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4 UDAF\6.Junio 2024\Indicadores de Resultados Dificit Habitacional\"/>
    </mc:Choice>
  </mc:AlternateContent>
  <xr:revisionPtr revIDLastSave="0" documentId="13_ncr:1_{7855D357-3799-416E-A6A4-BE22A1E78D64}" xr6:coauthVersionLast="47" xr6:coauthVersionMax="47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  <sheet name="Años 2016-2024" sheetId="29" r:id="rId18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  <definedName name="_xlnm.Print_Area" localSheetId="17">'Años 2016-2024'!$A$1:$L$17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9" l="1"/>
  <c r="K16" i="29"/>
  <c r="K12" i="29"/>
  <c r="K11" i="29"/>
  <c r="K10" i="29"/>
  <c r="K9" i="29"/>
  <c r="I17" i="29"/>
  <c r="I14" i="29" s="1"/>
  <c r="J14" i="29" s="1"/>
  <c r="I16" i="29"/>
  <c r="I12" i="29"/>
  <c r="I11" i="29"/>
  <c r="I10" i="29"/>
  <c r="I9" i="29"/>
  <c r="I5" i="29"/>
  <c r="J5" i="29" s="1"/>
  <c r="G16" i="29"/>
  <c r="G9" i="29"/>
  <c r="G12" i="29"/>
  <c r="G11" i="29"/>
  <c r="G10" i="29"/>
  <c r="G5" i="29"/>
  <c r="H5" i="29" s="1"/>
  <c r="G17" i="29"/>
  <c r="G14" i="29"/>
  <c r="H14" i="29" s="1"/>
  <c r="F5" i="29"/>
  <c r="K14" i="28"/>
  <c r="L14" i="28" s="1"/>
  <c r="J14" i="28"/>
  <c r="G14" i="28"/>
  <c r="H14" i="28" s="1"/>
  <c r="K7" i="28"/>
  <c r="K5" i="28" s="1"/>
  <c r="L5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14" i="27" l="1"/>
  <c r="L14" i="27" s="1"/>
  <c r="K14" i="29"/>
  <c r="L14" i="29" s="1"/>
  <c r="K7" i="29"/>
  <c r="L7" i="29" s="1"/>
  <c r="I7" i="29"/>
  <c r="J7" i="29" s="1"/>
  <c r="G7" i="29"/>
  <c r="H7" i="29" s="1"/>
  <c r="I5" i="28"/>
  <c r="J5" i="28" s="1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K5" i="29" l="1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<sst xmlns="http://schemas.openxmlformats.org/spreadsheetml/2006/main" count="508" uniqueCount="83">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</sst>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tabSelected="1" zoomScale="70" zoomScaleNormal="7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17367</v>
      </c>
      <c r="J5" s="6">
        <f>(I5/F5)*100</f>
        <v>1.0543442297009746</v>
      </c>
      <c r="K5" s="7">
        <f>K7+K14</f>
        <v>840</v>
      </c>
      <c r="L5" s="6">
        <f>(K5/F5)*100</f>
        <v>5.0996093334992734E-2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15945</v>
      </c>
      <c r="J7" s="6">
        <f>(I7/F6)*100</f>
        <v>5.1490961229195324</v>
      </c>
      <c r="K7" s="4">
        <f>SUM(K9:K12)</f>
        <v>840</v>
      </c>
      <c r="L7" s="6">
        <f>(K7/F6)*100</f>
        <v>0.27126000271260003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360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430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264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14891</v>
      </c>
      <c r="J12" s="7"/>
      <c r="K12" s="4">
        <v>840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1422</v>
      </c>
      <c r="J14" s="6">
        <f>(I14/F13)*100</f>
        <v>0.10631624672247646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118033</v>
      </c>
      <c r="J5" s="6">
        <f>(I5/F5)*100</f>
        <v>7.1657403388204726</v>
      </c>
      <c r="K5" s="7">
        <f>'Año 2016'!K5+'Año 2017'!K5+'Año 2018'!K5+'Año 2019'!K5+'Año 2020'!K5+'Año 2021'!K5+'Año 2022'!K5+'Año 2023'!K5+'Año 2024'!K5</f>
        <v>62911</v>
      </c>
      <c r="L5" s="51">
        <f>(K5/F5)*100</f>
        <v>3.8193038426163421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92592</v>
      </c>
      <c r="J7" s="6">
        <f>(I7/F6)*100</f>
        <v>29.900602584720311</v>
      </c>
      <c r="K7" s="4">
        <f>SUM(K9:K12)</f>
        <v>54759</v>
      </c>
      <c r="L7" s="51">
        <f>(K7/F6)*100</f>
        <v>17.683245819689599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3263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1651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769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86909</v>
      </c>
      <c r="J12" s="7"/>
      <c r="K12" s="4">
        <f>'Año 2016'!K12+'Año 2017'!K12+'Año 2018'!K12+'Año 2019'!K12+'Año 2020'!K12+'Año 2021'!K12+'Año 2022'!K12+'Año 2023'!K12++'Año 2024'!K12</f>
        <v>51538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Años 2016-2024</vt:lpstr>
      <vt:lpstr>'Año 2022'!Área_de_impresión</vt:lpstr>
      <vt:lpstr>'Año 2023'!Área_de_impresión</vt:lpstr>
      <vt:lpstr>'Año 2024'!Área_de_impresión</vt:lpstr>
      <vt:lpstr>'Años 2016-2023'!Área_de_impresión</vt:lpstr>
      <vt:lpstr>'Años 2016-2024'!Área_de_impresión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2024-02-20T20:34:31Z</cp:lastPrinted>
  <dcterms:created xsi:type="dcterms:W3CDTF">2018-08-14T17:54:43Z</dcterms:created>
  <dcterms:modified xsi:type="dcterms:W3CDTF">2024-09-12T20:27:27Z</dcterms:modified>
</cp:coreProperties>
</file>