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\useplan$\DIPLAN\1. Planificación y Programación\SEGUIMIENTO PRODUCCION\SEGUIMIENTO PRODUCCIÓN 2024 UDAF\1.ENERO 2024\Seguimiento Fisico Financiero\"/>
    </mc:Choice>
  </mc:AlternateContent>
  <xr:revisionPtr revIDLastSave="0" documentId="13_ncr:1_{4B092891-F3EA-422D-A59C-59C86292806F}" xr6:coauthVersionLast="47" xr6:coauthVersionMax="47" xr10:uidLastSave="{00000000-0000-0000-0000-000000000000}"/>
  <bookViews>
    <workbookView xWindow="-120" yWindow="-120" windowWidth="29040" windowHeight="15840" xr2:uid="{ED69605B-8836-4E04-A48E-DC24D29B20B6}"/>
  </bookViews>
  <sheets>
    <sheet name="ENERO" sheetId="1" r:id="rId1"/>
  </sheets>
  <definedNames>
    <definedName name="_xlnm._FilterDatabase" localSheetId="0" hidden="1">ENERO!$A$8:$W$165</definedName>
    <definedName name="_xlnm.Print_Titles" localSheetId="0">ENERO!$1:$8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4" i="1" l="1"/>
  <c r="R165" i="1"/>
  <c r="R163" i="1"/>
  <c r="R162" i="1" s="1"/>
  <c r="W162" i="1"/>
  <c r="V162" i="1"/>
  <c r="U162" i="1"/>
  <c r="T162" i="1"/>
  <c r="S162" i="1"/>
  <c r="R161" i="1"/>
  <c r="R160" i="1"/>
  <c r="R159" i="1"/>
  <c r="R158" i="1"/>
  <c r="R157" i="1"/>
  <c r="W156" i="1"/>
  <c r="V156" i="1"/>
  <c r="U156" i="1"/>
  <c r="T156" i="1"/>
  <c r="S156" i="1"/>
  <c r="R156" i="1"/>
  <c r="R155" i="1"/>
  <c r="R154" i="1" s="1"/>
  <c r="W154" i="1"/>
  <c r="V154" i="1"/>
  <c r="R149" i="1"/>
  <c r="R148" i="1"/>
  <c r="W147" i="1"/>
  <c r="V147" i="1"/>
  <c r="R146" i="1"/>
  <c r="R145" i="1" s="1"/>
  <c r="W145" i="1"/>
  <c r="R144" i="1"/>
  <c r="R143" i="1"/>
  <c r="R142" i="1"/>
  <c r="R141" i="1"/>
  <c r="R140" i="1"/>
  <c r="R139" i="1"/>
  <c r="R138" i="1"/>
  <c r="W137" i="1"/>
  <c r="V137" i="1"/>
  <c r="R136" i="1"/>
  <c r="W135" i="1"/>
  <c r="V135" i="1"/>
  <c r="R135" i="1"/>
  <c r="R131" i="1"/>
  <c r="R130" i="1" s="1"/>
  <c r="W130" i="1"/>
  <c r="R129" i="1"/>
  <c r="W128" i="1"/>
  <c r="R128" i="1"/>
  <c r="R127" i="1"/>
  <c r="R126" i="1" s="1"/>
  <c r="W126" i="1"/>
  <c r="R125" i="1"/>
  <c r="R124" i="1"/>
  <c r="R123" i="1"/>
  <c r="R122" i="1"/>
  <c r="W121" i="1"/>
  <c r="V121" i="1"/>
  <c r="R120" i="1"/>
  <c r="R119" i="1"/>
  <c r="R118" i="1"/>
  <c r="R117" i="1"/>
  <c r="R116" i="1" s="1"/>
  <c r="W116" i="1"/>
  <c r="V116" i="1"/>
  <c r="R115" i="1"/>
  <c r="R114" i="1" s="1"/>
  <c r="W114" i="1"/>
  <c r="V114" i="1"/>
  <c r="R113" i="1"/>
  <c r="R112" i="1" s="1"/>
  <c r="W112" i="1"/>
  <c r="V112" i="1"/>
  <c r="R111" i="1"/>
  <c r="R110" i="1" s="1"/>
  <c r="W110" i="1"/>
  <c r="V110" i="1"/>
  <c r="R109" i="1"/>
  <c r="R108" i="1" s="1"/>
  <c r="W108" i="1"/>
  <c r="V108" i="1"/>
  <c r="R105" i="1"/>
  <c r="R104" i="1"/>
  <c r="R103" i="1"/>
  <c r="W102" i="1"/>
  <c r="V102" i="1"/>
  <c r="R101" i="1"/>
  <c r="R100" i="1"/>
  <c r="W99" i="1"/>
  <c r="V99" i="1"/>
  <c r="R99" i="1"/>
  <c r="R98" i="1"/>
  <c r="R97" i="1"/>
  <c r="R96" i="1" s="1"/>
  <c r="W96" i="1"/>
  <c r="V96" i="1"/>
  <c r="R95" i="1"/>
  <c r="R94" i="1" s="1"/>
  <c r="W94" i="1"/>
  <c r="V94" i="1"/>
  <c r="R93" i="1"/>
  <c r="R92" i="1" s="1"/>
  <c r="W92" i="1"/>
  <c r="V92" i="1"/>
  <c r="R91" i="1"/>
  <c r="R90" i="1" s="1"/>
  <c r="W90" i="1"/>
  <c r="V90" i="1"/>
  <c r="R89" i="1"/>
  <c r="R88" i="1"/>
  <c r="R87" i="1"/>
  <c r="R86" i="1" s="1"/>
  <c r="W86" i="1"/>
  <c r="R85" i="1"/>
  <c r="W84" i="1"/>
  <c r="R83" i="1"/>
  <c r="R82" i="1"/>
  <c r="R81" i="1"/>
  <c r="W80" i="1"/>
  <c r="R79" i="1"/>
  <c r="R78" i="1"/>
  <c r="R77" i="1"/>
  <c r="W76" i="1"/>
  <c r="R75" i="1"/>
  <c r="R74" i="1" s="1"/>
  <c r="W74" i="1"/>
  <c r="R67" i="1"/>
  <c r="R66" i="1"/>
  <c r="R65" i="1"/>
  <c r="R64" i="1" s="1"/>
  <c r="W64" i="1"/>
  <c r="R63" i="1"/>
  <c r="R62" i="1"/>
  <c r="R61" i="1"/>
  <c r="R60" i="1" s="1"/>
  <c r="R59" i="1"/>
  <c r="R58" i="1"/>
  <c r="R57" i="1"/>
  <c r="R56" i="1"/>
  <c r="R55" i="1"/>
  <c r="R54" i="1"/>
  <c r="R53" i="1"/>
  <c r="R51" i="1"/>
  <c r="W50" i="1"/>
  <c r="R50" i="1"/>
  <c r="R47" i="1"/>
  <c r="R46" i="1"/>
  <c r="R45" i="1"/>
  <c r="R44" i="1"/>
  <c r="R43" i="1"/>
  <c r="R41" i="1" s="1"/>
  <c r="R42" i="1"/>
  <c r="W41" i="1"/>
  <c r="R40" i="1"/>
  <c r="R39" i="1" s="1"/>
  <c r="W39" i="1"/>
  <c r="R34" i="1"/>
  <c r="W33" i="1"/>
  <c r="W27" i="1"/>
  <c r="R26" i="1"/>
  <c r="R25" i="1" s="1"/>
  <c r="W25" i="1"/>
  <c r="R24" i="1"/>
  <c r="R23" i="1" s="1"/>
  <c r="W23" i="1"/>
  <c r="R22" i="1"/>
  <c r="R21" i="1" s="1"/>
  <c r="W21" i="1"/>
  <c r="R20" i="1"/>
  <c r="R19" i="1" s="1"/>
  <c r="W19" i="1"/>
  <c r="R18" i="1"/>
  <c r="R16" i="1"/>
  <c r="R14" i="1"/>
  <c r="R13" i="1" s="1"/>
  <c r="R12" i="1"/>
  <c r="R11" i="1" s="1"/>
  <c r="W11" i="1"/>
  <c r="R10" i="1"/>
  <c r="R9" i="1" s="1"/>
  <c r="W9" i="1"/>
  <c r="R76" i="1" l="1"/>
  <c r="R80" i="1"/>
  <c r="R137" i="1"/>
  <c r="R52" i="1"/>
  <c r="R121" i="1"/>
  <c r="R102" i="1"/>
  <c r="R147" i="1"/>
</calcChain>
</file>

<file path=xl/sharedStrings.xml><?xml version="1.0" encoding="utf-8"?>
<sst xmlns="http://schemas.openxmlformats.org/spreadsheetml/2006/main" count="1264" uniqueCount="288">
  <si>
    <t>MINISTERIO DE COMUNICACIONES, INFRAESTRUCTURA Y VIVIENDA</t>
  </si>
  <si>
    <t>SEGUIMIENTO DE EJECUCIÓN FÍSICA Y FINANCIERA</t>
  </si>
  <si>
    <t>MES</t>
  </si>
  <si>
    <t>ENERO</t>
  </si>
  <si>
    <t>FÍSICA</t>
  </si>
  <si>
    <t>FINANCIERO</t>
  </si>
  <si>
    <t>FÍSICO</t>
  </si>
  <si>
    <t>UNIDAD</t>
  </si>
  <si>
    <t>PG</t>
  </si>
  <si>
    <t>SP</t>
  </si>
  <si>
    <t>PY</t>
  </si>
  <si>
    <t>ACT</t>
  </si>
  <si>
    <t>OB</t>
  </si>
  <si>
    <t>PRODUCTO</t>
  </si>
  <si>
    <t>SUBPRODUCTO</t>
  </si>
  <si>
    <t>NOMBRE</t>
  </si>
  <si>
    <t>UNIDAD DE
MEDIDA</t>
  </si>
  <si>
    <t>INICIAL</t>
  </si>
  <si>
    <t>MODIFICADO</t>
  </si>
  <si>
    <t>VIGENTE</t>
  </si>
  <si>
    <t>EJECUTADO
ACUMULADO</t>
  </si>
  <si>
    <t>01</t>
  </si>
  <si>
    <t>00</t>
  </si>
  <si>
    <t>000</t>
  </si>
  <si>
    <t>003</t>
  </si>
  <si>
    <t>000-001</t>
  </si>
  <si>
    <t>Servicios Financieros</t>
  </si>
  <si>
    <t>Evento</t>
  </si>
  <si>
    <t>000-001-0001</t>
  </si>
  <si>
    <t>002</t>
  </si>
  <si>
    <t>000-003</t>
  </si>
  <si>
    <t>Servicios Administrativos</t>
  </si>
  <si>
    <t>000-003-0001</t>
  </si>
  <si>
    <t>99</t>
  </si>
  <si>
    <t>001</t>
  </si>
  <si>
    <t>000-004</t>
  </si>
  <si>
    <t>Personas Jurídicas Beneficiadas Con Aportes Y/O Cuotas Para Transporte</t>
  </si>
  <si>
    <t>Aporte</t>
  </si>
  <si>
    <t>000-004-0001</t>
  </si>
  <si>
    <t>000-005</t>
  </si>
  <si>
    <t>Personas Jurídicas Beneficiadas Con Aportes Y/O Cuotas Para Comunicaciones</t>
  </si>
  <si>
    <t>000-005-0001</t>
  </si>
  <si>
    <t>000-006</t>
  </si>
  <si>
    <t>Personas Jurídicas Beneficiadas Con Aportes Y/O Cuotas Para Control Del Medio Ambiente</t>
  </si>
  <si>
    <t>000-006-0001</t>
  </si>
  <si>
    <t>Personas Jurídicas  Beneficiadas Con Aportes Y/O Cuotas Para Control Del Medio Ambiente</t>
  </si>
  <si>
    <t>000-009</t>
  </si>
  <si>
    <t>Dirección Superior</t>
  </si>
  <si>
    <t>000-009-0001</t>
  </si>
  <si>
    <t>11</t>
  </si>
  <si>
    <t>017-003</t>
  </si>
  <si>
    <t>Dirección Y Coordinación</t>
  </si>
  <si>
    <t>017-003-0001</t>
  </si>
  <si>
    <t>017-005</t>
  </si>
  <si>
    <t>Red Vial Con Servicios De Mantenimiento</t>
  </si>
  <si>
    <t>Kilómetro</t>
  </si>
  <si>
    <t>017-005-0001</t>
  </si>
  <si>
    <t>03</t>
  </si>
  <si>
    <t>017-008</t>
  </si>
  <si>
    <t>Red Vial De Rutas Centroamericanas Con Servicios De Mantenimiento</t>
  </si>
  <si>
    <t>017-008-0001</t>
  </si>
  <si>
    <t>Red Vial Con Servicios De Rehabilitación</t>
  </si>
  <si>
    <t>017-011</t>
  </si>
  <si>
    <t>Servicios De Asistencia Técnica Y Adquisición De Puentes</t>
  </si>
  <si>
    <t>017-011-0001</t>
  </si>
  <si>
    <t>Asistencia Técnica Y Control De Calidad</t>
  </si>
  <si>
    <t>017-001</t>
  </si>
  <si>
    <t>Red Vial Pavimentada Con Servicios De Mantenimiento (Fideicomiso)</t>
  </si>
  <si>
    <t>Documento</t>
  </si>
  <si>
    <t>017-001-0003</t>
  </si>
  <si>
    <t>017-002</t>
  </si>
  <si>
    <t>Red Vial Pavimentada Con Mantenimiento (Ejecución Normal)</t>
  </si>
  <si>
    <t>017-002-0001</t>
  </si>
  <si>
    <t>02</t>
  </si>
  <si>
    <t>017-006</t>
  </si>
  <si>
    <t>Red Vial Rural Con Servicios De Mantenimiento (Fideicomiso)</t>
  </si>
  <si>
    <t>017-006-0002</t>
  </si>
  <si>
    <t>017-007</t>
  </si>
  <si>
    <t>Red Vial Terciaria Con Mantenimiento (Ejecución Normal)</t>
  </si>
  <si>
    <t>017-007-0001</t>
  </si>
  <si>
    <t>12</t>
  </si>
  <si>
    <t>018-005</t>
  </si>
  <si>
    <t>018-005-0001</t>
  </si>
  <si>
    <t>018-006</t>
  </si>
  <si>
    <t>Regulación De Transporte Extraurbano De Pasajeros Y Carga Por Carretera</t>
  </si>
  <si>
    <t>018-006-0001</t>
  </si>
  <si>
    <t>Personas Jurídicas O Individuales Con Licencias Otorgadas De Transporte Extraurbano De Pasajeros Por Carretera</t>
  </si>
  <si>
    <t>018-006-0002</t>
  </si>
  <si>
    <t>Personas Jurídicas O Individuales Con Permisos Temporales Otorgados Para El Transporte Extraurbano De Pasajeros Por Carretera</t>
  </si>
  <si>
    <t>018-006-0003</t>
  </si>
  <si>
    <t>Personas Jurídicas O Individuales Con Licencias Modificadas De Transporte Extraurbano De Pasajeros Por Carretera</t>
  </si>
  <si>
    <t>018-006-0004</t>
  </si>
  <si>
    <t>Operativos De Control Fijo Del Servicio De Transporte Extraurbano</t>
  </si>
  <si>
    <t>018-006-0005</t>
  </si>
  <si>
    <t>Personas Jurídicas O Individuales Con Permisos Expresos Para El Transporte Extraurbano De Pasajeros Por Carretera</t>
  </si>
  <si>
    <t>018-006-0007</t>
  </si>
  <si>
    <t>Personas Jurídicas O Individuales Con Constancias De Registro De Pilotos Para El Transporte Extraurbano De Pasajeros Por Carretera</t>
  </si>
  <si>
    <t>13</t>
  </si>
  <si>
    <t>000-013</t>
  </si>
  <si>
    <t>000-013-0001</t>
  </si>
  <si>
    <t>000-014</t>
  </si>
  <si>
    <t>Aeronaves Con Servicios De Aeronavegabilidad</t>
  </si>
  <si>
    <t>Aeronave</t>
  </si>
  <si>
    <t>000-014-0001</t>
  </si>
  <si>
    <t>Pasajeros Que Ingresan Por Medio De Transporte Aéreo Con Servicios De Desembarque</t>
  </si>
  <si>
    <t>Persona</t>
  </si>
  <si>
    <t>000-014-0002</t>
  </si>
  <si>
    <t>Pasajeros Que Egresan Por Medio De Transporte Aéreo Con Servicios De Embarque</t>
  </si>
  <si>
    <t>000-014-0003</t>
  </si>
  <si>
    <t>Carga Embarcada Para La Exportación Aérea</t>
  </si>
  <si>
    <t>Kilogramo</t>
  </si>
  <si>
    <t>000-014-0004</t>
  </si>
  <si>
    <t>Carga Desembarcada Para La Importación Aérea</t>
  </si>
  <si>
    <t>000-014-0005</t>
  </si>
  <si>
    <t>Aeronaves Con Inspección Técnica</t>
  </si>
  <si>
    <t>000-014-0006</t>
  </si>
  <si>
    <t>Aeronaves Nacionales Y Extranjeras Con Certificado De Matrícula Autorizada Y Renovada</t>
  </si>
  <si>
    <t>000-014-0007</t>
  </si>
  <si>
    <t>Aeronaves Con Servicios De Pernocte En Rampa Internacional Del Aeropuerto</t>
  </si>
  <si>
    <t>000-016</t>
  </si>
  <si>
    <t>Aeronaves Con Servicios Operativos De Aviación Y Soporte Técnico</t>
  </si>
  <si>
    <t>000-016-0001</t>
  </si>
  <si>
    <t>004</t>
  </si>
  <si>
    <t>000-017</t>
  </si>
  <si>
    <t>Infraestructura De La Red Aeroportuaria Nacional Con Servicios De Mantenimiento</t>
  </si>
  <si>
    <t>Metro cuadrado</t>
  </si>
  <si>
    <t>000-017-0001</t>
  </si>
  <si>
    <t>14</t>
  </si>
  <si>
    <t>000-018</t>
  </si>
  <si>
    <t>000-018-0001</t>
  </si>
  <si>
    <t>000-018-0002</t>
  </si>
  <si>
    <t>Población Estudiantil Beneficiada Con Equipo Educacional</t>
  </si>
  <si>
    <t>000-018-0003</t>
  </si>
  <si>
    <t>Remozamiento De Edificios Públicos</t>
  </si>
  <si>
    <t>000-048</t>
  </si>
  <si>
    <t>Intervenciones Realizadas Para La Atención De Daños Provocados Por Depresión Tropical Eta</t>
  </si>
  <si>
    <t>000-048-0002</t>
  </si>
  <si>
    <t>Remozamiento De Edificios Públicos Para La Atención De Daños Provocados Por Depresiones Tropicales</t>
  </si>
  <si>
    <t>000-049</t>
  </si>
  <si>
    <t>Intervenciones Realizadas Para La Atención De La Emergencia Por Época Lluviosa, Temporada Ciclónica Y Sistema De Baja Presión</t>
  </si>
  <si>
    <t>000-049-0001</t>
  </si>
  <si>
    <t>000-051</t>
  </si>
  <si>
    <t>Intervenciones Realizadas Para La Atención De La Emergencia Provocada Por Los Efectos De La Época Lluviosa Y El Ciclón Tropical Julia</t>
  </si>
  <si>
    <t>000-051-0001</t>
  </si>
  <si>
    <t>15</t>
  </si>
  <si>
    <t>000-019</t>
  </si>
  <si>
    <t>000-019-0001</t>
  </si>
  <si>
    <t>000-020</t>
  </si>
  <si>
    <t>Personas Individuales Y Jurídicas Registradas En Radiodifusión Y Televisión</t>
  </si>
  <si>
    <t>000-020-0003</t>
  </si>
  <si>
    <t>Comerciales Registrados De Personas Jurídicas O Individuales</t>
  </si>
  <si>
    <t>000-020-0004</t>
  </si>
  <si>
    <t>Técnicos Con Registro En Radio Y/O Televisión</t>
  </si>
  <si>
    <t>000-020-0005</t>
  </si>
  <si>
    <t>Locutores Registrados En Radio Y/O Televisión</t>
  </si>
  <si>
    <t>000-021</t>
  </si>
  <si>
    <t>Servicios De Radiodifusión</t>
  </si>
  <si>
    <t>000-021-0001</t>
  </si>
  <si>
    <t>Programas Radiales A Control Remoto Difundidos</t>
  </si>
  <si>
    <t>000-021-0002</t>
  </si>
  <si>
    <t>Programas Radiales Difundidos</t>
  </si>
  <si>
    <t>000-021-0003</t>
  </si>
  <si>
    <t>Spot Gubernamentales Otorgados A Entidades Públicas</t>
  </si>
  <si>
    <t>21</t>
  </si>
  <si>
    <t>000-024</t>
  </si>
  <si>
    <t>000-024-0001</t>
  </si>
  <si>
    <t>000-025</t>
  </si>
  <si>
    <t>Empresas De Cable Con Registro Y Supervisión</t>
  </si>
  <si>
    <t>Entidad</t>
  </si>
  <si>
    <t>000-025-0001</t>
  </si>
  <si>
    <t>Empresas De Cable Con Visitas De Supervisión</t>
  </si>
  <si>
    <t>000-025-0002</t>
  </si>
  <si>
    <t>Empresas De Cable Nuevas Con Registro</t>
  </si>
  <si>
    <t>000-025-0005</t>
  </si>
  <si>
    <t>Empresas Sancionadas Por Incumplimiento A La Ley Del Cable</t>
  </si>
  <si>
    <t>16</t>
  </si>
  <si>
    <t>020-006</t>
  </si>
  <si>
    <t>020-006-0001</t>
  </si>
  <si>
    <t>020-007</t>
  </si>
  <si>
    <t>Boletines Con Información Climática</t>
  </si>
  <si>
    <t>020-007-0001</t>
  </si>
  <si>
    <t>Usuarios Atendidos Con Información Climática</t>
  </si>
  <si>
    <t>020-007-0002</t>
  </si>
  <si>
    <t>Boletines Emitidos Con Información Meteorológica</t>
  </si>
  <si>
    <t>020-008</t>
  </si>
  <si>
    <t>Información De Amenaza Sísmica Y Volcánica Registrada</t>
  </si>
  <si>
    <t>020-008-0001</t>
  </si>
  <si>
    <t>Boletines Emitidos Con Información Geológica</t>
  </si>
  <si>
    <t>020-008-0002</t>
  </si>
  <si>
    <t>Informes Emitidos Sobre Deslizamiento De Tierra</t>
  </si>
  <si>
    <t>020-009</t>
  </si>
  <si>
    <t>Información De Actividad Hidrológica Registrada</t>
  </si>
  <si>
    <t>020-009-0001</t>
  </si>
  <si>
    <t>Boletines Con Información Hidrológica</t>
  </si>
  <si>
    <t>020-009-0002</t>
  </si>
  <si>
    <t>Publicaciones Anuales Con Información Consolidada De Efemérides Solar, Pronóstico De Mareas, Estudios De Calidad De Agua Y De Cuencas</t>
  </si>
  <si>
    <t>020-009-0003</t>
  </si>
  <si>
    <t>Boletines Emitidos Con Información Del Índice De Calidad Del Aire</t>
  </si>
  <si>
    <t>17</t>
  </si>
  <si>
    <t>000-029</t>
  </si>
  <si>
    <t>000-029-0001</t>
  </si>
  <si>
    <t>000-030</t>
  </si>
  <si>
    <t>Personas Individuales Y/O Jurídicas Con Servicios Postales Otorgados</t>
  </si>
  <si>
    <t>000-030-0001</t>
  </si>
  <si>
    <t>22</t>
  </si>
  <si>
    <t>022-007</t>
  </si>
  <si>
    <t>022-007-0001</t>
  </si>
  <si>
    <t>022-008</t>
  </si>
  <si>
    <t>Proveedores, Usuarios Y Usufructuarios De Frecuencias Con Servicios De Regulación</t>
  </si>
  <si>
    <t>022-008-0001</t>
  </si>
  <si>
    <t>Títulos De Usufructo Emitidos Para Personas Individuales Y/O Jurídicas</t>
  </si>
  <si>
    <t>022-008-0002</t>
  </si>
  <si>
    <t>Licencias Emitidas A Proveedores Satelitales</t>
  </si>
  <si>
    <t>022-008-0003</t>
  </si>
  <si>
    <t>Licencias Emitidas A Usuarios Satelitales</t>
  </si>
  <si>
    <t>022-008-0004</t>
  </si>
  <si>
    <t>Monitoreo Al Espectro Radioeléctrico</t>
  </si>
  <si>
    <t>022-009</t>
  </si>
  <si>
    <t>Recursos De Telefonía Regulados</t>
  </si>
  <si>
    <t>022-009-0001</t>
  </si>
  <si>
    <t>Operadores De Telefonía Registrados</t>
  </si>
  <si>
    <t>Registro</t>
  </si>
  <si>
    <t>022-009-0002</t>
  </si>
  <si>
    <t>Numeración Asignada A Personas Jurídicas Y /O Individuales</t>
  </si>
  <si>
    <t>022-009-0003</t>
  </si>
  <si>
    <t>Puntos De Señalización Asignados A Personas Jurídicas Y/O Individuales</t>
  </si>
  <si>
    <t>022-009-0004</t>
  </si>
  <si>
    <t>Constancias De Inscripción De Usuarios Jurídicos Y/O Individuales De Telecomunicaciones Móviles</t>
  </si>
  <si>
    <t>23</t>
  </si>
  <si>
    <t>000-010</t>
  </si>
  <si>
    <t>000-010-0001</t>
  </si>
  <si>
    <t>000-015</t>
  </si>
  <si>
    <t>Personas Beneficiadas Con Proyectos, Supervisión De Telefonía Y Conectividad Subsidiados</t>
  </si>
  <si>
    <t>000-015-0001</t>
  </si>
  <si>
    <t>20</t>
  </si>
  <si>
    <t>000-022</t>
  </si>
  <si>
    <t>000-022-0001</t>
  </si>
  <si>
    <t>000-023</t>
  </si>
  <si>
    <t>Familias Beneficiadas Con Adjudicación De Propiedad De Vivienda</t>
  </si>
  <si>
    <t>Familia</t>
  </si>
  <si>
    <t>000-023-0001</t>
  </si>
  <si>
    <t>000-023-0002</t>
  </si>
  <si>
    <t>Recuperación De La Cartera Crediticia</t>
  </si>
  <si>
    <t>Unidad monetaria</t>
  </si>
  <si>
    <t>18</t>
  </si>
  <si>
    <t>021-001</t>
  </si>
  <si>
    <t>021-001-0001</t>
  </si>
  <si>
    <t>021-002</t>
  </si>
  <si>
    <t>Conductores Beneficiados Con Servicios De Vigilancia Y Asistencia Vial</t>
  </si>
  <si>
    <t>021-002-0001</t>
  </si>
  <si>
    <t>Personas Capacitadas En El Programa De Educación Y Seguridad Vial</t>
  </si>
  <si>
    <t>021-002-0002</t>
  </si>
  <si>
    <t>Elementos Formados Como Brigadas De Protección Y Seguridad Vial En Carretera</t>
  </si>
  <si>
    <t>021-002-0003</t>
  </si>
  <si>
    <t>Conductores Atendidos Con Servicios De Seguridad Y Asistencia Vial En Carretera</t>
  </si>
  <si>
    <t>021-002-0004</t>
  </si>
  <si>
    <t>Servicios De Regulación Para Beneficio De Conductores Que Transitan En Carretera</t>
  </si>
  <si>
    <t>021-002-0005</t>
  </si>
  <si>
    <t>Personas Atendidas Telefónicamente Por Medio Del Sistema 1520 (Emergencia Vial)</t>
  </si>
  <si>
    <t>021-002-0006</t>
  </si>
  <si>
    <t>Boleta De Llamada De Atención A Conductores Infractores</t>
  </si>
  <si>
    <t>021-002-0007</t>
  </si>
  <si>
    <t>Investigaciones Realizadas De Accidentes De Tránsito En Carreteras</t>
  </si>
  <si>
    <t>017-005-0002</t>
  </si>
  <si>
    <t>Dirección Y Coordinación (Convoyes)</t>
  </si>
  <si>
    <t>000-048-0001</t>
  </si>
  <si>
    <t>19</t>
  </si>
  <si>
    <t>019-001</t>
  </si>
  <si>
    <t>019-001-0001</t>
  </si>
  <si>
    <t>019-002</t>
  </si>
  <si>
    <t>Familias Beneficiadas Con Subsidios Para La Vivienda</t>
  </si>
  <si>
    <t>019-002-0001</t>
  </si>
  <si>
    <t>Familias Con Subsidio Para Adquisición De Lote Con Servicios Básicos</t>
  </si>
  <si>
    <t>019-002-0002</t>
  </si>
  <si>
    <t>Familias Con Subsidio Para Adquisición De Lote Con Vivienda</t>
  </si>
  <si>
    <t>019-002-0003</t>
  </si>
  <si>
    <t>Familias Con Subsidio Para La Adquisición De Módulo Habitacional En Propiedad Horizontal</t>
  </si>
  <si>
    <t>019-002-0004</t>
  </si>
  <si>
    <t>Familias Con  Subsidio Para El Mejoramiento, Ampliación Y Reparación De Vivienda</t>
  </si>
  <si>
    <t>019-002-0006</t>
  </si>
  <si>
    <t>Familias Con Subsidio Para Construcción De Vivienda</t>
  </si>
  <si>
    <t>000-048-0003</t>
  </si>
  <si>
    <t>Familias Beneficiadas Con Subsidio Para Construcción De Vivienda Por Atención De Daños</t>
  </si>
  <si>
    <t>000-050</t>
  </si>
  <si>
    <t>Familias Beneficiadas Con Subsidio Para La Vivienda Por Atención De Daños</t>
  </si>
  <si>
    <t>000-050-0002</t>
  </si>
  <si>
    <t>EJECUTADO</t>
  </si>
  <si>
    <t>EJECUTADO 
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</si>
</sst>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8"/>
      <color theme="0"/>
      <name val="Arial"/>
      <family val="2"/>
    </font>
    <font>
      <b/>
      <sz val="14"/>
      <color indexed="8"/>
      <name val="Arial"/>
      <family val="2"/>
    </font>
    <font>
      <b/>
      <sz val="11"/>
      <color theme="0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>
      <alignment vertical="top"/>
    </xf>
  </cellStyleXfs>
  <cellXfs count="51">
    <xf numFmtId="0" fontId="0" fillId="0" borderId="0" xfId="0"/>
    <xf numFmtId="0" fontId="2" fillId="0" borderId="0" xfId="2">
      <alignment vertical="top"/>
    </xf>
    <xf numFmtId="0" fontId="2" fillId="0" borderId="0" xfId="2" applyAlignment="1">
      <alignment horizontal="left" vertical="top"/>
    </xf>
    <xf numFmtId="0" fontId="2" fillId="0" borderId="0" xfId="2" applyAlignment="1">
      <alignment horizontal="left" vertical="top" wrapText="1"/>
    </xf>
    <xf numFmtId="2" fontId="2" fillId="0" borderId="0" xfId="2" applyNumberFormat="1">
      <alignment vertical="top"/>
    </xf>
    <xf numFmtId="2" fontId="2" fillId="0" borderId="0" xfId="2" applyNumberFormat="1" applyAlignment="1">
      <alignment horizontal="right" vertical="top"/>
    </xf>
    <xf numFmtId="43" fontId="2" fillId="0" borderId="0" xfId="1" applyFont="1" applyAlignment="1">
      <alignment vertical="top"/>
    </xf>
    <xf numFmtId="0" fontId="5" fillId="2" borderId="0" xfId="2" applyFont="1" applyFill="1" applyAlignment="1">
      <alignment horizontal="center" vertical="center"/>
    </xf>
    <xf numFmtId="17" fontId="6" fillId="0" borderId="0" xfId="2" applyNumberFormat="1" applyFont="1">
      <alignment vertical="top"/>
    </xf>
    <xf numFmtId="0" fontId="5" fillId="0" borderId="0" xfId="2" applyFont="1" applyAlignment="1">
      <alignment horizontal="center" vertical="center"/>
    </xf>
    <xf numFmtId="0" fontId="7" fillId="0" borderId="0" xfId="2" applyFont="1">
      <alignment vertical="top"/>
    </xf>
    <xf numFmtId="0" fontId="7" fillId="0" borderId="0" xfId="2" applyFont="1" applyAlignment="1">
      <alignment horizontal="left" vertical="top"/>
    </xf>
    <xf numFmtId="0" fontId="7" fillId="0" borderId="0" xfId="2" applyFont="1" applyAlignment="1">
      <alignment horizontal="left" vertical="top" wrapText="1"/>
    </xf>
    <xf numFmtId="2" fontId="7" fillId="0" borderId="0" xfId="2" applyNumberFormat="1" applyFont="1">
      <alignment vertical="top"/>
    </xf>
    <xf numFmtId="2" fontId="8" fillId="0" borderId="0" xfId="2" applyNumberFormat="1" applyFont="1">
      <alignment vertical="top"/>
    </xf>
    <xf numFmtId="2" fontId="8" fillId="0" borderId="0" xfId="2" applyNumberFormat="1" applyFont="1" applyAlignment="1">
      <alignment horizontal="right" vertical="top"/>
    </xf>
    <xf numFmtId="43" fontId="9" fillId="0" borderId="0" xfId="1" applyFont="1" applyAlignment="1">
      <alignment vertical="top"/>
    </xf>
    <xf numFmtId="0" fontId="9" fillId="2" borderId="0" xfId="2" applyFont="1" applyFill="1" applyAlignment="1">
      <alignment horizontal="center" vertical="center"/>
    </xf>
    <xf numFmtId="0" fontId="9" fillId="2" borderId="0" xfId="2" applyFont="1" applyFill="1" applyAlignment="1">
      <alignment horizontal="center" vertical="center" wrapText="1"/>
    </xf>
    <xf numFmtId="2" fontId="6" fillId="6" borderId="0" xfId="2" applyNumberFormat="1" applyFont="1" applyFill="1" applyAlignment="1">
      <alignment horizontal="center" vertical="center" wrapText="1"/>
    </xf>
    <xf numFmtId="2" fontId="6" fillId="6" borderId="0" xfId="2" applyNumberFormat="1" applyFont="1" applyFill="1" applyAlignment="1">
      <alignment horizontal="center" vertical="center"/>
    </xf>
    <xf numFmtId="2" fontId="6" fillId="6" borderId="0" xfId="2" applyNumberFormat="1" applyFont="1" applyFill="1" applyAlignment="1">
      <alignment horizontal="right" vertical="center" wrapText="1"/>
    </xf>
    <xf numFmtId="43" fontId="6" fillId="6" borderId="0" xfId="1" applyFont="1" applyFill="1" applyAlignment="1">
      <alignment horizontal="center" vertical="center" wrapText="1"/>
    </xf>
    <xf numFmtId="43" fontId="11" fillId="7" borderId="1" xfId="1" applyFont="1" applyFill="1" applyBorder="1" applyAlignment="1">
      <alignment horizontal="center" vertical="center"/>
    </xf>
    <xf numFmtId="0" fontId="10" fillId="4" borderId="0" xfId="2" applyFont="1" applyFill="1" applyAlignment="1">
      <alignment horizontal="center" vertical="top" wrapText="1" readingOrder="1"/>
    </xf>
    <xf numFmtId="0" fontId="10" fillId="4" borderId="0" xfId="2" applyFont="1" applyFill="1" applyAlignment="1">
      <alignment vertical="top" wrapText="1" readingOrder="1"/>
    </xf>
    <xf numFmtId="43" fontId="10" fillId="4" borderId="0" xfId="2" applyNumberFormat="1" applyFont="1" applyFill="1">
      <alignment vertical="top"/>
    </xf>
    <xf numFmtId="43" fontId="10" fillId="4" borderId="0" xfId="2" applyNumberFormat="1" applyFont="1" applyFill="1" applyAlignment="1">
      <alignment horizontal="right" vertical="top"/>
    </xf>
    <xf numFmtId="0" fontId="2" fillId="0" borderId="0" xfId="2" applyAlignment="1">
      <alignment horizontal="center" vertical="top" wrapText="1" readingOrder="1"/>
    </xf>
    <xf numFmtId="0" fontId="2" fillId="0" borderId="0" xfId="2" applyAlignment="1">
      <alignment vertical="top" wrapText="1" readingOrder="1"/>
    </xf>
    <xf numFmtId="43" fontId="2" fillId="0" borderId="0" xfId="2" applyNumberFormat="1">
      <alignment vertical="top"/>
    </xf>
    <xf numFmtId="43" fontId="2" fillId="0" borderId="0" xfId="2" applyNumberFormat="1" applyAlignment="1">
      <alignment horizontal="right" vertical="top"/>
    </xf>
    <xf numFmtId="2" fontId="10" fillId="4" borderId="0" xfId="2" applyNumberFormat="1" applyFont="1" applyFill="1" applyAlignment="1">
      <alignment horizontal="right" vertical="top" wrapText="1" readingOrder="1"/>
    </xf>
    <xf numFmtId="43" fontId="10" fillId="4" borderId="0" xfId="2" applyNumberFormat="1" applyFont="1" applyFill="1" applyAlignment="1">
      <alignment vertical="top" wrapText="1" readingOrder="1"/>
    </xf>
    <xf numFmtId="43" fontId="10" fillId="4" borderId="0" xfId="1" applyFont="1" applyFill="1" applyAlignment="1">
      <alignment vertical="top"/>
    </xf>
    <xf numFmtId="0" fontId="10" fillId="4" borderId="0" xfId="2" applyFont="1" applyFill="1" applyAlignment="1">
      <alignment horizontal="left" vertical="top" wrapText="1" readingOrder="1"/>
    </xf>
    <xf numFmtId="0" fontId="2" fillId="0" borderId="0" xfId="2" applyAlignment="1">
      <alignment horizontal="left" vertical="top" wrapText="1" readingOrder="1"/>
    </xf>
    <xf numFmtId="43" fontId="10" fillId="4" borderId="0" xfId="1" applyFont="1" applyFill="1" applyAlignment="1">
      <alignment horizontal="right" vertical="top"/>
    </xf>
    <xf numFmtId="0" fontId="10" fillId="4" borderId="0" xfId="2" applyFont="1" applyFill="1" applyAlignment="1">
      <alignment horizontal="left" vertical="center" wrapText="1" readingOrder="1"/>
    </xf>
    <xf numFmtId="0" fontId="10" fillId="4" borderId="0" xfId="2" applyFont="1" applyFill="1" applyAlignment="1">
      <alignment horizontal="center" vertical="center" wrapText="1" readingOrder="1"/>
    </xf>
    <xf numFmtId="0" fontId="2" fillId="0" borderId="0" xfId="2" applyAlignment="1">
      <alignment horizontal="left" vertical="center" wrapText="1" readingOrder="1"/>
    </xf>
    <xf numFmtId="0" fontId="2" fillId="0" borderId="0" xfId="2" applyAlignment="1">
      <alignment horizontal="center" vertical="center" wrapText="1" readingOrder="1"/>
    </xf>
    <xf numFmtId="43" fontId="12" fillId="7" borderId="1" xfId="1" applyFont="1" applyFill="1" applyBorder="1" applyAlignment="1">
      <alignment horizontal="center" vertical="center"/>
    </xf>
    <xf numFmtId="43" fontId="11" fillId="7" borderId="1" xfId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top"/>
    </xf>
    <xf numFmtId="2" fontId="9" fillId="3" borderId="0" xfId="2" applyNumberFormat="1" applyFont="1" applyFill="1" applyAlignment="1">
      <alignment horizontal="center" vertical="top"/>
    </xf>
    <xf numFmtId="2" fontId="10" fillId="4" borderId="0" xfId="2" applyNumberFormat="1" applyFont="1" applyFill="1" applyAlignment="1">
      <alignment horizontal="center" vertical="top"/>
    </xf>
    <xf numFmtId="2" fontId="9" fillId="2" borderId="0" xfId="2" applyNumberFormat="1" applyFont="1" applyFill="1" applyAlignment="1">
      <alignment horizontal="center" vertical="top"/>
    </xf>
    <xf numFmtId="43" fontId="9" fillId="5" borderId="0" xfId="1" applyFont="1" applyFill="1" applyAlignment="1">
      <alignment horizontal="center" vertical="top"/>
    </xf>
    <xf numFmtId="2" fontId="9" fillId="5" borderId="0" xfId="2" applyNumberFormat="1" applyFont="1" applyFill="1" applyAlignment="1">
      <alignment horizontal="center" vertical="top"/>
    </xf>
  </cellXfs>
  <cellStyles count="3">
    <cellStyle name="Millares" xfId="1" builtinId="3"/>
    <cellStyle name="Normal" xfId="0" builtinId="0"/>
    <cellStyle name="Normal 3" xfId="2" xr:uid="{BBAE09C8-CCB7-4D42-B389-CDAD9F15DF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1102178</xdr:colOff>
      <xdr:row>0</xdr:row>
      <xdr:rowOff>13606</xdr:rowOff>
    </xdr:from>
    <xdr:to>
      <xdr:col>22</xdr:col>
      <xdr:colOff>938892</xdr:colOff>
      <xdr:row>0</xdr:row>
      <xdr:rowOff>1473579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E90C58-E148-4E62-8BAB-2D53FFD77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23953" y="13606"/>
          <a:ext cx="1094014" cy="14599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5CB32-CDBE-44A1-8856-A09754E30866}">
  <sheetPr codeName="Hoja27">
    <tabColor theme="7" tint="0.39997558519241921"/>
    <outlinePr summaryBelow="0"/>
    <pageSetUpPr autoPageBreaks="0" fitToPage="1"/>
  </sheetPr>
  <dimension ref="A1:W167"/>
  <sheetViews>
    <sheetView showGridLines="0" tabSelected="1" topLeftCell="A70" zoomScale="70" zoomScaleNormal="70" workbookViewId="0">
      <selection activeCell="R85" sqref="R85"/>
    </sheetView>
  </sheetViews>
  <sheetFormatPr baseColWidth="10" defaultRowHeight="12.75" customHeight="1" x14ac:dyDescent="0.25"/>
  <cols>
    <col min="1" max="1" width="10.28515625" style="1" bestFit="1" customWidth="1"/>
    <col min="2" max="2" width="8.7109375" style="1" customWidth="1"/>
    <col min="3" max="3" width="6.140625" style="1" customWidth="1"/>
    <col min="4" max="4" width="4.85546875" style="1" customWidth="1"/>
    <col min="5" max="5" width="6.42578125" style="2" customWidth="1"/>
    <col min="6" max="6" width="6.5703125" style="2" customWidth="1"/>
    <col min="7" max="7" width="10.28515625" style="2" customWidth="1"/>
    <col min="8" max="8" width="40.85546875" style="3" customWidth="1"/>
    <col min="9" max="9" width="23.28515625" style="2" customWidth="1"/>
    <col min="10" max="10" width="40.85546875" style="3" customWidth="1"/>
    <col min="11" max="11" width="14" style="4" customWidth="1"/>
    <col min="12" max="12" width="12.42578125" style="4" customWidth="1"/>
    <col min="13" max="13" width="16.28515625" style="4" bestFit="1" customWidth="1"/>
    <col min="14" max="14" width="12.42578125" style="4" customWidth="1"/>
    <col min="15" max="15" width="15.42578125" style="5" customWidth="1"/>
    <col min="16" max="16" width="18.7109375" style="4" customWidth="1"/>
    <col min="17" max="17" width="18.28515625" style="4" customWidth="1"/>
    <col min="18" max="18" width="19.42578125" style="6" customWidth="1"/>
    <col min="19" max="19" width="15.28515625" style="6" customWidth="1"/>
    <col min="20" max="20" width="15.7109375" style="6" customWidth="1"/>
    <col min="21" max="21" width="16.28515625" style="1" customWidth="1"/>
    <col min="22" max="22" width="18.85546875" style="1" customWidth="1"/>
    <col min="23" max="23" width="18.5703125" style="6" customWidth="1"/>
    <col min="24" max="139" width="6.85546875" style="1" customWidth="1"/>
    <col min="140" max="140" width="17.42578125" style="1" bestFit="1" customWidth="1"/>
    <col min="141" max="141" width="8.5703125" style="1" bestFit="1" customWidth="1"/>
    <col min="142" max="142" width="9.42578125" style="1" bestFit="1" customWidth="1"/>
    <col min="143" max="143" width="10.28515625" style="1" bestFit="1" customWidth="1"/>
    <col min="144" max="144" width="12.42578125" style="1" bestFit="1" customWidth="1"/>
    <col min="145" max="145" width="89" style="1" customWidth="1"/>
    <col min="146" max="147" width="2.28515625" style="1" customWidth="1"/>
    <col min="148" max="148" width="2.85546875" style="1" customWidth="1"/>
    <col min="149" max="149" width="4.7109375" style="1" customWidth="1"/>
    <col min="150" max="150" width="4" style="1" bestFit="1" customWidth="1"/>
    <col min="151" max="151" width="11.42578125" style="1"/>
    <col min="152" max="395" width="6.85546875" style="1" customWidth="1"/>
    <col min="396" max="396" width="17.42578125" style="1" bestFit="1" customWidth="1"/>
    <col min="397" max="397" width="8.5703125" style="1" bestFit="1" customWidth="1"/>
    <col min="398" max="398" width="9.42578125" style="1" bestFit="1" customWidth="1"/>
    <col min="399" max="399" width="10.28515625" style="1" bestFit="1" customWidth="1"/>
    <col min="400" max="400" width="12.42578125" style="1" bestFit="1" customWidth="1"/>
    <col min="401" max="401" width="89" style="1" customWidth="1"/>
    <col min="402" max="403" width="2.28515625" style="1" customWidth="1"/>
    <col min="404" max="404" width="2.85546875" style="1" customWidth="1"/>
    <col min="405" max="405" width="4.7109375" style="1" customWidth="1"/>
    <col min="406" max="406" width="4" style="1" bestFit="1" customWidth="1"/>
    <col min="407" max="407" width="11.42578125" style="1"/>
    <col min="408" max="651" width="6.85546875" style="1" customWidth="1"/>
    <col min="652" max="652" width="17.42578125" style="1" bestFit="1" customWidth="1"/>
    <col min="653" max="653" width="8.5703125" style="1" bestFit="1" customWidth="1"/>
    <col min="654" max="654" width="9.42578125" style="1" bestFit="1" customWidth="1"/>
    <col min="655" max="655" width="10.28515625" style="1" bestFit="1" customWidth="1"/>
    <col min="656" max="656" width="12.42578125" style="1" bestFit="1" customWidth="1"/>
    <col min="657" max="657" width="89" style="1" customWidth="1"/>
    <col min="658" max="659" width="2.28515625" style="1" customWidth="1"/>
    <col min="660" max="660" width="2.85546875" style="1" customWidth="1"/>
    <col min="661" max="661" width="4.7109375" style="1" customWidth="1"/>
    <col min="662" max="662" width="4" style="1" bestFit="1" customWidth="1"/>
    <col min="663" max="663" width="11.42578125" style="1"/>
    <col min="664" max="907" width="6.85546875" style="1" customWidth="1"/>
    <col min="908" max="908" width="17.42578125" style="1" bestFit="1" customWidth="1"/>
    <col min="909" max="909" width="8.5703125" style="1" bestFit="1" customWidth="1"/>
    <col min="910" max="910" width="9.42578125" style="1" bestFit="1" customWidth="1"/>
    <col min="911" max="911" width="10.28515625" style="1" bestFit="1" customWidth="1"/>
    <col min="912" max="912" width="12.42578125" style="1" bestFit="1" customWidth="1"/>
    <col min="913" max="913" width="89" style="1" customWidth="1"/>
    <col min="914" max="915" width="2.28515625" style="1" customWidth="1"/>
    <col min="916" max="916" width="2.85546875" style="1" customWidth="1"/>
    <col min="917" max="917" width="4.7109375" style="1" customWidth="1"/>
    <col min="918" max="918" width="4" style="1" bestFit="1" customWidth="1"/>
    <col min="919" max="919" width="11.42578125" style="1"/>
    <col min="920" max="1163" width="6.85546875" style="1" customWidth="1"/>
    <col min="1164" max="1164" width="17.42578125" style="1" bestFit="1" customWidth="1"/>
    <col min="1165" max="1165" width="8.5703125" style="1" bestFit="1" customWidth="1"/>
    <col min="1166" max="1166" width="9.42578125" style="1" bestFit="1" customWidth="1"/>
    <col min="1167" max="1167" width="10.28515625" style="1" bestFit="1" customWidth="1"/>
    <col min="1168" max="1168" width="12.42578125" style="1" bestFit="1" customWidth="1"/>
    <col min="1169" max="1169" width="89" style="1" customWidth="1"/>
    <col min="1170" max="1171" width="2.28515625" style="1" customWidth="1"/>
    <col min="1172" max="1172" width="2.85546875" style="1" customWidth="1"/>
    <col min="1173" max="1173" width="4.7109375" style="1" customWidth="1"/>
    <col min="1174" max="1174" width="4" style="1" bestFit="1" customWidth="1"/>
    <col min="1175" max="1175" width="11.42578125" style="1"/>
    <col min="1176" max="1419" width="6.85546875" style="1" customWidth="1"/>
    <col min="1420" max="1420" width="17.42578125" style="1" bestFit="1" customWidth="1"/>
    <col min="1421" max="1421" width="8.5703125" style="1" bestFit="1" customWidth="1"/>
    <col min="1422" max="1422" width="9.42578125" style="1" bestFit="1" customWidth="1"/>
    <col min="1423" max="1423" width="10.28515625" style="1" bestFit="1" customWidth="1"/>
    <col min="1424" max="1424" width="12.42578125" style="1" bestFit="1" customWidth="1"/>
    <col min="1425" max="1425" width="89" style="1" customWidth="1"/>
    <col min="1426" max="1427" width="2.28515625" style="1" customWidth="1"/>
    <col min="1428" max="1428" width="2.85546875" style="1" customWidth="1"/>
    <col min="1429" max="1429" width="4.7109375" style="1" customWidth="1"/>
    <col min="1430" max="1430" width="4" style="1" bestFit="1" customWidth="1"/>
    <col min="1431" max="1431" width="11.42578125" style="1"/>
    <col min="1432" max="1675" width="6.85546875" style="1" customWidth="1"/>
    <col min="1676" max="1676" width="17.42578125" style="1" bestFit="1" customWidth="1"/>
    <col min="1677" max="1677" width="8.5703125" style="1" bestFit="1" customWidth="1"/>
    <col min="1678" max="1678" width="9.42578125" style="1" bestFit="1" customWidth="1"/>
    <col min="1679" max="1679" width="10.28515625" style="1" bestFit="1" customWidth="1"/>
    <col min="1680" max="1680" width="12.42578125" style="1" bestFit="1" customWidth="1"/>
    <col min="1681" max="1681" width="89" style="1" customWidth="1"/>
    <col min="1682" max="1683" width="2.28515625" style="1" customWidth="1"/>
    <col min="1684" max="1684" width="2.85546875" style="1" customWidth="1"/>
    <col min="1685" max="1685" width="4.7109375" style="1" customWidth="1"/>
    <col min="1686" max="1686" width="4" style="1" bestFit="1" customWidth="1"/>
    <col min="1687" max="1687" width="11.42578125" style="1"/>
    <col min="1688" max="1931" width="6.85546875" style="1" customWidth="1"/>
    <col min="1932" max="1932" width="17.42578125" style="1" bestFit="1" customWidth="1"/>
    <col min="1933" max="1933" width="8.5703125" style="1" bestFit="1" customWidth="1"/>
    <col min="1934" max="1934" width="9.42578125" style="1" bestFit="1" customWidth="1"/>
    <col min="1935" max="1935" width="10.28515625" style="1" bestFit="1" customWidth="1"/>
    <col min="1936" max="1936" width="12.42578125" style="1" bestFit="1" customWidth="1"/>
    <col min="1937" max="1937" width="89" style="1" customWidth="1"/>
    <col min="1938" max="1939" width="2.28515625" style="1" customWidth="1"/>
    <col min="1940" max="1940" width="2.85546875" style="1" customWidth="1"/>
    <col min="1941" max="1941" width="4.7109375" style="1" customWidth="1"/>
    <col min="1942" max="1942" width="4" style="1" bestFit="1" customWidth="1"/>
    <col min="1943" max="1943" width="11.42578125" style="1"/>
    <col min="1944" max="2187" width="6.85546875" style="1" customWidth="1"/>
    <col min="2188" max="2188" width="17.42578125" style="1" bestFit="1" customWidth="1"/>
    <col min="2189" max="2189" width="8.5703125" style="1" bestFit="1" customWidth="1"/>
    <col min="2190" max="2190" width="9.42578125" style="1" bestFit="1" customWidth="1"/>
    <col min="2191" max="2191" width="10.28515625" style="1" bestFit="1" customWidth="1"/>
    <col min="2192" max="2192" width="12.42578125" style="1" bestFit="1" customWidth="1"/>
    <col min="2193" max="2193" width="89" style="1" customWidth="1"/>
    <col min="2194" max="2195" width="2.28515625" style="1" customWidth="1"/>
    <col min="2196" max="2196" width="2.85546875" style="1" customWidth="1"/>
    <col min="2197" max="2197" width="4.7109375" style="1" customWidth="1"/>
    <col min="2198" max="2198" width="4" style="1" bestFit="1" customWidth="1"/>
    <col min="2199" max="2199" width="11.42578125" style="1"/>
    <col min="2200" max="2443" width="6.85546875" style="1" customWidth="1"/>
    <col min="2444" max="2444" width="17.42578125" style="1" bestFit="1" customWidth="1"/>
    <col min="2445" max="2445" width="8.5703125" style="1" bestFit="1" customWidth="1"/>
    <col min="2446" max="2446" width="9.42578125" style="1" bestFit="1" customWidth="1"/>
    <col min="2447" max="2447" width="10.28515625" style="1" bestFit="1" customWidth="1"/>
    <col min="2448" max="2448" width="12.42578125" style="1" bestFit="1" customWidth="1"/>
    <col min="2449" max="2449" width="89" style="1" customWidth="1"/>
    <col min="2450" max="2451" width="2.28515625" style="1" customWidth="1"/>
    <col min="2452" max="2452" width="2.85546875" style="1" customWidth="1"/>
    <col min="2453" max="2453" width="4.7109375" style="1" customWidth="1"/>
    <col min="2454" max="2454" width="4" style="1" bestFit="1" customWidth="1"/>
    <col min="2455" max="2455" width="11.42578125" style="1"/>
    <col min="2456" max="2699" width="6.85546875" style="1" customWidth="1"/>
    <col min="2700" max="2700" width="17.42578125" style="1" bestFit="1" customWidth="1"/>
    <col min="2701" max="2701" width="8.5703125" style="1" bestFit="1" customWidth="1"/>
    <col min="2702" max="2702" width="9.42578125" style="1" bestFit="1" customWidth="1"/>
    <col min="2703" max="2703" width="10.28515625" style="1" bestFit="1" customWidth="1"/>
    <col min="2704" max="2704" width="12.42578125" style="1" bestFit="1" customWidth="1"/>
    <col min="2705" max="2705" width="89" style="1" customWidth="1"/>
    <col min="2706" max="2707" width="2.28515625" style="1" customWidth="1"/>
    <col min="2708" max="2708" width="2.85546875" style="1" customWidth="1"/>
    <col min="2709" max="2709" width="4.7109375" style="1" customWidth="1"/>
    <col min="2710" max="2710" width="4" style="1" bestFit="1" customWidth="1"/>
    <col min="2711" max="2711" width="11.42578125" style="1"/>
    <col min="2712" max="2955" width="6.85546875" style="1" customWidth="1"/>
    <col min="2956" max="2956" width="17.42578125" style="1" bestFit="1" customWidth="1"/>
    <col min="2957" max="2957" width="8.5703125" style="1" bestFit="1" customWidth="1"/>
    <col min="2958" max="2958" width="9.42578125" style="1" bestFit="1" customWidth="1"/>
    <col min="2959" max="2959" width="10.28515625" style="1" bestFit="1" customWidth="1"/>
    <col min="2960" max="2960" width="12.42578125" style="1" bestFit="1" customWidth="1"/>
    <col min="2961" max="2961" width="89" style="1" customWidth="1"/>
    <col min="2962" max="2963" width="2.28515625" style="1" customWidth="1"/>
    <col min="2964" max="2964" width="2.85546875" style="1" customWidth="1"/>
    <col min="2965" max="2965" width="4.7109375" style="1" customWidth="1"/>
    <col min="2966" max="2966" width="4" style="1" bestFit="1" customWidth="1"/>
    <col min="2967" max="2967" width="11.42578125" style="1"/>
    <col min="2968" max="3211" width="6.85546875" style="1" customWidth="1"/>
    <col min="3212" max="3212" width="17.42578125" style="1" bestFit="1" customWidth="1"/>
    <col min="3213" max="3213" width="8.5703125" style="1" bestFit="1" customWidth="1"/>
    <col min="3214" max="3214" width="9.42578125" style="1" bestFit="1" customWidth="1"/>
    <col min="3215" max="3215" width="10.28515625" style="1" bestFit="1" customWidth="1"/>
    <col min="3216" max="3216" width="12.42578125" style="1" bestFit="1" customWidth="1"/>
    <col min="3217" max="3217" width="89" style="1" customWidth="1"/>
    <col min="3218" max="3219" width="2.28515625" style="1" customWidth="1"/>
    <col min="3220" max="3220" width="2.85546875" style="1" customWidth="1"/>
    <col min="3221" max="3221" width="4.7109375" style="1" customWidth="1"/>
    <col min="3222" max="3222" width="4" style="1" bestFit="1" customWidth="1"/>
    <col min="3223" max="3223" width="11.42578125" style="1"/>
    <col min="3224" max="3467" width="6.85546875" style="1" customWidth="1"/>
    <col min="3468" max="3468" width="17.42578125" style="1" bestFit="1" customWidth="1"/>
    <col min="3469" max="3469" width="8.5703125" style="1" bestFit="1" customWidth="1"/>
    <col min="3470" max="3470" width="9.42578125" style="1" bestFit="1" customWidth="1"/>
    <col min="3471" max="3471" width="10.28515625" style="1" bestFit="1" customWidth="1"/>
    <col min="3472" max="3472" width="12.42578125" style="1" bestFit="1" customWidth="1"/>
    <col min="3473" max="3473" width="89" style="1" customWidth="1"/>
    <col min="3474" max="3475" width="2.28515625" style="1" customWidth="1"/>
    <col min="3476" max="3476" width="2.85546875" style="1" customWidth="1"/>
    <col min="3477" max="3477" width="4.7109375" style="1" customWidth="1"/>
    <col min="3478" max="3478" width="4" style="1" bestFit="1" customWidth="1"/>
    <col min="3479" max="3479" width="11.42578125" style="1"/>
    <col min="3480" max="3723" width="6.85546875" style="1" customWidth="1"/>
    <col min="3724" max="3724" width="17.42578125" style="1" bestFit="1" customWidth="1"/>
    <col min="3725" max="3725" width="8.5703125" style="1" bestFit="1" customWidth="1"/>
    <col min="3726" max="3726" width="9.42578125" style="1" bestFit="1" customWidth="1"/>
    <col min="3727" max="3727" width="10.28515625" style="1" bestFit="1" customWidth="1"/>
    <col min="3728" max="3728" width="12.42578125" style="1" bestFit="1" customWidth="1"/>
    <col min="3729" max="3729" width="89" style="1" customWidth="1"/>
    <col min="3730" max="3731" width="2.28515625" style="1" customWidth="1"/>
    <col min="3732" max="3732" width="2.85546875" style="1" customWidth="1"/>
    <col min="3733" max="3733" width="4.7109375" style="1" customWidth="1"/>
    <col min="3734" max="3734" width="4" style="1" bestFit="1" customWidth="1"/>
    <col min="3735" max="3735" width="11.42578125" style="1"/>
    <col min="3736" max="3979" width="6.85546875" style="1" customWidth="1"/>
    <col min="3980" max="3980" width="17.42578125" style="1" bestFit="1" customWidth="1"/>
    <col min="3981" max="3981" width="8.5703125" style="1" bestFit="1" customWidth="1"/>
    <col min="3982" max="3982" width="9.42578125" style="1" bestFit="1" customWidth="1"/>
    <col min="3983" max="3983" width="10.28515625" style="1" bestFit="1" customWidth="1"/>
    <col min="3984" max="3984" width="12.42578125" style="1" bestFit="1" customWidth="1"/>
    <col min="3985" max="3985" width="89" style="1" customWidth="1"/>
    <col min="3986" max="3987" width="2.28515625" style="1" customWidth="1"/>
    <col min="3988" max="3988" width="2.85546875" style="1" customWidth="1"/>
    <col min="3989" max="3989" width="4.7109375" style="1" customWidth="1"/>
    <col min="3990" max="3990" width="4" style="1" bestFit="1" customWidth="1"/>
    <col min="3991" max="3991" width="11.42578125" style="1"/>
    <col min="3992" max="4235" width="6.85546875" style="1" customWidth="1"/>
    <col min="4236" max="4236" width="17.42578125" style="1" bestFit="1" customWidth="1"/>
    <col min="4237" max="4237" width="8.5703125" style="1" bestFit="1" customWidth="1"/>
    <col min="4238" max="4238" width="9.42578125" style="1" bestFit="1" customWidth="1"/>
    <col min="4239" max="4239" width="10.28515625" style="1" bestFit="1" customWidth="1"/>
    <col min="4240" max="4240" width="12.42578125" style="1" bestFit="1" customWidth="1"/>
    <col min="4241" max="4241" width="89" style="1" customWidth="1"/>
    <col min="4242" max="4243" width="2.28515625" style="1" customWidth="1"/>
    <col min="4244" max="4244" width="2.85546875" style="1" customWidth="1"/>
    <col min="4245" max="4245" width="4.7109375" style="1" customWidth="1"/>
    <col min="4246" max="4246" width="4" style="1" bestFit="1" customWidth="1"/>
    <col min="4247" max="4247" width="11.42578125" style="1"/>
    <col min="4248" max="4491" width="6.85546875" style="1" customWidth="1"/>
    <col min="4492" max="4492" width="17.42578125" style="1" bestFit="1" customWidth="1"/>
    <col min="4493" max="4493" width="8.5703125" style="1" bestFit="1" customWidth="1"/>
    <col min="4494" max="4494" width="9.42578125" style="1" bestFit="1" customWidth="1"/>
    <col min="4495" max="4495" width="10.28515625" style="1" bestFit="1" customWidth="1"/>
    <col min="4496" max="4496" width="12.42578125" style="1" bestFit="1" customWidth="1"/>
    <col min="4497" max="4497" width="89" style="1" customWidth="1"/>
    <col min="4498" max="4499" width="2.28515625" style="1" customWidth="1"/>
    <col min="4500" max="4500" width="2.85546875" style="1" customWidth="1"/>
    <col min="4501" max="4501" width="4.7109375" style="1" customWidth="1"/>
    <col min="4502" max="4502" width="4" style="1" bestFit="1" customWidth="1"/>
    <col min="4503" max="4503" width="11.42578125" style="1"/>
    <col min="4504" max="4747" width="6.85546875" style="1" customWidth="1"/>
    <col min="4748" max="4748" width="17.42578125" style="1" bestFit="1" customWidth="1"/>
    <col min="4749" max="4749" width="8.5703125" style="1" bestFit="1" customWidth="1"/>
    <col min="4750" max="4750" width="9.42578125" style="1" bestFit="1" customWidth="1"/>
    <col min="4751" max="4751" width="10.28515625" style="1" bestFit="1" customWidth="1"/>
    <col min="4752" max="4752" width="12.42578125" style="1" bestFit="1" customWidth="1"/>
    <col min="4753" max="4753" width="89" style="1" customWidth="1"/>
    <col min="4754" max="4755" width="2.28515625" style="1" customWidth="1"/>
    <col min="4756" max="4756" width="2.85546875" style="1" customWidth="1"/>
    <col min="4757" max="4757" width="4.7109375" style="1" customWidth="1"/>
    <col min="4758" max="4758" width="4" style="1" bestFit="1" customWidth="1"/>
    <col min="4759" max="4759" width="11.42578125" style="1"/>
    <col min="4760" max="5003" width="6.85546875" style="1" customWidth="1"/>
    <col min="5004" max="5004" width="17.42578125" style="1" bestFit="1" customWidth="1"/>
    <col min="5005" max="5005" width="8.5703125" style="1" bestFit="1" customWidth="1"/>
    <col min="5006" max="5006" width="9.42578125" style="1" bestFit="1" customWidth="1"/>
    <col min="5007" max="5007" width="10.28515625" style="1" bestFit="1" customWidth="1"/>
    <col min="5008" max="5008" width="12.42578125" style="1" bestFit="1" customWidth="1"/>
    <col min="5009" max="5009" width="89" style="1" customWidth="1"/>
    <col min="5010" max="5011" width="2.28515625" style="1" customWidth="1"/>
    <col min="5012" max="5012" width="2.85546875" style="1" customWidth="1"/>
    <col min="5013" max="5013" width="4.7109375" style="1" customWidth="1"/>
    <col min="5014" max="5014" width="4" style="1" bestFit="1" customWidth="1"/>
    <col min="5015" max="5015" width="11.42578125" style="1"/>
    <col min="5016" max="5259" width="6.85546875" style="1" customWidth="1"/>
    <col min="5260" max="5260" width="17.42578125" style="1" bestFit="1" customWidth="1"/>
    <col min="5261" max="5261" width="8.5703125" style="1" bestFit="1" customWidth="1"/>
    <col min="5262" max="5262" width="9.42578125" style="1" bestFit="1" customWidth="1"/>
    <col min="5263" max="5263" width="10.28515625" style="1" bestFit="1" customWidth="1"/>
    <col min="5264" max="5264" width="12.42578125" style="1" bestFit="1" customWidth="1"/>
    <col min="5265" max="5265" width="89" style="1" customWidth="1"/>
    <col min="5266" max="5267" width="2.28515625" style="1" customWidth="1"/>
    <col min="5268" max="5268" width="2.85546875" style="1" customWidth="1"/>
    <col min="5269" max="5269" width="4.7109375" style="1" customWidth="1"/>
    <col min="5270" max="5270" width="4" style="1" bestFit="1" customWidth="1"/>
    <col min="5271" max="5271" width="11.42578125" style="1"/>
    <col min="5272" max="5515" width="6.85546875" style="1" customWidth="1"/>
    <col min="5516" max="5516" width="17.42578125" style="1" bestFit="1" customWidth="1"/>
    <col min="5517" max="5517" width="8.5703125" style="1" bestFit="1" customWidth="1"/>
    <col min="5518" max="5518" width="9.42578125" style="1" bestFit="1" customWidth="1"/>
    <col min="5519" max="5519" width="10.28515625" style="1" bestFit="1" customWidth="1"/>
    <col min="5520" max="5520" width="12.42578125" style="1" bestFit="1" customWidth="1"/>
    <col min="5521" max="5521" width="89" style="1" customWidth="1"/>
    <col min="5522" max="5523" width="2.28515625" style="1" customWidth="1"/>
    <col min="5524" max="5524" width="2.85546875" style="1" customWidth="1"/>
    <col min="5525" max="5525" width="4.7109375" style="1" customWidth="1"/>
    <col min="5526" max="5526" width="4" style="1" bestFit="1" customWidth="1"/>
    <col min="5527" max="5527" width="11.42578125" style="1"/>
    <col min="5528" max="5771" width="6.85546875" style="1" customWidth="1"/>
    <col min="5772" max="5772" width="17.42578125" style="1" bestFit="1" customWidth="1"/>
    <col min="5773" max="5773" width="8.5703125" style="1" bestFit="1" customWidth="1"/>
    <col min="5774" max="5774" width="9.42578125" style="1" bestFit="1" customWidth="1"/>
    <col min="5775" max="5775" width="10.28515625" style="1" bestFit="1" customWidth="1"/>
    <col min="5776" max="5776" width="12.42578125" style="1" bestFit="1" customWidth="1"/>
    <col min="5777" max="5777" width="89" style="1" customWidth="1"/>
    <col min="5778" max="5779" width="2.28515625" style="1" customWidth="1"/>
    <col min="5780" max="5780" width="2.85546875" style="1" customWidth="1"/>
    <col min="5781" max="5781" width="4.7109375" style="1" customWidth="1"/>
    <col min="5782" max="5782" width="4" style="1" bestFit="1" customWidth="1"/>
    <col min="5783" max="5783" width="11.42578125" style="1"/>
    <col min="5784" max="6027" width="6.85546875" style="1" customWidth="1"/>
    <col min="6028" max="6028" width="17.42578125" style="1" bestFit="1" customWidth="1"/>
    <col min="6029" max="6029" width="8.5703125" style="1" bestFit="1" customWidth="1"/>
    <col min="6030" max="6030" width="9.42578125" style="1" bestFit="1" customWidth="1"/>
    <col min="6031" max="6031" width="10.28515625" style="1" bestFit="1" customWidth="1"/>
    <col min="6032" max="6032" width="12.42578125" style="1" bestFit="1" customWidth="1"/>
    <col min="6033" max="6033" width="89" style="1" customWidth="1"/>
    <col min="6034" max="6035" width="2.28515625" style="1" customWidth="1"/>
    <col min="6036" max="6036" width="2.85546875" style="1" customWidth="1"/>
    <col min="6037" max="6037" width="4.7109375" style="1" customWidth="1"/>
    <col min="6038" max="6038" width="4" style="1" bestFit="1" customWidth="1"/>
    <col min="6039" max="6039" width="11.42578125" style="1"/>
    <col min="6040" max="6283" width="6.85546875" style="1" customWidth="1"/>
    <col min="6284" max="6284" width="17.42578125" style="1" bestFit="1" customWidth="1"/>
    <col min="6285" max="6285" width="8.5703125" style="1" bestFit="1" customWidth="1"/>
    <col min="6286" max="6286" width="9.42578125" style="1" bestFit="1" customWidth="1"/>
    <col min="6287" max="6287" width="10.28515625" style="1" bestFit="1" customWidth="1"/>
    <col min="6288" max="6288" width="12.42578125" style="1" bestFit="1" customWidth="1"/>
    <col min="6289" max="6289" width="89" style="1" customWidth="1"/>
    <col min="6290" max="6291" width="2.28515625" style="1" customWidth="1"/>
    <col min="6292" max="6292" width="2.85546875" style="1" customWidth="1"/>
    <col min="6293" max="6293" width="4.7109375" style="1" customWidth="1"/>
    <col min="6294" max="6294" width="4" style="1" bestFit="1" customWidth="1"/>
    <col min="6295" max="6295" width="11.42578125" style="1"/>
    <col min="6296" max="6539" width="6.85546875" style="1" customWidth="1"/>
    <col min="6540" max="6540" width="17.42578125" style="1" bestFit="1" customWidth="1"/>
    <col min="6541" max="6541" width="8.5703125" style="1" bestFit="1" customWidth="1"/>
    <col min="6542" max="6542" width="9.42578125" style="1" bestFit="1" customWidth="1"/>
    <col min="6543" max="6543" width="10.28515625" style="1" bestFit="1" customWidth="1"/>
    <col min="6544" max="6544" width="12.42578125" style="1" bestFit="1" customWidth="1"/>
    <col min="6545" max="6545" width="89" style="1" customWidth="1"/>
    <col min="6546" max="6547" width="2.28515625" style="1" customWidth="1"/>
    <col min="6548" max="6548" width="2.85546875" style="1" customWidth="1"/>
    <col min="6549" max="6549" width="4.7109375" style="1" customWidth="1"/>
    <col min="6550" max="6550" width="4" style="1" bestFit="1" customWidth="1"/>
    <col min="6551" max="6551" width="11.42578125" style="1"/>
    <col min="6552" max="6795" width="6.85546875" style="1" customWidth="1"/>
    <col min="6796" max="6796" width="17.42578125" style="1" bestFit="1" customWidth="1"/>
    <col min="6797" max="6797" width="8.5703125" style="1" bestFit="1" customWidth="1"/>
    <col min="6798" max="6798" width="9.42578125" style="1" bestFit="1" customWidth="1"/>
    <col min="6799" max="6799" width="10.28515625" style="1" bestFit="1" customWidth="1"/>
    <col min="6800" max="6800" width="12.42578125" style="1" bestFit="1" customWidth="1"/>
    <col min="6801" max="6801" width="89" style="1" customWidth="1"/>
    <col min="6802" max="6803" width="2.28515625" style="1" customWidth="1"/>
    <col min="6804" max="6804" width="2.85546875" style="1" customWidth="1"/>
    <col min="6805" max="6805" width="4.7109375" style="1" customWidth="1"/>
    <col min="6806" max="6806" width="4" style="1" bestFit="1" customWidth="1"/>
    <col min="6807" max="6807" width="11.42578125" style="1"/>
    <col min="6808" max="7051" width="6.85546875" style="1" customWidth="1"/>
    <col min="7052" max="7052" width="17.42578125" style="1" bestFit="1" customWidth="1"/>
    <col min="7053" max="7053" width="8.5703125" style="1" bestFit="1" customWidth="1"/>
    <col min="7054" max="7054" width="9.42578125" style="1" bestFit="1" customWidth="1"/>
    <col min="7055" max="7055" width="10.28515625" style="1" bestFit="1" customWidth="1"/>
    <col min="7056" max="7056" width="12.42578125" style="1" bestFit="1" customWidth="1"/>
    <col min="7057" max="7057" width="89" style="1" customWidth="1"/>
    <col min="7058" max="7059" width="2.28515625" style="1" customWidth="1"/>
    <col min="7060" max="7060" width="2.85546875" style="1" customWidth="1"/>
    <col min="7061" max="7061" width="4.7109375" style="1" customWidth="1"/>
    <col min="7062" max="7062" width="4" style="1" bestFit="1" customWidth="1"/>
    <col min="7063" max="7063" width="11.42578125" style="1"/>
    <col min="7064" max="7307" width="6.85546875" style="1" customWidth="1"/>
    <col min="7308" max="7308" width="17.42578125" style="1" bestFit="1" customWidth="1"/>
    <col min="7309" max="7309" width="8.5703125" style="1" bestFit="1" customWidth="1"/>
    <col min="7310" max="7310" width="9.42578125" style="1" bestFit="1" customWidth="1"/>
    <col min="7311" max="7311" width="10.28515625" style="1" bestFit="1" customWidth="1"/>
    <col min="7312" max="7312" width="12.42578125" style="1" bestFit="1" customWidth="1"/>
    <col min="7313" max="7313" width="89" style="1" customWidth="1"/>
    <col min="7314" max="7315" width="2.28515625" style="1" customWidth="1"/>
    <col min="7316" max="7316" width="2.85546875" style="1" customWidth="1"/>
    <col min="7317" max="7317" width="4.7109375" style="1" customWidth="1"/>
    <col min="7318" max="7318" width="4" style="1" bestFit="1" customWidth="1"/>
    <col min="7319" max="7319" width="11.42578125" style="1"/>
    <col min="7320" max="7563" width="6.85546875" style="1" customWidth="1"/>
    <col min="7564" max="7564" width="17.42578125" style="1" bestFit="1" customWidth="1"/>
    <col min="7565" max="7565" width="8.5703125" style="1" bestFit="1" customWidth="1"/>
    <col min="7566" max="7566" width="9.42578125" style="1" bestFit="1" customWidth="1"/>
    <col min="7567" max="7567" width="10.28515625" style="1" bestFit="1" customWidth="1"/>
    <col min="7568" max="7568" width="12.42578125" style="1" bestFit="1" customWidth="1"/>
    <col min="7569" max="7569" width="89" style="1" customWidth="1"/>
    <col min="7570" max="7571" width="2.28515625" style="1" customWidth="1"/>
    <col min="7572" max="7572" width="2.85546875" style="1" customWidth="1"/>
    <col min="7573" max="7573" width="4.7109375" style="1" customWidth="1"/>
    <col min="7574" max="7574" width="4" style="1" bestFit="1" customWidth="1"/>
    <col min="7575" max="7575" width="11.42578125" style="1"/>
    <col min="7576" max="7819" width="6.85546875" style="1" customWidth="1"/>
    <col min="7820" max="7820" width="17.42578125" style="1" bestFit="1" customWidth="1"/>
    <col min="7821" max="7821" width="8.5703125" style="1" bestFit="1" customWidth="1"/>
    <col min="7822" max="7822" width="9.42578125" style="1" bestFit="1" customWidth="1"/>
    <col min="7823" max="7823" width="10.28515625" style="1" bestFit="1" customWidth="1"/>
    <col min="7824" max="7824" width="12.42578125" style="1" bestFit="1" customWidth="1"/>
    <col min="7825" max="7825" width="89" style="1" customWidth="1"/>
    <col min="7826" max="7827" width="2.28515625" style="1" customWidth="1"/>
    <col min="7828" max="7828" width="2.85546875" style="1" customWidth="1"/>
    <col min="7829" max="7829" width="4.7109375" style="1" customWidth="1"/>
    <col min="7830" max="7830" width="4" style="1" bestFit="1" customWidth="1"/>
    <col min="7831" max="7831" width="11.42578125" style="1"/>
    <col min="7832" max="8075" width="6.85546875" style="1" customWidth="1"/>
    <col min="8076" max="8076" width="17.42578125" style="1" bestFit="1" customWidth="1"/>
    <col min="8077" max="8077" width="8.5703125" style="1" bestFit="1" customWidth="1"/>
    <col min="8078" max="8078" width="9.42578125" style="1" bestFit="1" customWidth="1"/>
    <col min="8079" max="8079" width="10.28515625" style="1" bestFit="1" customWidth="1"/>
    <col min="8080" max="8080" width="12.42578125" style="1" bestFit="1" customWidth="1"/>
    <col min="8081" max="8081" width="89" style="1" customWidth="1"/>
    <col min="8082" max="8083" width="2.28515625" style="1" customWidth="1"/>
    <col min="8084" max="8084" width="2.85546875" style="1" customWidth="1"/>
    <col min="8085" max="8085" width="4.7109375" style="1" customWidth="1"/>
    <col min="8086" max="8086" width="4" style="1" bestFit="1" customWidth="1"/>
    <col min="8087" max="8087" width="11.42578125" style="1"/>
    <col min="8088" max="8331" width="6.85546875" style="1" customWidth="1"/>
    <col min="8332" max="8332" width="17.42578125" style="1" bestFit="1" customWidth="1"/>
    <col min="8333" max="8333" width="8.5703125" style="1" bestFit="1" customWidth="1"/>
    <col min="8334" max="8334" width="9.42578125" style="1" bestFit="1" customWidth="1"/>
    <col min="8335" max="8335" width="10.28515625" style="1" bestFit="1" customWidth="1"/>
    <col min="8336" max="8336" width="12.42578125" style="1" bestFit="1" customWidth="1"/>
    <col min="8337" max="8337" width="89" style="1" customWidth="1"/>
    <col min="8338" max="8339" width="2.28515625" style="1" customWidth="1"/>
    <col min="8340" max="8340" width="2.85546875" style="1" customWidth="1"/>
    <col min="8341" max="8341" width="4.7109375" style="1" customWidth="1"/>
    <col min="8342" max="8342" width="4" style="1" bestFit="1" customWidth="1"/>
    <col min="8343" max="8343" width="11.42578125" style="1"/>
    <col min="8344" max="8587" width="6.85546875" style="1" customWidth="1"/>
    <col min="8588" max="8588" width="17.42578125" style="1" bestFit="1" customWidth="1"/>
    <col min="8589" max="8589" width="8.5703125" style="1" bestFit="1" customWidth="1"/>
    <col min="8590" max="8590" width="9.42578125" style="1" bestFit="1" customWidth="1"/>
    <col min="8591" max="8591" width="10.28515625" style="1" bestFit="1" customWidth="1"/>
    <col min="8592" max="8592" width="12.42578125" style="1" bestFit="1" customWidth="1"/>
    <col min="8593" max="8593" width="89" style="1" customWidth="1"/>
    <col min="8594" max="8595" width="2.28515625" style="1" customWidth="1"/>
    <col min="8596" max="8596" width="2.85546875" style="1" customWidth="1"/>
    <col min="8597" max="8597" width="4.7109375" style="1" customWidth="1"/>
    <col min="8598" max="8598" width="4" style="1" bestFit="1" customWidth="1"/>
    <col min="8599" max="8599" width="11.42578125" style="1"/>
    <col min="8600" max="8843" width="6.85546875" style="1" customWidth="1"/>
    <col min="8844" max="8844" width="17.42578125" style="1" bestFit="1" customWidth="1"/>
    <col min="8845" max="8845" width="8.5703125" style="1" bestFit="1" customWidth="1"/>
    <col min="8846" max="8846" width="9.42578125" style="1" bestFit="1" customWidth="1"/>
    <col min="8847" max="8847" width="10.28515625" style="1" bestFit="1" customWidth="1"/>
    <col min="8848" max="8848" width="12.42578125" style="1" bestFit="1" customWidth="1"/>
    <col min="8849" max="8849" width="89" style="1" customWidth="1"/>
    <col min="8850" max="8851" width="2.28515625" style="1" customWidth="1"/>
    <col min="8852" max="8852" width="2.85546875" style="1" customWidth="1"/>
    <col min="8853" max="8853" width="4.7109375" style="1" customWidth="1"/>
    <col min="8854" max="8854" width="4" style="1" bestFit="1" customWidth="1"/>
    <col min="8855" max="8855" width="11.42578125" style="1"/>
    <col min="8856" max="9099" width="6.85546875" style="1" customWidth="1"/>
    <col min="9100" max="9100" width="17.42578125" style="1" bestFit="1" customWidth="1"/>
    <col min="9101" max="9101" width="8.5703125" style="1" bestFit="1" customWidth="1"/>
    <col min="9102" max="9102" width="9.42578125" style="1" bestFit="1" customWidth="1"/>
    <col min="9103" max="9103" width="10.28515625" style="1" bestFit="1" customWidth="1"/>
    <col min="9104" max="9104" width="12.42578125" style="1" bestFit="1" customWidth="1"/>
    <col min="9105" max="9105" width="89" style="1" customWidth="1"/>
    <col min="9106" max="9107" width="2.28515625" style="1" customWidth="1"/>
    <col min="9108" max="9108" width="2.85546875" style="1" customWidth="1"/>
    <col min="9109" max="9109" width="4.7109375" style="1" customWidth="1"/>
    <col min="9110" max="9110" width="4" style="1" bestFit="1" customWidth="1"/>
    <col min="9111" max="9111" width="11.42578125" style="1"/>
    <col min="9112" max="9355" width="6.85546875" style="1" customWidth="1"/>
    <col min="9356" max="9356" width="17.42578125" style="1" bestFit="1" customWidth="1"/>
    <col min="9357" max="9357" width="8.5703125" style="1" bestFit="1" customWidth="1"/>
    <col min="9358" max="9358" width="9.42578125" style="1" bestFit="1" customWidth="1"/>
    <col min="9359" max="9359" width="10.28515625" style="1" bestFit="1" customWidth="1"/>
    <col min="9360" max="9360" width="12.42578125" style="1" bestFit="1" customWidth="1"/>
    <col min="9361" max="9361" width="89" style="1" customWidth="1"/>
    <col min="9362" max="9363" width="2.28515625" style="1" customWidth="1"/>
    <col min="9364" max="9364" width="2.85546875" style="1" customWidth="1"/>
    <col min="9365" max="9365" width="4.7109375" style="1" customWidth="1"/>
    <col min="9366" max="9366" width="4" style="1" bestFit="1" customWidth="1"/>
    <col min="9367" max="9367" width="11.42578125" style="1"/>
    <col min="9368" max="9611" width="6.85546875" style="1" customWidth="1"/>
    <col min="9612" max="9612" width="17.42578125" style="1" bestFit="1" customWidth="1"/>
    <col min="9613" max="9613" width="8.5703125" style="1" bestFit="1" customWidth="1"/>
    <col min="9614" max="9614" width="9.42578125" style="1" bestFit="1" customWidth="1"/>
    <col min="9615" max="9615" width="10.28515625" style="1" bestFit="1" customWidth="1"/>
    <col min="9616" max="9616" width="12.42578125" style="1" bestFit="1" customWidth="1"/>
    <col min="9617" max="9617" width="89" style="1" customWidth="1"/>
    <col min="9618" max="9619" width="2.28515625" style="1" customWidth="1"/>
    <col min="9620" max="9620" width="2.85546875" style="1" customWidth="1"/>
    <col min="9621" max="9621" width="4.7109375" style="1" customWidth="1"/>
    <col min="9622" max="9622" width="4" style="1" bestFit="1" customWidth="1"/>
    <col min="9623" max="9623" width="11.42578125" style="1"/>
    <col min="9624" max="9867" width="6.85546875" style="1" customWidth="1"/>
    <col min="9868" max="9868" width="17.42578125" style="1" bestFit="1" customWidth="1"/>
    <col min="9869" max="9869" width="8.5703125" style="1" bestFit="1" customWidth="1"/>
    <col min="9870" max="9870" width="9.42578125" style="1" bestFit="1" customWidth="1"/>
    <col min="9871" max="9871" width="10.28515625" style="1" bestFit="1" customWidth="1"/>
    <col min="9872" max="9872" width="12.42578125" style="1" bestFit="1" customWidth="1"/>
    <col min="9873" max="9873" width="89" style="1" customWidth="1"/>
    <col min="9874" max="9875" width="2.28515625" style="1" customWidth="1"/>
    <col min="9876" max="9876" width="2.85546875" style="1" customWidth="1"/>
    <col min="9877" max="9877" width="4.7109375" style="1" customWidth="1"/>
    <col min="9878" max="9878" width="4" style="1" bestFit="1" customWidth="1"/>
    <col min="9879" max="9879" width="11.42578125" style="1"/>
    <col min="9880" max="10123" width="6.85546875" style="1" customWidth="1"/>
    <col min="10124" max="10124" width="17.42578125" style="1" bestFit="1" customWidth="1"/>
    <col min="10125" max="10125" width="8.5703125" style="1" bestFit="1" customWidth="1"/>
    <col min="10126" max="10126" width="9.42578125" style="1" bestFit="1" customWidth="1"/>
    <col min="10127" max="10127" width="10.28515625" style="1" bestFit="1" customWidth="1"/>
    <col min="10128" max="10128" width="12.42578125" style="1" bestFit="1" customWidth="1"/>
    <col min="10129" max="10129" width="89" style="1" customWidth="1"/>
    <col min="10130" max="10131" width="2.28515625" style="1" customWidth="1"/>
    <col min="10132" max="10132" width="2.85546875" style="1" customWidth="1"/>
    <col min="10133" max="10133" width="4.7109375" style="1" customWidth="1"/>
    <col min="10134" max="10134" width="4" style="1" bestFit="1" customWidth="1"/>
    <col min="10135" max="10135" width="11.42578125" style="1"/>
    <col min="10136" max="10379" width="6.85546875" style="1" customWidth="1"/>
    <col min="10380" max="10380" width="17.42578125" style="1" bestFit="1" customWidth="1"/>
    <col min="10381" max="10381" width="8.5703125" style="1" bestFit="1" customWidth="1"/>
    <col min="10382" max="10382" width="9.42578125" style="1" bestFit="1" customWidth="1"/>
    <col min="10383" max="10383" width="10.28515625" style="1" bestFit="1" customWidth="1"/>
    <col min="10384" max="10384" width="12.42578125" style="1" bestFit="1" customWidth="1"/>
    <col min="10385" max="10385" width="89" style="1" customWidth="1"/>
    <col min="10386" max="10387" width="2.28515625" style="1" customWidth="1"/>
    <col min="10388" max="10388" width="2.85546875" style="1" customWidth="1"/>
    <col min="10389" max="10389" width="4.7109375" style="1" customWidth="1"/>
    <col min="10390" max="10390" width="4" style="1" bestFit="1" customWidth="1"/>
    <col min="10391" max="10391" width="11.42578125" style="1"/>
    <col min="10392" max="10635" width="6.85546875" style="1" customWidth="1"/>
    <col min="10636" max="10636" width="17.42578125" style="1" bestFit="1" customWidth="1"/>
    <col min="10637" max="10637" width="8.5703125" style="1" bestFit="1" customWidth="1"/>
    <col min="10638" max="10638" width="9.42578125" style="1" bestFit="1" customWidth="1"/>
    <col min="10639" max="10639" width="10.28515625" style="1" bestFit="1" customWidth="1"/>
    <col min="10640" max="10640" width="12.42578125" style="1" bestFit="1" customWidth="1"/>
    <col min="10641" max="10641" width="89" style="1" customWidth="1"/>
    <col min="10642" max="10643" width="2.28515625" style="1" customWidth="1"/>
    <col min="10644" max="10644" width="2.85546875" style="1" customWidth="1"/>
    <col min="10645" max="10645" width="4.7109375" style="1" customWidth="1"/>
    <col min="10646" max="10646" width="4" style="1" bestFit="1" customWidth="1"/>
    <col min="10647" max="10647" width="11.42578125" style="1"/>
    <col min="10648" max="10891" width="6.85546875" style="1" customWidth="1"/>
    <col min="10892" max="10892" width="17.42578125" style="1" bestFit="1" customWidth="1"/>
    <col min="10893" max="10893" width="8.5703125" style="1" bestFit="1" customWidth="1"/>
    <col min="10894" max="10894" width="9.42578125" style="1" bestFit="1" customWidth="1"/>
    <col min="10895" max="10895" width="10.28515625" style="1" bestFit="1" customWidth="1"/>
    <col min="10896" max="10896" width="12.42578125" style="1" bestFit="1" customWidth="1"/>
    <col min="10897" max="10897" width="89" style="1" customWidth="1"/>
    <col min="10898" max="10899" width="2.28515625" style="1" customWidth="1"/>
    <col min="10900" max="10900" width="2.85546875" style="1" customWidth="1"/>
    <col min="10901" max="10901" width="4.7109375" style="1" customWidth="1"/>
    <col min="10902" max="10902" width="4" style="1" bestFit="1" customWidth="1"/>
    <col min="10903" max="10903" width="11.42578125" style="1"/>
    <col min="10904" max="11147" width="6.85546875" style="1" customWidth="1"/>
    <col min="11148" max="11148" width="17.42578125" style="1" bestFit="1" customWidth="1"/>
    <col min="11149" max="11149" width="8.5703125" style="1" bestFit="1" customWidth="1"/>
    <col min="11150" max="11150" width="9.42578125" style="1" bestFit="1" customWidth="1"/>
    <col min="11151" max="11151" width="10.28515625" style="1" bestFit="1" customWidth="1"/>
    <col min="11152" max="11152" width="12.42578125" style="1" bestFit="1" customWidth="1"/>
    <col min="11153" max="11153" width="89" style="1" customWidth="1"/>
    <col min="11154" max="11155" width="2.28515625" style="1" customWidth="1"/>
    <col min="11156" max="11156" width="2.85546875" style="1" customWidth="1"/>
    <col min="11157" max="11157" width="4.7109375" style="1" customWidth="1"/>
    <col min="11158" max="11158" width="4" style="1" bestFit="1" customWidth="1"/>
    <col min="11159" max="11159" width="11.42578125" style="1"/>
    <col min="11160" max="11403" width="6.85546875" style="1" customWidth="1"/>
    <col min="11404" max="11404" width="17.42578125" style="1" bestFit="1" customWidth="1"/>
    <col min="11405" max="11405" width="8.5703125" style="1" bestFit="1" customWidth="1"/>
    <col min="11406" max="11406" width="9.42578125" style="1" bestFit="1" customWidth="1"/>
    <col min="11407" max="11407" width="10.28515625" style="1" bestFit="1" customWidth="1"/>
    <col min="11408" max="11408" width="12.42578125" style="1" bestFit="1" customWidth="1"/>
    <col min="11409" max="11409" width="89" style="1" customWidth="1"/>
    <col min="11410" max="11411" width="2.28515625" style="1" customWidth="1"/>
    <col min="11412" max="11412" width="2.85546875" style="1" customWidth="1"/>
    <col min="11413" max="11413" width="4.7109375" style="1" customWidth="1"/>
    <col min="11414" max="11414" width="4" style="1" bestFit="1" customWidth="1"/>
    <col min="11415" max="11415" width="11.42578125" style="1"/>
    <col min="11416" max="11659" width="6.85546875" style="1" customWidth="1"/>
    <col min="11660" max="11660" width="17.42578125" style="1" bestFit="1" customWidth="1"/>
    <col min="11661" max="11661" width="8.5703125" style="1" bestFit="1" customWidth="1"/>
    <col min="11662" max="11662" width="9.42578125" style="1" bestFit="1" customWidth="1"/>
    <col min="11663" max="11663" width="10.28515625" style="1" bestFit="1" customWidth="1"/>
    <col min="11664" max="11664" width="12.42578125" style="1" bestFit="1" customWidth="1"/>
    <col min="11665" max="11665" width="89" style="1" customWidth="1"/>
    <col min="11666" max="11667" width="2.28515625" style="1" customWidth="1"/>
    <col min="11668" max="11668" width="2.85546875" style="1" customWidth="1"/>
    <col min="11669" max="11669" width="4.7109375" style="1" customWidth="1"/>
    <col min="11670" max="11670" width="4" style="1" bestFit="1" customWidth="1"/>
    <col min="11671" max="11671" width="11.42578125" style="1"/>
    <col min="11672" max="11915" width="6.85546875" style="1" customWidth="1"/>
    <col min="11916" max="11916" width="17.42578125" style="1" bestFit="1" customWidth="1"/>
    <col min="11917" max="11917" width="8.5703125" style="1" bestFit="1" customWidth="1"/>
    <col min="11918" max="11918" width="9.42578125" style="1" bestFit="1" customWidth="1"/>
    <col min="11919" max="11919" width="10.28515625" style="1" bestFit="1" customWidth="1"/>
    <col min="11920" max="11920" width="12.42578125" style="1" bestFit="1" customWidth="1"/>
    <col min="11921" max="11921" width="89" style="1" customWidth="1"/>
    <col min="11922" max="11923" width="2.28515625" style="1" customWidth="1"/>
    <col min="11924" max="11924" width="2.85546875" style="1" customWidth="1"/>
    <col min="11925" max="11925" width="4.7109375" style="1" customWidth="1"/>
    <col min="11926" max="11926" width="4" style="1" bestFit="1" customWidth="1"/>
    <col min="11927" max="11927" width="11.42578125" style="1"/>
    <col min="11928" max="12171" width="6.85546875" style="1" customWidth="1"/>
    <col min="12172" max="12172" width="17.42578125" style="1" bestFit="1" customWidth="1"/>
    <col min="12173" max="12173" width="8.5703125" style="1" bestFit="1" customWidth="1"/>
    <col min="12174" max="12174" width="9.42578125" style="1" bestFit="1" customWidth="1"/>
    <col min="12175" max="12175" width="10.28515625" style="1" bestFit="1" customWidth="1"/>
    <col min="12176" max="12176" width="12.42578125" style="1" bestFit="1" customWidth="1"/>
    <col min="12177" max="12177" width="89" style="1" customWidth="1"/>
    <col min="12178" max="12179" width="2.28515625" style="1" customWidth="1"/>
    <col min="12180" max="12180" width="2.85546875" style="1" customWidth="1"/>
    <col min="12181" max="12181" width="4.7109375" style="1" customWidth="1"/>
    <col min="12182" max="12182" width="4" style="1" bestFit="1" customWidth="1"/>
    <col min="12183" max="12183" width="11.42578125" style="1"/>
    <col min="12184" max="12427" width="6.85546875" style="1" customWidth="1"/>
    <col min="12428" max="12428" width="17.42578125" style="1" bestFit="1" customWidth="1"/>
    <col min="12429" max="12429" width="8.5703125" style="1" bestFit="1" customWidth="1"/>
    <col min="12430" max="12430" width="9.42578125" style="1" bestFit="1" customWidth="1"/>
    <col min="12431" max="12431" width="10.28515625" style="1" bestFit="1" customWidth="1"/>
    <col min="12432" max="12432" width="12.42578125" style="1" bestFit="1" customWidth="1"/>
    <col min="12433" max="12433" width="89" style="1" customWidth="1"/>
    <col min="12434" max="12435" width="2.28515625" style="1" customWidth="1"/>
    <col min="12436" max="12436" width="2.85546875" style="1" customWidth="1"/>
    <col min="12437" max="12437" width="4.7109375" style="1" customWidth="1"/>
    <col min="12438" max="12438" width="4" style="1" bestFit="1" customWidth="1"/>
    <col min="12439" max="12439" width="11.42578125" style="1"/>
    <col min="12440" max="12683" width="6.85546875" style="1" customWidth="1"/>
    <col min="12684" max="12684" width="17.42578125" style="1" bestFit="1" customWidth="1"/>
    <col min="12685" max="12685" width="8.5703125" style="1" bestFit="1" customWidth="1"/>
    <col min="12686" max="12686" width="9.42578125" style="1" bestFit="1" customWidth="1"/>
    <col min="12687" max="12687" width="10.28515625" style="1" bestFit="1" customWidth="1"/>
    <col min="12688" max="12688" width="12.42578125" style="1" bestFit="1" customWidth="1"/>
    <col min="12689" max="12689" width="89" style="1" customWidth="1"/>
    <col min="12690" max="12691" width="2.28515625" style="1" customWidth="1"/>
    <col min="12692" max="12692" width="2.85546875" style="1" customWidth="1"/>
    <col min="12693" max="12693" width="4.7109375" style="1" customWidth="1"/>
    <col min="12694" max="12694" width="4" style="1" bestFit="1" customWidth="1"/>
    <col min="12695" max="12695" width="11.42578125" style="1"/>
    <col min="12696" max="12939" width="6.85546875" style="1" customWidth="1"/>
    <col min="12940" max="12940" width="17.42578125" style="1" bestFit="1" customWidth="1"/>
    <col min="12941" max="12941" width="8.5703125" style="1" bestFit="1" customWidth="1"/>
    <col min="12942" max="12942" width="9.42578125" style="1" bestFit="1" customWidth="1"/>
    <col min="12943" max="12943" width="10.28515625" style="1" bestFit="1" customWidth="1"/>
    <col min="12944" max="12944" width="12.42578125" style="1" bestFit="1" customWidth="1"/>
    <col min="12945" max="12945" width="89" style="1" customWidth="1"/>
    <col min="12946" max="12947" width="2.28515625" style="1" customWidth="1"/>
    <col min="12948" max="12948" width="2.85546875" style="1" customWidth="1"/>
    <col min="12949" max="12949" width="4.7109375" style="1" customWidth="1"/>
    <col min="12950" max="12950" width="4" style="1" bestFit="1" customWidth="1"/>
    <col min="12951" max="12951" width="11.42578125" style="1"/>
    <col min="12952" max="13195" width="6.85546875" style="1" customWidth="1"/>
    <col min="13196" max="13196" width="17.42578125" style="1" bestFit="1" customWidth="1"/>
    <col min="13197" max="13197" width="8.5703125" style="1" bestFit="1" customWidth="1"/>
    <col min="13198" max="13198" width="9.42578125" style="1" bestFit="1" customWidth="1"/>
    <col min="13199" max="13199" width="10.28515625" style="1" bestFit="1" customWidth="1"/>
    <col min="13200" max="13200" width="12.42578125" style="1" bestFit="1" customWidth="1"/>
    <col min="13201" max="13201" width="89" style="1" customWidth="1"/>
    <col min="13202" max="13203" width="2.28515625" style="1" customWidth="1"/>
    <col min="13204" max="13204" width="2.85546875" style="1" customWidth="1"/>
    <col min="13205" max="13205" width="4.7109375" style="1" customWidth="1"/>
    <col min="13206" max="13206" width="4" style="1" bestFit="1" customWidth="1"/>
    <col min="13207" max="13207" width="11.42578125" style="1"/>
    <col min="13208" max="13451" width="6.85546875" style="1" customWidth="1"/>
    <col min="13452" max="13452" width="17.42578125" style="1" bestFit="1" customWidth="1"/>
    <col min="13453" max="13453" width="8.5703125" style="1" bestFit="1" customWidth="1"/>
    <col min="13454" max="13454" width="9.42578125" style="1" bestFit="1" customWidth="1"/>
    <col min="13455" max="13455" width="10.28515625" style="1" bestFit="1" customWidth="1"/>
    <col min="13456" max="13456" width="12.42578125" style="1" bestFit="1" customWidth="1"/>
    <col min="13457" max="13457" width="89" style="1" customWidth="1"/>
    <col min="13458" max="13459" width="2.28515625" style="1" customWidth="1"/>
    <col min="13460" max="13460" width="2.85546875" style="1" customWidth="1"/>
    <col min="13461" max="13461" width="4.7109375" style="1" customWidth="1"/>
    <col min="13462" max="13462" width="4" style="1" bestFit="1" customWidth="1"/>
    <col min="13463" max="13463" width="11.42578125" style="1"/>
    <col min="13464" max="13707" width="6.85546875" style="1" customWidth="1"/>
    <col min="13708" max="13708" width="17.42578125" style="1" bestFit="1" customWidth="1"/>
    <col min="13709" max="13709" width="8.5703125" style="1" bestFit="1" customWidth="1"/>
    <col min="13710" max="13710" width="9.42578125" style="1" bestFit="1" customWidth="1"/>
    <col min="13711" max="13711" width="10.28515625" style="1" bestFit="1" customWidth="1"/>
    <col min="13712" max="13712" width="12.42578125" style="1" bestFit="1" customWidth="1"/>
    <col min="13713" max="13713" width="89" style="1" customWidth="1"/>
    <col min="13714" max="13715" width="2.28515625" style="1" customWidth="1"/>
    <col min="13716" max="13716" width="2.85546875" style="1" customWidth="1"/>
    <col min="13717" max="13717" width="4.7109375" style="1" customWidth="1"/>
    <col min="13718" max="13718" width="4" style="1" bestFit="1" customWidth="1"/>
    <col min="13719" max="13719" width="11.42578125" style="1"/>
    <col min="13720" max="13963" width="6.85546875" style="1" customWidth="1"/>
    <col min="13964" max="13964" width="17.42578125" style="1" bestFit="1" customWidth="1"/>
    <col min="13965" max="13965" width="8.5703125" style="1" bestFit="1" customWidth="1"/>
    <col min="13966" max="13966" width="9.42578125" style="1" bestFit="1" customWidth="1"/>
    <col min="13967" max="13967" width="10.28515625" style="1" bestFit="1" customWidth="1"/>
    <col min="13968" max="13968" width="12.42578125" style="1" bestFit="1" customWidth="1"/>
    <col min="13969" max="13969" width="89" style="1" customWidth="1"/>
    <col min="13970" max="13971" width="2.28515625" style="1" customWidth="1"/>
    <col min="13972" max="13972" width="2.85546875" style="1" customWidth="1"/>
    <col min="13973" max="13973" width="4.7109375" style="1" customWidth="1"/>
    <col min="13974" max="13974" width="4" style="1" bestFit="1" customWidth="1"/>
    <col min="13975" max="13975" width="11.42578125" style="1"/>
    <col min="13976" max="14219" width="6.85546875" style="1" customWidth="1"/>
    <col min="14220" max="14220" width="17.42578125" style="1" bestFit="1" customWidth="1"/>
    <col min="14221" max="14221" width="8.5703125" style="1" bestFit="1" customWidth="1"/>
    <col min="14222" max="14222" width="9.42578125" style="1" bestFit="1" customWidth="1"/>
    <col min="14223" max="14223" width="10.28515625" style="1" bestFit="1" customWidth="1"/>
    <col min="14224" max="14224" width="12.42578125" style="1" bestFit="1" customWidth="1"/>
    <col min="14225" max="14225" width="89" style="1" customWidth="1"/>
    <col min="14226" max="14227" width="2.28515625" style="1" customWidth="1"/>
    <col min="14228" max="14228" width="2.85546875" style="1" customWidth="1"/>
    <col min="14229" max="14229" width="4.7109375" style="1" customWidth="1"/>
    <col min="14230" max="14230" width="4" style="1" bestFit="1" customWidth="1"/>
    <col min="14231" max="14231" width="11.42578125" style="1"/>
    <col min="14232" max="14475" width="6.85546875" style="1" customWidth="1"/>
    <col min="14476" max="14476" width="17.42578125" style="1" bestFit="1" customWidth="1"/>
    <col min="14477" max="14477" width="8.5703125" style="1" bestFit="1" customWidth="1"/>
    <col min="14478" max="14478" width="9.42578125" style="1" bestFit="1" customWidth="1"/>
    <col min="14479" max="14479" width="10.28515625" style="1" bestFit="1" customWidth="1"/>
    <col min="14480" max="14480" width="12.42578125" style="1" bestFit="1" customWidth="1"/>
    <col min="14481" max="14481" width="89" style="1" customWidth="1"/>
    <col min="14482" max="14483" width="2.28515625" style="1" customWidth="1"/>
    <col min="14484" max="14484" width="2.85546875" style="1" customWidth="1"/>
    <col min="14485" max="14485" width="4.7109375" style="1" customWidth="1"/>
    <col min="14486" max="14486" width="4" style="1" bestFit="1" customWidth="1"/>
    <col min="14487" max="14487" width="11.42578125" style="1"/>
    <col min="14488" max="14731" width="6.85546875" style="1" customWidth="1"/>
    <col min="14732" max="14732" width="17.42578125" style="1" bestFit="1" customWidth="1"/>
    <col min="14733" max="14733" width="8.5703125" style="1" bestFit="1" customWidth="1"/>
    <col min="14734" max="14734" width="9.42578125" style="1" bestFit="1" customWidth="1"/>
    <col min="14735" max="14735" width="10.28515625" style="1" bestFit="1" customWidth="1"/>
    <col min="14736" max="14736" width="12.42578125" style="1" bestFit="1" customWidth="1"/>
    <col min="14737" max="14737" width="89" style="1" customWidth="1"/>
    <col min="14738" max="14739" width="2.28515625" style="1" customWidth="1"/>
    <col min="14740" max="14740" width="2.85546875" style="1" customWidth="1"/>
    <col min="14741" max="14741" width="4.7109375" style="1" customWidth="1"/>
    <col min="14742" max="14742" width="4" style="1" bestFit="1" customWidth="1"/>
    <col min="14743" max="14743" width="11.42578125" style="1"/>
    <col min="14744" max="14987" width="6.85546875" style="1" customWidth="1"/>
    <col min="14988" max="14988" width="17.42578125" style="1" bestFit="1" customWidth="1"/>
    <col min="14989" max="14989" width="8.5703125" style="1" bestFit="1" customWidth="1"/>
    <col min="14990" max="14990" width="9.42578125" style="1" bestFit="1" customWidth="1"/>
    <col min="14991" max="14991" width="10.28515625" style="1" bestFit="1" customWidth="1"/>
    <col min="14992" max="14992" width="12.42578125" style="1" bestFit="1" customWidth="1"/>
    <col min="14993" max="14993" width="89" style="1" customWidth="1"/>
    <col min="14994" max="14995" width="2.28515625" style="1" customWidth="1"/>
    <col min="14996" max="14996" width="2.85546875" style="1" customWidth="1"/>
    <col min="14997" max="14997" width="4.7109375" style="1" customWidth="1"/>
    <col min="14998" max="14998" width="4" style="1" bestFit="1" customWidth="1"/>
    <col min="14999" max="14999" width="11.42578125" style="1"/>
    <col min="15000" max="15243" width="6.85546875" style="1" customWidth="1"/>
    <col min="15244" max="15244" width="17.42578125" style="1" bestFit="1" customWidth="1"/>
    <col min="15245" max="15245" width="8.5703125" style="1" bestFit="1" customWidth="1"/>
    <col min="15246" max="15246" width="9.42578125" style="1" bestFit="1" customWidth="1"/>
    <col min="15247" max="15247" width="10.28515625" style="1" bestFit="1" customWidth="1"/>
    <col min="15248" max="15248" width="12.42578125" style="1" bestFit="1" customWidth="1"/>
    <col min="15249" max="15249" width="89" style="1" customWidth="1"/>
    <col min="15250" max="15251" width="2.28515625" style="1" customWidth="1"/>
    <col min="15252" max="15252" width="2.85546875" style="1" customWidth="1"/>
    <col min="15253" max="15253" width="4.7109375" style="1" customWidth="1"/>
    <col min="15254" max="15254" width="4" style="1" bestFit="1" customWidth="1"/>
    <col min="15255" max="15255" width="11.42578125" style="1"/>
    <col min="15256" max="15499" width="6.85546875" style="1" customWidth="1"/>
    <col min="15500" max="15500" width="17.42578125" style="1" bestFit="1" customWidth="1"/>
    <col min="15501" max="15501" width="8.5703125" style="1" bestFit="1" customWidth="1"/>
    <col min="15502" max="15502" width="9.42578125" style="1" bestFit="1" customWidth="1"/>
    <col min="15503" max="15503" width="10.28515625" style="1" bestFit="1" customWidth="1"/>
    <col min="15504" max="15504" width="12.42578125" style="1" bestFit="1" customWidth="1"/>
    <col min="15505" max="15505" width="89" style="1" customWidth="1"/>
    <col min="15506" max="15507" width="2.28515625" style="1" customWidth="1"/>
    <col min="15508" max="15508" width="2.85546875" style="1" customWidth="1"/>
    <col min="15509" max="15509" width="4.7109375" style="1" customWidth="1"/>
    <col min="15510" max="15510" width="4" style="1" bestFit="1" customWidth="1"/>
    <col min="15511" max="15511" width="11.42578125" style="1"/>
    <col min="15512" max="15755" width="6.85546875" style="1" customWidth="1"/>
    <col min="15756" max="15756" width="17.42578125" style="1" bestFit="1" customWidth="1"/>
    <col min="15757" max="15757" width="8.5703125" style="1" bestFit="1" customWidth="1"/>
    <col min="15758" max="15758" width="9.42578125" style="1" bestFit="1" customWidth="1"/>
    <col min="15759" max="15759" width="10.28515625" style="1" bestFit="1" customWidth="1"/>
    <col min="15760" max="15760" width="12.42578125" style="1" bestFit="1" customWidth="1"/>
    <col min="15761" max="15761" width="89" style="1" customWidth="1"/>
    <col min="15762" max="15763" width="2.28515625" style="1" customWidth="1"/>
    <col min="15764" max="15764" width="2.85546875" style="1" customWidth="1"/>
    <col min="15765" max="15765" width="4.7109375" style="1" customWidth="1"/>
    <col min="15766" max="15766" width="4" style="1" bestFit="1" customWidth="1"/>
    <col min="15767" max="15767" width="11.42578125" style="1"/>
    <col min="15768" max="16011" width="6.85546875" style="1" customWidth="1"/>
    <col min="16012" max="16012" width="17.42578125" style="1" bestFit="1" customWidth="1"/>
    <col min="16013" max="16013" width="8.5703125" style="1" bestFit="1" customWidth="1"/>
    <col min="16014" max="16014" width="9.42578125" style="1" bestFit="1" customWidth="1"/>
    <col min="16015" max="16015" width="10.28515625" style="1" bestFit="1" customWidth="1"/>
    <col min="16016" max="16016" width="12.42578125" style="1" bestFit="1" customWidth="1"/>
    <col min="16017" max="16017" width="89" style="1" customWidth="1"/>
    <col min="16018" max="16019" width="2.28515625" style="1" customWidth="1"/>
    <col min="16020" max="16020" width="2.85546875" style="1" customWidth="1"/>
    <col min="16021" max="16021" width="4.7109375" style="1" customWidth="1"/>
    <col min="16022" max="16022" width="4" style="1" bestFit="1" customWidth="1"/>
    <col min="16023" max="16023" width="11.42578125" style="1"/>
    <col min="16024" max="16384" width="6.85546875" style="1" customWidth="1"/>
  </cols>
  <sheetData>
    <row r="1" spans="1:23" ht="117.75" customHeight="1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</row>
    <row r="2" spans="1:23" ht="16.5" customHeight="1" x14ac:dyDescent="0.25"/>
    <row r="3" spans="1:23" ht="27.75" customHeight="1" x14ac:dyDescent="0.2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</row>
    <row r="4" spans="1:23" ht="12.75" customHeight="1" x14ac:dyDescent="0.25">
      <c r="A4" s="7" t="s">
        <v>2</v>
      </c>
      <c r="B4" s="8" t="s">
        <v>3</v>
      </c>
    </row>
    <row r="5" spans="1:23" ht="12.75" customHeight="1" x14ac:dyDescent="0.25">
      <c r="A5" s="9"/>
    </row>
    <row r="6" spans="1:23" ht="12.75" customHeight="1" x14ac:dyDescent="0.25">
      <c r="A6" s="10"/>
      <c r="B6" s="10"/>
      <c r="C6" s="10"/>
      <c r="D6" s="10"/>
      <c r="E6" s="11"/>
      <c r="F6" s="11"/>
      <c r="G6" s="11"/>
      <c r="H6" s="12"/>
      <c r="I6" s="11"/>
      <c r="J6" s="12"/>
      <c r="K6" s="13"/>
      <c r="L6" s="14"/>
      <c r="M6" s="14"/>
      <c r="N6" s="14"/>
      <c r="O6" s="15"/>
      <c r="P6" s="14"/>
      <c r="Q6" s="14"/>
      <c r="R6" s="16"/>
      <c r="S6" s="46" t="s">
        <v>4</v>
      </c>
      <c r="T6" s="46"/>
      <c r="U6" s="47" t="s">
        <v>5</v>
      </c>
      <c r="V6" s="47"/>
      <c r="W6" s="47"/>
    </row>
    <row r="7" spans="1:23" ht="12.75" customHeight="1" x14ac:dyDescent="0.25">
      <c r="K7" s="48" t="s">
        <v>6</v>
      </c>
      <c r="L7" s="48"/>
      <c r="M7" s="48"/>
      <c r="N7" s="48"/>
      <c r="O7" s="48"/>
      <c r="P7" s="48" t="s">
        <v>5</v>
      </c>
      <c r="Q7" s="48"/>
      <c r="R7" s="48"/>
      <c r="S7" s="49" t="s">
        <v>3</v>
      </c>
      <c r="T7" s="49"/>
      <c r="U7" s="50" t="s">
        <v>3</v>
      </c>
      <c r="V7" s="50"/>
      <c r="W7" s="50"/>
    </row>
    <row r="8" spans="1:23" ht="45" customHeight="1" x14ac:dyDescent="0.25">
      <c r="A8" s="17" t="s">
        <v>7</v>
      </c>
      <c r="B8" s="17" t="s">
        <v>8</v>
      </c>
      <c r="C8" s="17" t="s">
        <v>9</v>
      </c>
      <c r="D8" s="17" t="s">
        <v>10</v>
      </c>
      <c r="E8" s="17" t="s">
        <v>11</v>
      </c>
      <c r="F8" s="17" t="s">
        <v>12</v>
      </c>
      <c r="G8" s="17" t="s">
        <v>13</v>
      </c>
      <c r="H8" s="18"/>
      <c r="I8" s="18" t="s">
        <v>14</v>
      </c>
      <c r="J8" s="18" t="s">
        <v>15</v>
      </c>
      <c r="K8" s="19" t="s">
        <v>16</v>
      </c>
      <c r="L8" s="20" t="s">
        <v>17</v>
      </c>
      <c r="M8" s="20" t="s">
        <v>18</v>
      </c>
      <c r="N8" s="20" t="s">
        <v>19</v>
      </c>
      <c r="O8" s="21" t="s">
        <v>20</v>
      </c>
      <c r="P8" s="20" t="s">
        <v>17</v>
      </c>
      <c r="Q8" s="20" t="s">
        <v>19</v>
      </c>
      <c r="R8" s="22" t="s">
        <v>20</v>
      </c>
      <c r="S8" s="42" t="s">
        <v>18</v>
      </c>
      <c r="T8" s="23" t="s">
        <v>286</v>
      </c>
      <c r="U8" s="42" t="s">
        <v>18</v>
      </c>
      <c r="V8" s="23" t="s">
        <v>286</v>
      </c>
      <c r="W8" s="43" t="s">
        <v>287</v>
      </c>
    </row>
    <row r="9" spans="1:23" x14ac:dyDescent="0.25">
      <c r="A9" s="24">
        <v>201</v>
      </c>
      <c r="B9" s="25" t="s">
        <v>21</v>
      </c>
      <c r="C9" s="25" t="s">
        <v>22</v>
      </c>
      <c r="D9" s="25" t="s">
        <v>23</v>
      </c>
      <c r="E9" s="25" t="s">
        <v>24</v>
      </c>
      <c r="F9" s="25" t="s">
        <v>23</v>
      </c>
      <c r="G9" s="25" t="s">
        <v>25</v>
      </c>
      <c r="H9" s="25" t="s">
        <v>26</v>
      </c>
      <c r="I9" s="25"/>
      <c r="J9" s="25"/>
      <c r="K9" s="25" t="s">
        <v>27</v>
      </c>
      <c r="L9" s="26">
        <v>31</v>
      </c>
      <c r="M9" s="26">
        <v>0</v>
      </c>
      <c r="N9" s="26">
        <v>31</v>
      </c>
      <c r="O9" s="27">
        <v>29</v>
      </c>
      <c r="P9" s="26">
        <v>15083171</v>
      </c>
      <c r="Q9" s="26">
        <v>15153171</v>
      </c>
      <c r="R9" s="26">
        <f>+R10</f>
        <v>326042.46000000002</v>
      </c>
      <c r="S9" s="26">
        <v>0</v>
      </c>
      <c r="T9" s="26">
        <v>29</v>
      </c>
      <c r="U9" s="26">
        <v>70000</v>
      </c>
      <c r="V9" s="26">
        <v>0</v>
      </c>
      <c r="W9" s="26">
        <f>+W10</f>
        <v>326042.46000000002</v>
      </c>
    </row>
    <row r="10" spans="1:23" x14ac:dyDescent="0.25">
      <c r="A10" s="28">
        <v>201</v>
      </c>
      <c r="B10" s="29" t="s">
        <v>21</v>
      </c>
      <c r="C10" s="29" t="s">
        <v>22</v>
      </c>
      <c r="D10" s="29" t="s">
        <v>23</v>
      </c>
      <c r="E10" s="29" t="s">
        <v>24</v>
      </c>
      <c r="F10" s="29" t="s">
        <v>23</v>
      </c>
      <c r="G10" s="29"/>
      <c r="H10" s="29"/>
      <c r="I10" s="29" t="s">
        <v>28</v>
      </c>
      <c r="J10" s="29" t="s">
        <v>26</v>
      </c>
      <c r="K10" s="29" t="s">
        <v>27</v>
      </c>
      <c r="L10" s="30">
        <v>31</v>
      </c>
      <c r="M10" s="30">
        <v>0</v>
      </c>
      <c r="N10" s="30">
        <v>31</v>
      </c>
      <c r="O10" s="31">
        <v>29</v>
      </c>
      <c r="P10" s="30">
        <v>15083171</v>
      </c>
      <c r="Q10" s="30">
        <v>15153171</v>
      </c>
      <c r="R10" s="6">
        <f>+V10+W10</f>
        <v>326042.46000000002</v>
      </c>
      <c r="S10" s="6">
        <v>0</v>
      </c>
      <c r="T10" s="6">
        <v>29</v>
      </c>
      <c r="U10" s="6">
        <v>70000</v>
      </c>
      <c r="V10" s="6">
        <v>0</v>
      </c>
      <c r="W10" s="6">
        <v>326042.46000000002</v>
      </c>
    </row>
    <row r="11" spans="1:23" x14ac:dyDescent="0.25">
      <c r="A11" s="24">
        <v>201</v>
      </c>
      <c r="B11" s="25" t="s">
        <v>21</v>
      </c>
      <c r="C11" s="25" t="s">
        <v>22</v>
      </c>
      <c r="D11" s="25" t="s">
        <v>23</v>
      </c>
      <c r="E11" s="25" t="s">
        <v>29</v>
      </c>
      <c r="F11" s="25" t="s">
        <v>23</v>
      </c>
      <c r="G11" s="25" t="s">
        <v>30</v>
      </c>
      <c r="H11" s="25" t="s">
        <v>31</v>
      </c>
      <c r="I11" s="25"/>
      <c r="J11" s="25"/>
      <c r="K11" s="25" t="s">
        <v>27</v>
      </c>
      <c r="L11" s="25">
        <v>319</v>
      </c>
      <c r="M11" s="26">
        <v>0</v>
      </c>
      <c r="N11" s="25">
        <v>319</v>
      </c>
      <c r="O11" s="32">
        <v>61</v>
      </c>
      <c r="P11" s="25">
        <v>15893462</v>
      </c>
      <c r="Q11" s="25">
        <v>15861362</v>
      </c>
      <c r="R11" s="33">
        <f>+R12</f>
        <v>868599.99</v>
      </c>
      <c r="S11" s="25">
        <v>0</v>
      </c>
      <c r="T11" s="25">
        <v>61</v>
      </c>
      <c r="U11" s="25">
        <v>-32100</v>
      </c>
      <c r="V11" s="25">
        <v>281464.44</v>
      </c>
      <c r="W11" s="33">
        <f>+W12</f>
        <v>587135.55000000005</v>
      </c>
    </row>
    <row r="12" spans="1:23" x14ac:dyDescent="0.25">
      <c r="A12" s="28">
        <v>201</v>
      </c>
      <c r="B12" s="29" t="s">
        <v>21</v>
      </c>
      <c r="C12" s="29" t="s">
        <v>22</v>
      </c>
      <c r="D12" s="29" t="s">
        <v>23</v>
      </c>
      <c r="E12" s="29" t="s">
        <v>29</v>
      </c>
      <c r="F12" s="29" t="s">
        <v>23</v>
      </c>
      <c r="G12" s="29"/>
      <c r="H12" s="29"/>
      <c r="I12" s="29" t="s">
        <v>32</v>
      </c>
      <c r="J12" s="29" t="s">
        <v>31</v>
      </c>
      <c r="K12" s="29" t="s">
        <v>27</v>
      </c>
      <c r="L12" s="30">
        <v>319</v>
      </c>
      <c r="M12" s="30">
        <v>0</v>
      </c>
      <c r="N12" s="30">
        <v>319</v>
      </c>
      <c r="O12" s="31">
        <v>61</v>
      </c>
      <c r="P12" s="30">
        <v>15893462</v>
      </c>
      <c r="Q12" s="30">
        <v>15861362</v>
      </c>
      <c r="R12" s="6">
        <f>+V12+W12</f>
        <v>868599.99</v>
      </c>
      <c r="S12" s="6">
        <v>0</v>
      </c>
      <c r="T12" s="6">
        <v>61</v>
      </c>
      <c r="U12" s="6">
        <v>-32100</v>
      </c>
      <c r="V12" s="6">
        <v>281464.44</v>
      </c>
      <c r="W12" s="6">
        <v>587135.55000000005</v>
      </c>
    </row>
    <row r="13" spans="1:23" ht="37.5" customHeight="1" x14ac:dyDescent="0.25">
      <c r="A13" s="24">
        <v>201</v>
      </c>
      <c r="B13" s="25" t="s">
        <v>33</v>
      </c>
      <c r="C13" s="25" t="s">
        <v>22</v>
      </c>
      <c r="D13" s="25" t="s">
        <v>23</v>
      </c>
      <c r="E13" s="25" t="s">
        <v>34</v>
      </c>
      <c r="F13" s="25" t="s">
        <v>23</v>
      </c>
      <c r="G13" s="25" t="s">
        <v>35</v>
      </c>
      <c r="H13" s="25" t="s">
        <v>36</v>
      </c>
      <c r="I13" s="25"/>
      <c r="J13" s="25"/>
      <c r="K13" s="25" t="s">
        <v>37</v>
      </c>
      <c r="L13" s="26">
        <v>13</v>
      </c>
      <c r="M13" s="26">
        <v>0</v>
      </c>
      <c r="N13" s="26">
        <v>13</v>
      </c>
      <c r="O13" s="27">
        <v>1</v>
      </c>
      <c r="P13" s="26">
        <v>5874520</v>
      </c>
      <c r="Q13" s="26">
        <v>5874520</v>
      </c>
      <c r="R13" s="26">
        <f>+R14</f>
        <v>427043</v>
      </c>
      <c r="S13" s="26">
        <v>0</v>
      </c>
      <c r="T13" s="26">
        <v>1</v>
      </c>
      <c r="U13" s="26">
        <v>0</v>
      </c>
      <c r="V13" s="26">
        <v>427043</v>
      </c>
      <c r="W13" s="26"/>
    </row>
    <row r="14" spans="1:23" ht="25.5" x14ac:dyDescent="0.25">
      <c r="A14" s="28">
        <v>201</v>
      </c>
      <c r="B14" s="29" t="s">
        <v>33</v>
      </c>
      <c r="C14" s="29" t="s">
        <v>22</v>
      </c>
      <c r="D14" s="29" t="s">
        <v>23</v>
      </c>
      <c r="E14" s="29" t="s">
        <v>34</v>
      </c>
      <c r="F14" s="29" t="s">
        <v>23</v>
      </c>
      <c r="G14" s="29"/>
      <c r="H14" s="29"/>
      <c r="I14" s="29" t="s">
        <v>38</v>
      </c>
      <c r="J14" s="29" t="s">
        <v>36</v>
      </c>
      <c r="K14" s="29" t="s">
        <v>37</v>
      </c>
      <c r="L14" s="30">
        <v>13</v>
      </c>
      <c r="M14" s="30">
        <v>0</v>
      </c>
      <c r="N14" s="30">
        <v>13</v>
      </c>
      <c r="O14" s="31">
        <v>1</v>
      </c>
      <c r="P14" s="30">
        <v>5874520</v>
      </c>
      <c r="Q14" s="30">
        <v>5874520</v>
      </c>
      <c r="R14" s="6">
        <f>+V14+W14</f>
        <v>427043</v>
      </c>
      <c r="S14" s="6">
        <v>0</v>
      </c>
      <c r="T14" s="6">
        <v>1</v>
      </c>
      <c r="U14" s="6">
        <v>0</v>
      </c>
      <c r="V14" s="6">
        <v>427043</v>
      </c>
    </row>
    <row r="15" spans="1:23" ht="43.5" customHeight="1" x14ac:dyDescent="0.25">
      <c r="A15" s="24">
        <v>201</v>
      </c>
      <c r="B15" s="25" t="s">
        <v>33</v>
      </c>
      <c r="C15" s="25" t="s">
        <v>22</v>
      </c>
      <c r="D15" s="25" t="s">
        <v>23</v>
      </c>
      <c r="E15" s="25" t="s">
        <v>29</v>
      </c>
      <c r="F15" s="25" t="s">
        <v>23</v>
      </c>
      <c r="G15" s="25" t="s">
        <v>39</v>
      </c>
      <c r="H15" s="25" t="s">
        <v>40</v>
      </c>
      <c r="I15" s="25"/>
      <c r="J15" s="25"/>
      <c r="K15" s="25" t="s">
        <v>37</v>
      </c>
      <c r="L15" s="26">
        <v>1</v>
      </c>
      <c r="M15" s="26">
        <v>0</v>
      </c>
      <c r="N15" s="26">
        <v>1</v>
      </c>
      <c r="O15" s="27">
        <v>0</v>
      </c>
      <c r="P15" s="26">
        <v>55159</v>
      </c>
      <c r="Q15" s="26">
        <v>55159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6"/>
    </row>
    <row r="16" spans="1:23" ht="25.5" x14ac:dyDescent="0.25">
      <c r="A16" s="28">
        <v>201</v>
      </c>
      <c r="B16" s="29" t="s">
        <v>33</v>
      </c>
      <c r="C16" s="29" t="s">
        <v>22</v>
      </c>
      <c r="D16" s="29" t="s">
        <v>23</v>
      </c>
      <c r="E16" s="29" t="s">
        <v>29</v>
      </c>
      <c r="F16" s="29" t="s">
        <v>23</v>
      </c>
      <c r="G16" s="29"/>
      <c r="H16" s="29"/>
      <c r="I16" s="29" t="s">
        <v>41</v>
      </c>
      <c r="J16" s="29" t="s">
        <v>40</v>
      </c>
      <c r="K16" s="29" t="s">
        <v>37</v>
      </c>
      <c r="L16" s="30">
        <v>1</v>
      </c>
      <c r="M16" s="30">
        <v>0</v>
      </c>
      <c r="N16" s="30">
        <v>1</v>
      </c>
      <c r="O16" s="31">
        <v>0</v>
      </c>
      <c r="P16" s="30">
        <v>55159</v>
      </c>
      <c r="Q16" s="30">
        <v>55159</v>
      </c>
      <c r="R16" s="6">
        <f>+V16+W16</f>
        <v>0</v>
      </c>
      <c r="S16" s="6">
        <v>0</v>
      </c>
      <c r="T16" s="6">
        <v>0</v>
      </c>
      <c r="U16" s="6">
        <v>0</v>
      </c>
      <c r="V16" s="6">
        <v>0</v>
      </c>
    </row>
    <row r="17" spans="1:23" ht="38.25" x14ac:dyDescent="0.25">
      <c r="A17" s="24">
        <v>201</v>
      </c>
      <c r="B17" s="25" t="s">
        <v>33</v>
      </c>
      <c r="C17" s="25" t="s">
        <v>22</v>
      </c>
      <c r="D17" s="25" t="s">
        <v>23</v>
      </c>
      <c r="E17" s="25" t="s">
        <v>24</v>
      </c>
      <c r="F17" s="25" t="s">
        <v>23</v>
      </c>
      <c r="G17" s="25" t="s">
        <v>42</v>
      </c>
      <c r="H17" s="25" t="s">
        <v>43</v>
      </c>
      <c r="I17" s="25"/>
      <c r="J17" s="25"/>
      <c r="K17" s="25" t="s">
        <v>37</v>
      </c>
      <c r="L17" s="26">
        <v>1</v>
      </c>
      <c r="M17" s="26">
        <v>0</v>
      </c>
      <c r="N17" s="26">
        <v>1</v>
      </c>
      <c r="O17" s="27">
        <v>0</v>
      </c>
      <c r="P17" s="26">
        <v>400000</v>
      </c>
      <c r="Q17" s="26">
        <v>400000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W17" s="26"/>
    </row>
    <row r="18" spans="1:23" ht="25.5" x14ac:dyDescent="0.25">
      <c r="A18" s="28">
        <v>201</v>
      </c>
      <c r="B18" s="29" t="s">
        <v>33</v>
      </c>
      <c r="C18" s="29" t="s">
        <v>22</v>
      </c>
      <c r="D18" s="29" t="s">
        <v>23</v>
      </c>
      <c r="E18" s="29" t="s">
        <v>24</v>
      </c>
      <c r="F18" s="29" t="s">
        <v>23</v>
      </c>
      <c r="G18" s="29"/>
      <c r="H18" s="29"/>
      <c r="I18" s="29" t="s">
        <v>44</v>
      </c>
      <c r="J18" s="29" t="s">
        <v>45</v>
      </c>
      <c r="K18" s="29" t="s">
        <v>37</v>
      </c>
      <c r="L18" s="30">
        <v>1</v>
      </c>
      <c r="M18" s="30">
        <v>0</v>
      </c>
      <c r="N18" s="30">
        <v>1</v>
      </c>
      <c r="O18" s="31">
        <v>0</v>
      </c>
      <c r="P18" s="30">
        <v>400000</v>
      </c>
      <c r="Q18" s="30">
        <v>400000</v>
      </c>
      <c r="R18" s="6">
        <f>+V18+W18</f>
        <v>0</v>
      </c>
      <c r="S18" s="6">
        <v>0</v>
      </c>
      <c r="T18" s="6">
        <v>0</v>
      </c>
      <c r="U18" s="6">
        <v>0</v>
      </c>
      <c r="V18" s="6">
        <v>0</v>
      </c>
    </row>
    <row r="19" spans="1:23" x14ac:dyDescent="0.25">
      <c r="A19" s="24">
        <v>201</v>
      </c>
      <c r="B19" s="25" t="s">
        <v>21</v>
      </c>
      <c r="C19" s="25" t="s">
        <v>22</v>
      </c>
      <c r="D19" s="25" t="s">
        <v>23</v>
      </c>
      <c r="E19" s="25" t="s">
        <v>34</v>
      </c>
      <c r="F19" s="25" t="s">
        <v>23</v>
      </c>
      <c r="G19" s="25" t="s">
        <v>46</v>
      </c>
      <c r="H19" s="25" t="s">
        <v>47</v>
      </c>
      <c r="I19" s="25"/>
      <c r="J19" s="25"/>
      <c r="K19" s="25" t="s">
        <v>27</v>
      </c>
      <c r="L19" s="26">
        <v>216</v>
      </c>
      <c r="M19" s="26">
        <v>0</v>
      </c>
      <c r="N19" s="26">
        <v>216</v>
      </c>
      <c r="O19" s="27">
        <v>118</v>
      </c>
      <c r="P19" s="26">
        <v>25693688</v>
      </c>
      <c r="Q19" s="26">
        <v>25655788</v>
      </c>
      <c r="R19" s="26">
        <f>+R20</f>
        <v>2015828.02</v>
      </c>
      <c r="S19" s="26">
        <v>0</v>
      </c>
      <c r="T19" s="26">
        <v>118</v>
      </c>
      <c r="U19" s="26">
        <v>-37900</v>
      </c>
      <c r="V19" s="26">
        <v>0</v>
      </c>
      <c r="W19" s="26">
        <f>+W20</f>
        <v>2015828.02</v>
      </c>
    </row>
    <row r="20" spans="1:23" ht="20.25" customHeight="1" x14ac:dyDescent="0.25">
      <c r="A20" s="28">
        <v>201</v>
      </c>
      <c r="B20" s="29" t="s">
        <v>21</v>
      </c>
      <c r="C20" s="29" t="s">
        <v>22</v>
      </c>
      <c r="D20" s="29" t="s">
        <v>23</v>
      </c>
      <c r="E20" s="29" t="s">
        <v>34</v>
      </c>
      <c r="F20" s="29" t="s">
        <v>23</v>
      </c>
      <c r="G20" s="29"/>
      <c r="H20" s="29"/>
      <c r="I20" s="29" t="s">
        <v>48</v>
      </c>
      <c r="J20" s="29" t="s">
        <v>47</v>
      </c>
      <c r="K20" s="29" t="s">
        <v>27</v>
      </c>
      <c r="L20" s="30">
        <v>216</v>
      </c>
      <c r="M20" s="30">
        <v>0</v>
      </c>
      <c r="N20" s="30">
        <v>216</v>
      </c>
      <c r="O20" s="31">
        <v>118</v>
      </c>
      <c r="P20" s="30">
        <v>25693688</v>
      </c>
      <c r="Q20" s="30">
        <v>25655788</v>
      </c>
      <c r="R20" s="6">
        <f>+V20+W20</f>
        <v>2015828.02</v>
      </c>
      <c r="S20" s="6">
        <v>0</v>
      </c>
      <c r="T20" s="6">
        <v>118</v>
      </c>
      <c r="U20" s="6">
        <v>-37900</v>
      </c>
      <c r="V20" s="6">
        <v>0</v>
      </c>
      <c r="W20" s="6">
        <v>2015828.02</v>
      </c>
    </row>
    <row r="21" spans="1:23" x14ac:dyDescent="0.25">
      <c r="A21" s="24">
        <v>202</v>
      </c>
      <c r="B21" s="25" t="s">
        <v>49</v>
      </c>
      <c r="C21" s="25" t="s">
        <v>22</v>
      </c>
      <c r="D21" s="25" t="s">
        <v>23</v>
      </c>
      <c r="E21" s="25" t="s">
        <v>34</v>
      </c>
      <c r="F21" s="25" t="s">
        <v>23</v>
      </c>
      <c r="G21" s="25" t="s">
        <v>50</v>
      </c>
      <c r="H21" s="25" t="s">
        <v>51</v>
      </c>
      <c r="I21" s="25"/>
      <c r="J21" s="25"/>
      <c r="K21" s="25" t="s">
        <v>27</v>
      </c>
      <c r="L21" s="26">
        <v>472</v>
      </c>
      <c r="M21" s="26">
        <v>0</v>
      </c>
      <c r="N21" s="26">
        <v>472</v>
      </c>
      <c r="O21" s="27">
        <v>0</v>
      </c>
      <c r="P21" s="26">
        <v>89558631</v>
      </c>
      <c r="Q21" s="26">
        <v>89558631</v>
      </c>
      <c r="R21" s="26">
        <f>+R22</f>
        <v>3170056.69</v>
      </c>
      <c r="S21" s="26">
        <v>0</v>
      </c>
      <c r="T21" s="26">
        <v>0</v>
      </c>
      <c r="U21" s="26">
        <v>0</v>
      </c>
      <c r="V21" s="26">
        <v>24488</v>
      </c>
      <c r="W21" s="26">
        <f>+W22</f>
        <v>3145568.69</v>
      </c>
    </row>
    <row r="22" spans="1:23" x14ac:dyDescent="0.25">
      <c r="A22" s="28">
        <v>202</v>
      </c>
      <c r="B22" s="29" t="s">
        <v>49</v>
      </c>
      <c r="C22" s="29" t="s">
        <v>22</v>
      </c>
      <c r="D22" s="29" t="s">
        <v>23</v>
      </c>
      <c r="E22" s="29" t="s">
        <v>34</v>
      </c>
      <c r="F22" s="29" t="s">
        <v>23</v>
      </c>
      <c r="G22" s="29"/>
      <c r="H22" s="29"/>
      <c r="I22" s="29" t="s">
        <v>52</v>
      </c>
      <c r="J22" s="29" t="s">
        <v>51</v>
      </c>
      <c r="K22" s="29" t="s">
        <v>27</v>
      </c>
      <c r="L22" s="30">
        <v>472</v>
      </c>
      <c r="M22" s="30">
        <v>0</v>
      </c>
      <c r="N22" s="30">
        <v>472</v>
      </c>
      <c r="O22" s="31">
        <v>0</v>
      </c>
      <c r="P22" s="30">
        <v>89558631</v>
      </c>
      <c r="Q22" s="30">
        <v>89558631</v>
      </c>
      <c r="R22" s="6">
        <f>+V22+W22</f>
        <v>3170056.69</v>
      </c>
      <c r="S22" s="6">
        <v>0</v>
      </c>
      <c r="T22" s="6">
        <v>0</v>
      </c>
      <c r="U22" s="6">
        <v>0</v>
      </c>
      <c r="V22" s="6">
        <v>24488</v>
      </c>
      <c r="W22" s="6">
        <v>3145568.69</v>
      </c>
    </row>
    <row r="23" spans="1:23" x14ac:dyDescent="0.25">
      <c r="A23" s="24">
        <v>202</v>
      </c>
      <c r="B23" s="25" t="s">
        <v>49</v>
      </c>
      <c r="C23" s="25" t="s">
        <v>22</v>
      </c>
      <c r="D23" s="25" t="s">
        <v>23</v>
      </c>
      <c r="E23" s="25" t="s">
        <v>29</v>
      </c>
      <c r="F23" s="25" t="s">
        <v>23</v>
      </c>
      <c r="G23" s="25" t="s">
        <v>53</v>
      </c>
      <c r="H23" s="25" t="s">
        <v>54</v>
      </c>
      <c r="I23" s="25"/>
      <c r="J23" s="25"/>
      <c r="K23" s="25" t="s">
        <v>55</v>
      </c>
      <c r="L23" s="26">
        <v>2657</v>
      </c>
      <c r="M23" s="26">
        <v>0</v>
      </c>
      <c r="N23" s="26">
        <v>2657</v>
      </c>
      <c r="O23" s="27">
        <v>0</v>
      </c>
      <c r="P23" s="26">
        <v>201689369</v>
      </c>
      <c r="Q23" s="26">
        <v>201689369</v>
      </c>
      <c r="R23" s="26">
        <f>+R24</f>
        <v>7511186.4000000004</v>
      </c>
      <c r="S23" s="26">
        <v>0</v>
      </c>
      <c r="T23" s="26">
        <v>0</v>
      </c>
      <c r="U23" s="26">
        <v>0</v>
      </c>
      <c r="V23" s="26">
        <v>4288.57</v>
      </c>
      <c r="W23" s="26">
        <f>+W24</f>
        <v>7506897.8300000001</v>
      </c>
    </row>
    <row r="24" spans="1:23" x14ac:dyDescent="0.25">
      <c r="A24" s="28">
        <v>202</v>
      </c>
      <c r="B24" s="29" t="s">
        <v>49</v>
      </c>
      <c r="C24" s="29" t="s">
        <v>22</v>
      </c>
      <c r="D24" s="29" t="s">
        <v>23</v>
      </c>
      <c r="E24" s="29" t="s">
        <v>29</v>
      </c>
      <c r="F24" s="29" t="s">
        <v>23</v>
      </c>
      <c r="G24" s="29"/>
      <c r="H24" s="29"/>
      <c r="I24" s="29" t="s">
        <v>56</v>
      </c>
      <c r="J24" s="29" t="s">
        <v>54</v>
      </c>
      <c r="K24" s="29" t="s">
        <v>55</v>
      </c>
      <c r="L24" s="30">
        <v>2657</v>
      </c>
      <c r="M24" s="30">
        <v>0</v>
      </c>
      <c r="N24" s="30">
        <v>2657</v>
      </c>
      <c r="O24" s="31">
        <v>0</v>
      </c>
      <c r="P24" s="30">
        <v>201689369</v>
      </c>
      <c r="Q24" s="30">
        <v>201689369</v>
      </c>
      <c r="R24" s="6">
        <f>+V24+W24</f>
        <v>7511186.4000000004</v>
      </c>
      <c r="S24" s="6">
        <v>0</v>
      </c>
      <c r="T24" s="6">
        <v>0</v>
      </c>
      <c r="U24" s="6">
        <v>0</v>
      </c>
      <c r="V24" s="6">
        <v>4288.57</v>
      </c>
      <c r="W24" s="6">
        <v>7506897.8300000001</v>
      </c>
    </row>
    <row r="25" spans="1:23" ht="30" customHeight="1" x14ac:dyDescent="0.25">
      <c r="A25" s="24">
        <v>202</v>
      </c>
      <c r="B25" s="25" t="s">
        <v>49</v>
      </c>
      <c r="C25" s="25" t="s">
        <v>57</v>
      </c>
      <c r="D25" s="25" t="s">
        <v>23</v>
      </c>
      <c r="E25" s="25" t="s">
        <v>34</v>
      </c>
      <c r="F25" s="25" t="s">
        <v>23</v>
      </c>
      <c r="G25" s="25" t="s">
        <v>58</v>
      </c>
      <c r="H25" s="25" t="s">
        <v>59</v>
      </c>
      <c r="I25" s="25"/>
      <c r="J25" s="25"/>
      <c r="K25" s="25" t="s">
        <v>55</v>
      </c>
      <c r="L25" s="26">
        <v>82</v>
      </c>
      <c r="M25" s="26">
        <v>0</v>
      </c>
      <c r="N25" s="26">
        <v>82</v>
      </c>
      <c r="O25" s="27">
        <v>0</v>
      </c>
      <c r="P25" s="26">
        <v>311854271</v>
      </c>
      <c r="Q25" s="26">
        <v>311854271</v>
      </c>
      <c r="R25" s="26">
        <f>+R26</f>
        <v>215488183.06</v>
      </c>
      <c r="S25" s="26">
        <v>0</v>
      </c>
      <c r="T25" s="26">
        <v>0</v>
      </c>
      <c r="U25" s="26">
        <v>0</v>
      </c>
      <c r="V25" s="26">
        <v>215488183.06</v>
      </c>
      <c r="W25" s="26">
        <f>+W26</f>
        <v>0</v>
      </c>
    </row>
    <row r="26" spans="1:23" x14ac:dyDescent="0.25">
      <c r="A26" s="28">
        <v>202</v>
      </c>
      <c r="B26" s="29" t="s">
        <v>49</v>
      </c>
      <c r="C26" s="29" t="s">
        <v>57</v>
      </c>
      <c r="D26" s="29" t="s">
        <v>23</v>
      </c>
      <c r="E26" s="29" t="s">
        <v>34</v>
      </c>
      <c r="F26" s="29" t="s">
        <v>23</v>
      </c>
      <c r="G26" s="29"/>
      <c r="H26" s="29"/>
      <c r="I26" s="29" t="s">
        <v>60</v>
      </c>
      <c r="J26" s="29" t="s">
        <v>61</v>
      </c>
      <c r="K26" s="29" t="s">
        <v>55</v>
      </c>
      <c r="L26" s="30">
        <v>82</v>
      </c>
      <c r="M26" s="30">
        <v>0</v>
      </c>
      <c r="N26" s="30">
        <v>82</v>
      </c>
      <c r="O26" s="31">
        <v>0</v>
      </c>
      <c r="P26" s="30">
        <v>311854271</v>
      </c>
      <c r="Q26" s="30">
        <v>311854271</v>
      </c>
      <c r="R26" s="6">
        <f>+V26+W26</f>
        <v>215488183.06</v>
      </c>
      <c r="S26" s="6">
        <v>0</v>
      </c>
      <c r="T26" s="6">
        <v>0</v>
      </c>
      <c r="U26" s="6">
        <v>0</v>
      </c>
      <c r="V26" s="6">
        <v>215488183.06</v>
      </c>
    </row>
    <row r="27" spans="1:23" ht="25.5" x14ac:dyDescent="0.25">
      <c r="A27" s="24">
        <v>202</v>
      </c>
      <c r="B27" s="25" t="s">
        <v>49</v>
      </c>
      <c r="C27" s="25" t="s">
        <v>57</v>
      </c>
      <c r="D27" s="25" t="s">
        <v>23</v>
      </c>
      <c r="E27" s="25" t="s">
        <v>34</v>
      </c>
      <c r="F27" s="25" t="s">
        <v>23</v>
      </c>
      <c r="G27" s="25" t="s">
        <v>62</v>
      </c>
      <c r="H27" s="25" t="s">
        <v>63</v>
      </c>
      <c r="I27" s="25"/>
      <c r="J27" s="25"/>
      <c r="K27" s="25" t="s">
        <v>55</v>
      </c>
      <c r="L27" s="26">
        <v>0</v>
      </c>
      <c r="M27" s="26">
        <v>0</v>
      </c>
      <c r="N27" s="26">
        <v>0</v>
      </c>
      <c r="O27" s="27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0</v>
      </c>
      <c r="W27" s="26">
        <f>+W28</f>
        <v>0</v>
      </c>
    </row>
    <row r="28" spans="1:23" x14ac:dyDescent="0.25">
      <c r="A28" s="28">
        <v>202</v>
      </c>
      <c r="B28" s="29" t="s">
        <v>49</v>
      </c>
      <c r="C28" s="29" t="s">
        <v>57</v>
      </c>
      <c r="D28" s="29" t="s">
        <v>23</v>
      </c>
      <c r="E28" s="29" t="s">
        <v>34</v>
      </c>
      <c r="F28" s="29" t="s">
        <v>23</v>
      </c>
      <c r="G28" s="29"/>
      <c r="H28" s="29"/>
      <c r="I28" s="29" t="s">
        <v>64</v>
      </c>
      <c r="J28" s="29" t="s">
        <v>65</v>
      </c>
      <c r="K28" s="29" t="s">
        <v>55</v>
      </c>
      <c r="L28" s="30">
        <v>0</v>
      </c>
      <c r="M28" s="30">
        <v>0</v>
      </c>
      <c r="N28" s="30">
        <v>0</v>
      </c>
      <c r="O28" s="31">
        <v>0</v>
      </c>
      <c r="P28" s="30">
        <v>0</v>
      </c>
      <c r="Q28" s="30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</row>
    <row r="29" spans="1:23" ht="25.5" x14ac:dyDescent="0.25">
      <c r="A29" s="24">
        <v>203</v>
      </c>
      <c r="B29" s="25" t="s">
        <v>49</v>
      </c>
      <c r="C29" s="25" t="s">
        <v>21</v>
      </c>
      <c r="D29" s="25" t="s">
        <v>23</v>
      </c>
      <c r="E29" s="25" t="s">
        <v>34</v>
      </c>
      <c r="F29" s="25" t="s">
        <v>23</v>
      </c>
      <c r="G29" s="25" t="s">
        <v>66</v>
      </c>
      <c r="H29" s="25" t="s">
        <v>67</v>
      </c>
      <c r="I29" s="25"/>
      <c r="J29" s="25"/>
      <c r="K29" s="25" t="s">
        <v>68</v>
      </c>
      <c r="L29" s="26">
        <v>11</v>
      </c>
      <c r="M29" s="26">
        <v>0</v>
      </c>
      <c r="N29" s="26">
        <v>11</v>
      </c>
      <c r="O29" s="27">
        <v>0</v>
      </c>
      <c r="P29" s="26">
        <v>5240000</v>
      </c>
      <c r="Q29" s="26">
        <v>5240000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26"/>
    </row>
    <row r="30" spans="1:23" ht="25.5" x14ac:dyDescent="0.25">
      <c r="A30" s="28">
        <v>203</v>
      </c>
      <c r="B30" s="29" t="s">
        <v>49</v>
      </c>
      <c r="C30" s="29" t="s">
        <v>21</v>
      </c>
      <c r="D30" s="29" t="s">
        <v>23</v>
      </c>
      <c r="E30" s="29" t="s">
        <v>34</v>
      </c>
      <c r="F30" s="29" t="s">
        <v>23</v>
      </c>
      <c r="G30" s="29"/>
      <c r="H30" s="29"/>
      <c r="I30" s="29" t="s">
        <v>69</v>
      </c>
      <c r="J30" s="29" t="s">
        <v>67</v>
      </c>
      <c r="K30" s="29" t="s">
        <v>68</v>
      </c>
      <c r="L30" s="30">
        <v>11</v>
      </c>
      <c r="M30" s="30">
        <v>0</v>
      </c>
      <c r="N30" s="30">
        <v>11</v>
      </c>
      <c r="O30" s="31">
        <v>0</v>
      </c>
      <c r="P30" s="30">
        <v>5240000</v>
      </c>
      <c r="Q30" s="30">
        <v>5240000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</row>
    <row r="31" spans="1:23" ht="25.5" x14ac:dyDescent="0.25">
      <c r="A31" s="24">
        <v>203</v>
      </c>
      <c r="B31" s="25" t="s">
        <v>49</v>
      </c>
      <c r="C31" s="25" t="s">
        <v>21</v>
      </c>
      <c r="D31" s="25" t="s">
        <v>23</v>
      </c>
      <c r="E31" s="25" t="s">
        <v>29</v>
      </c>
      <c r="F31" s="25" t="s">
        <v>23</v>
      </c>
      <c r="G31" s="25" t="s">
        <v>70</v>
      </c>
      <c r="H31" s="25" t="s">
        <v>71</v>
      </c>
      <c r="I31" s="25"/>
      <c r="J31" s="25"/>
      <c r="K31" s="25" t="s">
        <v>55</v>
      </c>
      <c r="L31" s="26">
        <v>6453</v>
      </c>
      <c r="M31" s="26">
        <v>170</v>
      </c>
      <c r="N31" s="26">
        <v>6283</v>
      </c>
      <c r="O31" s="27">
        <v>0</v>
      </c>
      <c r="P31" s="26">
        <v>793952274</v>
      </c>
      <c r="Q31" s="26">
        <v>793952274</v>
      </c>
      <c r="R31" s="26">
        <v>6569490.9299999997</v>
      </c>
      <c r="S31" s="26">
        <v>-170</v>
      </c>
      <c r="T31" s="26">
        <v>0</v>
      </c>
      <c r="U31" s="26">
        <v>0</v>
      </c>
      <c r="V31" s="26">
        <v>6569490.9299999997</v>
      </c>
      <c r="W31" s="26"/>
    </row>
    <row r="32" spans="1:23" ht="25.5" x14ac:dyDescent="0.25">
      <c r="A32" s="28">
        <v>203</v>
      </c>
      <c r="B32" s="29" t="s">
        <v>49</v>
      </c>
      <c r="C32" s="29" t="s">
        <v>21</v>
      </c>
      <c r="D32" s="29" t="s">
        <v>23</v>
      </c>
      <c r="E32" s="29" t="s">
        <v>29</v>
      </c>
      <c r="F32" s="29" t="s">
        <v>23</v>
      </c>
      <c r="G32" s="29"/>
      <c r="H32" s="29"/>
      <c r="I32" s="29" t="s">
        <v>72</v>
      </c>
      <c r="J32" s="29" t="s">
        <v>71</v>
      </c>
      <c r="K32" s="29" t="s">
        <v>55</v>
      </c>
      <c r="L32" s="30">
        <v>6453</v>
      </c>
      <c r="M32" s="30">
        <v>170</v>
      </c>
      <c r="N32" s="30">
        <v>6283</v>
      </c>
      <c r="O32" s="31">
        <v>0</v>
      </c>
      <c r="P32" s="30">
        <v>793952274</v>
      </c>
      <c r="Q32" s="30">
        <v>793952274</v>
      </c>
      <c r="R32" s="6">
        <v>6569490.9299999997</v>
      </c>
      <c r="S32" s="6">
        <v>-170</v>
      </c>
      <c r="T32" s="6">
        <v>0</v>
      </c>
      <c r="U32" s="6">
        <v>0</v>
      </c>
      <c r="V32" s="6">
        <v>6569490.9299999997</v>
      </c>
    </row>
    <row r="33" spans="1:23" x14ac:dyDescent="0.25">
      <c r="A33" s="24">
        <v>203</v>
      </c>
      <c r="B33" s="25" t="s">
        <v>49</v>
      </c>
      <c r="C33" s="25" t="s">
        <v>22</v>
      </c>
      <c r="D33" s="25" t="s">
        <v>23</v>
      </c>
      <c r="E33" s="25" t="s">
        <v>34</v>
      </c>
      <c r="F33" s="25" t="s">
        <v>23</v>
      </c>
      <c r="G33" s="25" t="s">
        <v>50</v>
      </c>
      <c r="H33" s="25" t="s">
        <v>51</v>
      </c>
      <c r="I33" s="25"/>
      <c r="J33" s="25"/>
      <c r="K33" s="25" t="s">
        <v>27</v>
      </c>
      <c r="L33" s="26">
        <v>120</v>
      </c>
      <c r="M33" s="26">
        <v>-178</v>
      </c>
      <c r="N33" s="26">
        <v>298</v>
      </c>
      <c r="O33" s="27">
        <v>0</v>
      </c>
      <c r="P33" s="26">
        <v>27407860</v>
      </c>
      <c r="Q33" s="26">
        <v>27407860</v>
      </c>
      <c r="R33" s="26">
        <v>0</v>
      </c>
      <c r="S33" s="26">
        <v>178</v>
      </c>
      <c r="T33" s="26">
        <v>0</v>
      </c>
      <c r="U33" s="26">
        <v>0</v>
      </c>
      <c r="V33" s="26">
        <v>0</v>
      </c>
      <c r="W33" s="26">
        <f>+W34</f>
        <v>1154079.2</v>
      </c>
    </row>
    <row r="34" spans="1:23" x14ac:dyDescent="0.25">
      <c r="A34" s="28">
        <v>203</v>
      </c>
      <c r="B34" s="29" t="s">
        <v>49</v>
      </c>
      <c r="C34" s="29" t="s">
        <v>22</v>
      </c>
      <c r="D34" s="29" t="s">
        <v>23</v>
      </c>
      <c r="E34" s="29" t="s">
        <v>34</v>
      </c>
      <c r="F34" s="29" t="s">
        <v>23</v>
      </c>
      <c r="G34" s="29"/>
      <c r="H34" s="29"/>
      <c r="I34" s="29" t="s">
        <v>52</v>
      </c>
      <c r="J34" s="29" t="s">
        <v>51</v>
      </c>
      <c r="K34" s="29" t="s">
        <v>27</v>
      </c>
      <c r="L34" s="30">
        <v>120</v>
      </c>
      <c r="M34" s="30">
        <v>-178</v>
      </c>
      <c r="N34" s="30">
        <v>298</v>
      </c>
      <c r="O34" s="31">
        <v>0</v>
      </c>
      <c r="P34" s="30">
        <v>27407860</v>
      </c>
      <c r="Q34" s="30">
        <v>27407860</v>
      </c>
      <c r="R34" s="6">
        <f>+W34</f>
        <v>1154079.2</v>
      </c>
      <c r="S34" s="6">
        <v>178</v>
      </c>
      <c r="T34" s="6">
        <v>0</v>
      </c>
      <c r="U34" s="6">
        <v>0</v>
      </c>
      <c r="V34" s="6">
        <v>0</v>
      </c>
      <c r="W34" s="6">
        <v>1154079.2</v>
      </c>
    </row>
    <row r="35" spans="1:23" ht="25.5" x14ac:dyDescent="0.25">
      <c r="A35" s="24">
        <v>203</v>
      </c>
      <c r="B35" s="25" t="s">
        <v>49</v>
      </c>
      <c r="C35" s="25" t="s">
        <v>73</v>
      </c>
      <c r="D35" s="25" t="s">
        <v>23</v>
      </c>
      <c r="E35" s="25" t="s">
        <v>34</v>
      </c>
      <c r="F35" s="25" t="s">
        <v>23</v>
      </c>
      <c r="G35" s="25" t="s">
        <v>74</v>
      </c>
      <c r="H35" s="25" t="s">
        <v>75</v>
      </c>
      <c r="I35" s="25"/>
      <c r="J35" s="25"/>
      <c r="K35" s="25" t="s">
        <v>68</v>
      </c>
      <c r="L35" s="26">
        <v>10</v>
      </c>
      <c r="M35" s="26">
        <v>0</v>
      </c>
      <c r="N35" s="26">
        <v>10</v>
      </c>
      <c r="O35" s="27">
        <v>0</v>
      </c>
      <c r="P35" s="26">
        <v>5000000</v>
      </c>
      <c r="Q35" s="26">
        <v>5000000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  <c r="W35" s="26"/>
    </row>
    <row r="36" spans="1:23" ht="25.5" x14ac:dyDescent="0.25">
      <c r="A36" s="28">
        <v>203</v>
      </c>
      <c r="B36" s="29" t="s">
        <v>49</v>
      </c>
      <c r="C36" s="29" t="s">
        <v>73</v>
      </c>
      <c r="D36" s="29" t="s">
        <v>23</v>
      </c>
      <c r="E36" s="29" t="s">
        <v>34</v>
      </c>
      <c r="F36" s="29" t="s">
        <v>23</v>
      </c>
      <c r="G36" s="29"/>
      <c r="H36" s="29"/>
      <c r="I36" s="29" t="s">
        <v>76</v>
      </c>
      <c r="J36" s="29" t="s">
        <v>75</v>
      </c>
      <c r="K36" s="29" t="s">
        <v>68</v>
      </c>
      <c r="L36" s="30">
        <v>10</v>
      </c>
      <c r="M36" s="30">
        <v>0</v>
      </c>
      <c r="N36" s="30">
        <v>10</v>
      </c>
      <c r="O36" s="31">
        <v>0</v>
      </c>
      <c r="P36" s="30">
        <v>5000000</v>
      </c>
      <c r="Q36" s="30">
        <v>5000000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</row>
    <row r="37" spans="1:23" ht="25.5" x14ac:dyDescent="0.25">
      <c r="A37" s="24">
        <v>203</v>
      </c>
      <c r="B37" s="25" t="s">
        <v>49</v>
      </c>
      <c r="C37" s="25" t="s">
        <v>73</v>
      </c>
      <c r="D37" s="25" t="s">
        <v>23</v>
      </c>
      <c r="E37" s="25" t="s">
        <v>29</v>
      </c>
      <c r="F37" s="25" t="s">
        <v>23</v>
      </c>
      <c r="G37" s="25" t="s">
        <v>77</v>
      </c>
      <c r="H37" s="25" t="s">
        <v>78</v>
      </c>
      <c r="I37" s="25"/>
      <c r="J37" s="25"/>
      <c r="K37" s="25" t="s">
        <v>55</v>
      </c>
      <c r="L37" s="26">
        <v>5349</v>
      </c>
      <c r="M37" s="26">
        <v>-558</v>
      </c>
      <c r="N37" s="26">
        <v>5907</v>
      </c>
      <c r="O37" s="27">
        <v>0</v>
      </c>
      <c r="P37" s="26">
        <v>550792866</v>
      </c>
      <c r="Q37" s="26">
        <v>550792866</v>
      </c>
      <c r="R37" s="26">
        <v>56334.81</v>
      </c>
      <c r="S37" s="26">
        <v>558</v>
      </c>
      <c r="T37" s="26">
        <v>0</v>
      </c>
      <c r="U37" s="26">
        <v>0</v>
      </c>
      <c r="V37" s="26">
        <v>56334.81</v>
      </c>
      <c r="W37" s="26"/>
    </row>
    <row r="38" spans="1:23" ht="25.5" x14ac:dyDescent="0.25">
      <c r="A38" s="28">
        <v>203</v>
      </c>
      <c r="B38" s="29" t="s">
        <v>49</v>
      </c>
      <c r="C38" s="29" t="s">
        <v>73</v>
      </c>
      <c r="D38" s="29" t="s">
        <v>23</v>
      </c>
      <c r="E38" s="29" t="s">
        <v>29</v>
      </c>
      <c r="F38" s="29" t="s">
        <v>23</v>
      </c>
      <c r="G38" s="29"/>
      <c r="H38" s="29"/>
      <c r="I38" s="29" t="s">
        <v>79</v>
      </c>
      <c r="J38" s="29" t="s">
        <v>78</v>
      </c>
      <c r="K38" s="29" t="s">
        <v>55</v>
      </c>
      <c r="L38" s="30">
        <v>5349</v>
      </c>
      <c r="M38" s="30">
        <v>-558</v>
      </c>
      <c r="N38" s="30">
        <v>5907</v>
      </c>
      <c r="O38" s="31">
        <v>0</v>
      </c>
      <c r="P38" s="30">
        <v>550792866</v>
      </c>
      <c r="Q38" s="30">
        <v>550792866</v>
      </c>
      <c r="R38" s="6">
        <v>56334.81</v>
      </c>
      <c r="S38" s="6">
        <v>558</v>
      </c>
      <c r="T38" s="6">
        <v>0</v>
      </c>
      <c r="U38" s="6">
        <v>0</v>
      </c>
      <c r="V38" s="6">
        <v>56334.81</v>
      </c>
    </row>
    <row r="39" spans="1:23" ht="20.25" customHeight="1" x14ac:dyDescent="0.25">
      <c r="A39" s="24">
        <v>204</v>
      </c>
      <c r="B39" s="25" t="s">
        <v>80</v>
      </c>
      <c r="C39" s="25" t="s">
        <v>22</v>
      </c>
      <c r="D39" s="25" t="s">
        <v>23</v>
      </c>
      <c r="E39" s="25" t="s">
        <v>34</v>
      </c>
      <c r="F39" s="25" t="s">
        <v>23</v>
      </c>
      <c r="G39" s="25" t="s">
        <v>81</v>
      </c>
      <c r="H39" s="25" t="s">
        <v>51</v>
      </c>
      <c r="I39" s="25"/>
      <c r="J39" s="25"/>
      <c r="K39" s="25" t="s">
        <v>27</v>
      </c>
      <c r="L39" s="26">
        <v>85</v>
      </c>
      <c r="M39" s="26">
        <v>-172</v>
      </c>
      <c r="N39" s="26">
        <v>257</v>
      </c>
      <c r="O39" s="27">
        <v>75</v>
      </c>
      <c r="P39" s="26">
        <v>12264729</v>
      </c>
      <c r="Q39" s="26">
        <v>11571964</v>
      </c>
      <c r="R39" s="26">
        <f>+R40</f>
        <v>1060576.06</v>
      </c>
      <c r="S39" s="26">
        <v>172</v>
      </c>
      <c r="T39" s="26">
        <v>75</v>
      </c>
      <c r="U39" s="26">
        <v>-692765</v>
      </c>
      <c r="V39" s="26">
        <v>142003.03</v>
      </c>
      <c r="W39" s="26">
        <f>+W40</f>
        <v>918573.03</v>
      </c>
    </row>
    <row r="40" spans="1:23" x14ac:dyDescent="0.25">
      <c r="A40" s="28">
        <v>204</v>
      </c>
      <c r="B40" s="29" t="s">
        <v>80</v>
      </c>
      <c r="C40" s="29" t="s">
        <v>22</v>
      </c>
      <c r="D40" s="29" t="s">
        <v>23</v>
      </c>
      <c r="E40" s="29" t="s">
        <v>34</v>
      </c>
      <c r="F40" s="29" t="s">
        <v>23</v>
      </c>
      <c r="G40" s="29"/>
      <c r="H40" s="29"/>
      <c r="I40" s="29" t="s">
        <v>82</v>
      </c>
      <c r="J40" s="29" t="s">
        <v>51</v>
      </c>
      <c r="K40" s="29" t="s">
        <v>27</v>
      </c>
      <c r="L40" s="30">
        <v>85</v>
      </c>
      <c r="M40" s="30">
        <v>-172</v>
      </c>
      <c r="N40" s="30">
        <v>257</v>
      </c>
      <c r="O40" s="31">
        <v>75</v>
      </c>
      <c r="P40" s="30">
        <v>12264729</v>
      </c>
      <c r="Q40" s="30">
        <v>11571964</v>
      </c>
      <c r="R40" s="6">
        <f>+V40+W40</f>
        <v>1060576.06</v>
      </c>
      <c r="S40" s="6">
        <v>172</v>
      </c>
      <c r="T40" s="6">
        <v>75</v>
      </c>
      <c r="U40" s="6">
        <v>-692765</v>
      </c>
      <c r="V40" s="6">
        <v>142003.03</v>
      </c>
      <c r="W40" s="6">
        <v>918573.03</v>
      </c>
    </row>
    <row r="41" spans="1:23" ht="38.25" customHeight="1" x14ac:dyDescent="0.25">
      <c r="A41" s="24">
        <v>204</v>
      </c>
      <c r="B41" s="25" t="s">
        <v>80</v>
      </c>
      <c r="C41" s="25" t="s">
        <v>22</v>
      </c>
      <c r="D41" s="25" t="s">
        <v>23</v>
      </c>
      <c r="E41" s="25" t="s">
        <v>29</v>
      </c>
      <c r="F41" s="25" t="s">
        <v>23</v>
      </c>
      <c r="G41" s="25" t="s">
        <v>83</v>
      </c>
      <c r="H41" s="25" t="s">
        <v>84</v>
      </c>
      <c r="I41" s="25"/>
      <c r="J41" s="25"/>
      <c r="K41" s="25" t="s">
        <v>68</v>
      </c>
      <c r="L41" s="26">
        <v>4595</v>
      </c>
      <c r="M41" s="26">
        <v>-6000</v>
      </c>
      <c r="N41" s="26">
        <v>10595</v>
      </c>
      <c r="O41" s="27">
        <v>105</v>
      </c>
      <c r="P41" s="26">
        <v>2686541</v>
      </c>
      <c r="Q41" s="26">
        <v>3379306</v>
      </c>
      <c r="R41" s="26">
        <f>SUBTOTAL(9,R42:R47)</f>
        <v>148408.46</v>
      </c>
      <c r="S41" s="26">
        <v>6000</v>
      </c>
      <c r="T41" s="26">
        <v>105</v>
      </c>
      <c r="U41" s="26">
        <v>692765</v>
      </c>
      <c r="V41" s="26">
        <v>104031.9</v>
      </c>
      <c r="W41" s="26">
        <f>SUBTOTAL(9,W42:W47)</f>
        <v>44376.56</v>
      </c>
    </row>
    <row r="42" spans="1:23" ht="38.25" x14ac:dyDescent="0.25">
      <c r="A42" s="28">
        <v>204</v>
      </c>
      <c r="B42" s="29" t="s">
        <v>80</v>
      </c>
      <c r="C42" s="29" t="s">
        <v>22</v>
      </c>
      <c r="D42" s="29" t="s">
        <v>23</v>
      </c>
      <c r="E42" s="29" t="s">
        <v>29</v>
      </c>
      <c r="F42" s="29" t="s">
        <v>23</v>
      </c>
      <c r="G42" s="29"/>
      <c r="H42" s="29"/>
      <c r="I42" s="29" t="s">
        <v>85</v>
      </c>
      <c r="J42" s="29" t="s">
        <v>86</v>
      </c>
      <c r="K42" s="29" t="s">
        <v>68</v>
      </c>
      <c r="L42" s="30">
        <v>525</v>
      </c>
      <c r="M42" s="30">
        <v>0</v>
      </c>
      <c r="N42" s="30">
        <v>525</v>
      </c>
      <c r="O42" s="31">
        <v>40</v>
      </c>
      <c r="P42" s="30">
        <v>1031212</v>
      </c>
      <c r="Q42" s="30">
        <v>844777</v>
      </c>
      <c r="R42" s="6">
        <f>+V42+W42</f>
        <v>99931.5</v>
      </c>
      <c r="S42" s="6">
        <v>0</v>
      </c>
      <c r="T42" s="6">
        <v>40</v>
      </c>
      <c r="U42" s="6">
        <v>-186435</v>
      </c>
      <c r="V42" s="6">
        <v>99931.5</v>
      </c>
    </row>
    <row r="43" spans="1:23" ht="51" x14ac:dyDescent="0.25">
      <c r="A43" s="28">
        <v>204</v>
      </c>
      <c r="B43" s="29" t="s">
        <v>80</v>
      </c>
      <c r="C43" s="29" t="s">
        <v>22</v>
      </c>
      <c r="D43" s="29" t="s">
        <v>23</v>
      </c>
      <c r="E43" s="29" t="s">
        <v>29</v>
      </c>
      <c r="F43" s="29" t="s">
        <v>23</v>
      </c>
      <c r="G43" s="29"/>
      <c r="H43" s="29"/>
      <c r="I43" s="29" t="s">
        <v>87</v>
      </c>
      <c r="J43" s="29" t="s">
        <v>88</v>
      </c>
      <c r="K43" s="29" t="s">
        <v>68</v>
      </c>
      <c r="L43" s="30">
        <v>1575</v>
      </c>
      <c r="M43" s="30">
        <v>-200</v>
      </c>
      <c r="N43" s="30">
        <v>1775</v>
      </c>
      <c r="O43" s="31">
        <v>0</v>
      </c>
      <c r="P43" s="30">
        <v>183000</v>
      </c>
      <c r="Q43" s="30">
        <v>183000</v>
      </c>
      <c r="R43" s="6">
        <f t="shared" ref="R43:R47" si="0">+V43+W43</f>
        <v>0</v>
      </c>
      <c r="S43" s="6">
        <v>200</v>
      </c>
      <c r="T43" s="6">
        <v>0</v>
      </c>
      <c r="U43" s="6">
        <v>0</v>
      </c>
      <c r="V43" s="6">
        <v>0</v>
      </c>
    </row>
    <row r="44" spans="1:23" ht="38.25" x14ac:dyDescent="0.25">
      <c r="A44" s="28">
        <v>204</v>
      </c>
      <c r="B44" s="29" t="s">
        <v>80</v>
      </c>
      <c r="C44" s="29" t="s">
        <v>22</v>
      </c>
      <c r="D44" s="29" t="s">
        <v>23</v>
      </c>
      <c r="E44" s="29" t="s">
        <v>29</v>
      </c>
      <c r="F44" s="29" t="s">
        <v>23</v>
      </c>
      <c r="G44" s="29"/>
      <c r="H44" s="29"/>
      <c r="I44" s="29" t="s">
        <v>89</v>
      </c>
      <c r="J44" s="29" t="s">
        <v>90</v>
      </c>
      <c r="K44" s="29" t="s">
        <v>68</v>
      </c>
      <c r="L44" s="30">
        <v>1550</v>
      </c>
      <c r="M44" s="30">
        <v>-500</v>
      </c>
      <c r="N44" s="30">
        <v>2050</v>
      </c>
      <c r="O44" s="31">
        <v>0</v>
      </c>
      <c r="P44" s="30">
        <v>728318</v>
      </c>
      <c r="Q44" s="30">
        <v>1607518</v>
      </c>
      <c r="R44" s="6">
        <f t="shared" si="0"/>
        <v>44376.56</v>
      </c>
      <c r="S44" s="6">
        <v>500</v>
      </c>
      <c r="T44" s="6">
        <v>0</v>
      </c>
      <c r="U44" s="6">
        <v>879200</v>
      </c>
      <c r="V44" s="6">
        <v>0</v>
      </c>
      <c r="W44" s="6">
        <v>44376.56</v>
      </c>
    </row>
    <row r="45" spans="1:23" ht="25.5" x14ac:dyDescent="0.25">
      <c r="A45" s="28">
        <v>204</v>
      </c>
      <c r="B45" s="29" t="s">
        <v>80</v>
      </c>
      <c r="C45" s="29" t="s">
        <v>22</v>
      </c>
      <c r="D45" s="29" t="s">
        <v>23</v>
      </c>
      <c r="E45" s="29" t="s">
        <v>29</v>
      </c>
      <c r="F45" s="29" t="s">
        <v>23</v>
      </c>
      <c r="G45" s="29"/>
      <c r="H45" s="29"/>
      <c r="I45" s="29" t="s">
        <v>91</v>
      </c>
      <c r="J45" s="29" t="s">
        <v>92</v>
      </c>
      <c r="K45" s="29" t="s">
        <v>27</v>
      </c>
      <c r="L45" s="30">
        <v>1470</v>
      </c>
      <c r="M45" s="30">
        <v>-400</v>
      </c>
      <c r="N45" s="30">
        <v>1870</v>
      </c>
      <c r="O45" s="31">
        <v>0</v>
      </c>
      <c r="P45" s="30">
        <v>369011</v>
      </c>
      <c r="Q45" s="30">
        <v>369011</v>
      </c>
      <c r="R45" s="6">
        <f t="shared" si="0"/>
        <v>0</v>
      </c>
      <c r="S45" s="6">
        <v>400</v>
      </c>
      <c r="T45" s="6">
        <v>0</v>
      </c>
      <c r="U45" s="6">
        <v>0</v>
      </c>
      <c r="V45" s="6">
        <v>0</v>
      </c>
    </row>
    <row r="46" spans="1:23" ht="38.25" x14ac:dyDescent="0.25">
      <c r="A46" s="28">
        <v>204</v>
      </c>
      <c r="B46" s="29" t="s">
        <v>80</v>
      </c>
      <c r="C46" s="29" t="s">
        <v>22</v>
      </c>
      <c r="D46" s="29" t="s">
        <v>23</v>
      </c>
      <c r="E46" s="29" t="s">
        <v>29</v>
      </c>
      <c r="F46" s="29" t="s">
        <v>23</v>
      </c>
      <c r="G46" s="29"/>
      <c r="H46" s="29"/>
      <c r="I46" s="29" t="s">
        <v>93</v>
      </c>
      <c r="J46" s="29" t="s">
        <v>94</v>
      </c>
      <c r="K46" s="29" t="s">
        <v>68</v>
      </c>
      <c r="L46" s="30">
        <v>420</v>
      </c>
      <c r="M46" s="30">
        <v>-5100</v>
      </c>
      <c r="N46" s="30">
        <v>5520</v>
      </c>
      <c r="O46" s="31">
        <v>65</v>
      </c>
      <c r="P46" s="30">
        <v>350000</v>
      </c>
      <c r="Q46" s="30">
        <v>350000</v>
      </c>
      <c r="R46" s="6">
        <f t="shared" si="0"/>
        <v>4100.3999999999996</v>
      </c>
      <c r="S46" s="6">
        <v>5100</v>
      </c>
      <c r="T46" s="6">
        <v>65</v>
      </c>
      <c r="U46" s="6">
        <v>0</v>
      </c>
      <c r="V46" s="6">
        <v>4100.3999999999996</v>
      </c>
    </row>
    <row r="47" spans="1:23" ht="51" x14ac:dyDescent="0.25">
      <c r="A47" s="28">
        <v>204</v>
      </c>
      <c r="B47" s="29" t="s">
        <v>80</v>
      </c>
      <c r="C47" s="29" t="s">
        <v>22</v>
      </c>
      <c r="D47" s="29" t="s">
        <v>23</v>
      </c>
      <c r="E47" s="29" t="s">
        <v>29</v>
      </c>
      <c r="F47" s="29" t="s">
        <v>23</v>
      </c>
      <c r="G47" s="29"/>
      <c r="H47" s="29"/>
      <c r="I47" s="29" t="s">
        <v>95</v>
      </c>
      <c r="J47" s="29" t="s">
        <v>96</v>
      </c>
      <c r="K47" s="29" t="s">
        <v>68</v>
      </c>
      <c r="L47" s="30">
        <v>525</v>
      </c>
      <c r="M47" s="30">
        <v>-200</v>
      </c>
      <c r="N47" s="30">
        <v>725</v>
      </c>
      <c r="O47" s="31">
        <v>0</v>
      </c>
      <c r="P47" s="30">
        <v>25000</v>
      </c>
      <c r="Q47" s="30">
        <v>25000</v>
      </c>
      <c r="R47" s="6">
        <f t="shared" si="0"/>
        <v>0</v>
      </c>
      <c r="S47" s="6">
        <v>200</v>
      </c>
      <c r="T47" s="6">
        <v>0</v>
      </c>
      <c r="U47" s="6">
        <v>0</v>
      </c>
      <c r="V47" s="6">
        <v>0</v>
      </c>
    </row>
    <row r="48" spans="1:23" ht="43.5" customHeight="1" x14ac:dyDescent="0.25">
      <c r="A48" s="24">
        <v>205</v>
      </c>
      <c r="B48" s="25" t="s">
        <v>33</v>
      </c>
      <c r="C48" s="25" t="s">
        <v>22</v>
      </c>
      <c r="D48" s="25" t="s">
        <v>23</v>
      </c>
      <c r="E48" s="25" t="s">
        <v>29</v>
      </c>
      <c r="F48" s="25" t="s">
        <v>23</v>
      </c>
      <c r="G48" s="25" t="s">
        <v>39</v>
      </c>
      <c r="H48" s="25" t="s">
        <v>40</v>
      </c>
      <c r="I48" s="25"/>
      <c r="J48" s="25"/>
      <c r="K48" s="25" t="s">
        <v>37</v>
      </c>
      <c r="L48" s="26">
        <v>1</v>
      </c>
      <c r="M48" s="26">
        <v>0</v>
      </c>
      <c r="N48" s="26">
        <v>1</v>
      </c>
      <c r="O48" s="27">
        <v>0</v>
      </c>
      <c r="P48" s="26">
        <v>450000</v>
      </c>
      <c r="Q48" s="26">
        <v>450000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W48" s="26"/>
    </row>
    <row r="49" spans="1:23" ht="25.5" x14ac:dyDescent="0.25">
      <c r="A49" s="28">
        <v>205</v>
      </c>
      <c r="B49" s="29" t="s">
        <v>33</v>
      </c>
      <c r="C49" s="29" t="s">
        <v>22</v>
      </c>
      <c r="D49" s="29" t="s">
        <v>23</v>
      </c>
      <c r="E49" s="29" t="s">
        <v>29</v>
      </c>
      <c r="F49" s="29" t="s">
        <v>23</v>
      </c>
      <c r="G49" s="29"/>
      <c r="H49" s="29"/>
      <c r="I49" s="29" t="s">
        <v>41</v>
      </c>
      <c r="J49" s="29" t="s">
        <v>40</v>
      </c>
      <c r="K49" s="29" t="s">
        <v>37</v>
      </c>
      <c r="L49" s="30">
        <v>1</v>
      </c>
      <c r="M49" s="30">
        <v>0</v>
      </c>
      <c r="N49" s="30">
        <v>1</v>
      </c>
      <c r="O49" s="31">
        <v>0</v>
      </c>
      <c r="P49" s="30">
        <v>450000</v>
      </c>
      <c r="Q49" s="30">
        <v>450000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</row>
    <row r="50" spans="1:23" x14ac:dyDescent="0.25">
      <c r="A50" s="24">
        <v>205</v>
      </c>
      <c r="B50" s="25" t="s">
        <v>97</v>
      </c>
      <c r="C50" s="25" t="s">
        <v>22</v>
      </c>
      <c r="D50" s="25" t="s">
        <v>23</v>
      </c>
      <c r="E50" s="25" t="s">
        <v>34</v>
      </c>
      <c r="F50" s="25" t="s">
        <v>23</v>
      </c>
      <c r="G50" s="25" t="s">
        <v>98</v>
      </c>
      <c r="H50" s="25" t="s">
        <v>51</v>
      </c>
      <c r="I50" s="25"/>
      <c r="J50" s="25"/>
      <c r="K50" s="25" t="s">
        <v>27</v>
      </c>
      <c r="L50" s="26">
        <v>990</v>
      </c>
      <c r="M50" s="26">
        <v>0</v>
      </c>
      <c r="N50" s="26">
        <v>990</v>
      </c>
      <c r="O50" s="27">
        <v>0</v>
      </c>
      <c r="P50" s="26">
        <v>144895709</v>
      </c>
      <c r="Q50" s="26">
        <v>144895709</v>
      </c>
      <c r="R50" s="26">
        <f>+R51</f>
        <v>7468269.1399999997</v>
      </c>
      <c r="S50" s="26">
        <v>0</v>
      </c>
      <c r="T50" s="26">
        <v>0</v>
      </c>
      <c r="U50" s="26">
        <v>0</v>
      </c>
      <c r="V50" s="26">
        <v>1571707.34</v>
      </c>
      <c r="W50" s="26">
        <f>+W51</f>
        <v>5896561.7999999998</v>
      </c>
    </row>
    <row r="51" spans="1:23" x14ac:dyDescent="0.25">
      <c r="A51" s="28">
        <v>205</v>
      </c>
      <c r="B51" s="29" t="s">
        <v>97</v>
      </c>
      <c r="C51" s="29" t="s">
        <v>22</v>
      </c>
      <c r="D51" s="29" t="s">
        <v>23</v>
      </c>
      <c r="E51" s="29" t="s">
        <v>34</v>
      </c>
      <c r="F51" s="29" t="s">
        <v>23</v>
      </c>
      <c r="G51" s="29"/>
      <c r="H51" s="29"/>
      <c r="I51" s="29" t="s">
        <v>99</v>
      </c>
      <c r="J51" s="29" t="s">
        <v>51</v>
      </c>
      <c r="K51" s="29" t="s">
        <v>27</v>
      </c>
      <c r="L51" s="30">
        <v>990</v>
      </c>
      <c r="M51" s="30">
        <v>0</v>
      </c>
      <c r="N51" s="30">
        <v>990</v>
      </c>
      <c r="O51" s="31">
        <v>0</v>
      </c>
      <c r="P51" s="30">
        <v>144895709</v>
      </c>
      <c r="Q51" s="30">
        <v>144895709</v>
      </c>
      <c r="R51" s="6">
        <f>+V51+W51</f>
        <v>7468269.1399999997</v>
      </c>
      <c r="S51" s="6">
        <v>0</v>
      </c>
      <c r="T51" s="6">
        <v>0</v>
      </c>
      <c r="U51" s="6">
        <v>0</v>
      </c>
      <c r="V51" s="6">
        <v>1571707.34</v>
      </c>
      <c r="W51" s="6">
        <v>5896561.7999999998</v>
      </c>
    </row>
    <row r="52" spans="1:23" ht="25.5" x14ac:dyDescent="0.25">
      <c r="A52" s="24">
        <v>205</v>
      </c>
      <c r="B52" s="25" t="s">
        <v>97</v>
      </c>
      <c r="C52" s="25" t="s">
        <v>22</v>
      </c>
      <c r="D52" s="25" t="s">
        <v>23</v>
      </c>
      <c r="E52" s="25" t="s">
        <v>29</v>
      </c>
      <c r="F52" s="25" t="s">
        <v>23</v>
      </c>
      <c r="G52" s="25" t="s">
        <v>100</v>
      </c>
      <c r="H52" s="25" t="s">
        <v>101</v>
      </c>
      <c r="I52" s="25"/>
      <c r="J52" s="25"/>
      <c r="K52" s="25" t="s">
        <v>102</v>
      </c>
      <c r="L52" s="26">
        <v>1676</v>
      </c>
      <c r="M52" s="26">
        <v>0</v>
      </c>
      <c r="N52" s="26">
        <v>1676</v>
      </c>
      <c r="O52" s="27">
        <v>0</v>
      </c>
      <c r="P52" s="26">
        <v>74253515</v>
      </c>
      <c r="Q52" s="26">
        <v>74253515</v>
      </c>
      <c r="R52" s="26">
        <f>SUBTOTAL(9,R53:R59)</f>
        <v>1863049.4</v>
      </c>
      <c r="S52" s="26">
        <v>0</v>
      </c>
      <c r="T52" s="26">
        <v>0</v>
      </c>
      <c r="U52" s="26">
        <v>0</v>
      </c>
      <c r="V52" s="26">
        <v>301318.09999999998</v>
      </c>
      <c r="W52" s="26"/>
    </row>
    <row r="53" spans="1:23" ht="38.25" x14ac:dyDescent="0.25">
      <c r="A53" s="28">
        <v>205</v>
      </c>
      <c r="B53" s="29" t="s">
        <v>97</v>
      </c>
      <c r="C53" s="29" t="s">
        <v>22</v>
      </c>
      <c r="D53" s="29" t="s">
        <v>23</v>
      </c>
      <c r="E53" s="29" t="s">
        <v>29</v>
      </c>
      <c r="F53" s="29" t="s">
        <v>23</v>
      </c>
      <c r="G53" s="29"/>
      <c r="H53" s="29"/>
      <c r="I53" s="29" t="s">
        <v>103</v>
      </c>
      <c r="J53" s="29" t="s">
        <v>104</v>
      </c>
      <c r="K53" s="29" t="s">
        <v>105</v>
      </c>
      <c r="L53" s="30">
        <v>291179</v>
      </c>
      <c r="M53" s="30">
        <v>0</v>
      </c>
      <c r="N53" s="30">
        <v>291179</v>
      </c>
      <c r="O53" s="31">
        <v>0</v>
      </c>
      <c r="P53" s="30">
        <v>18478387</v>
      </c>
      <c r="Q53" s="30">
        <v>18478387</v>
      </c>
      <c r="R53" s="6">
        <f t="shared" ref="R53:R59" si="1">+V53+W53</f>
        <v>912583.53</v>
      </c>
      <c r="S53" s="6">
        <v>0</v>
      </c>
      <c r="T53" s="6">
        <v>0</v>
      </c>
      <c r="U53" s="6">
        <v>0</v>
      </c>
      <c r="V53" s="6">
        <v>22657.5</v>
      </c>
      <c r="W53" s="6">
        <v>889926.03</v>
      </c>
    </row>
    <row r="54" spans="1:23" ht="25.5" x14ac:dyDescent="0.25">
      <c r="A54" s="28">
        <v>205</v>
      </c>
      <c r="B54" s="29" t="s">
        <v>97</v>
      </c>
      <c r="C54" s="29" t="s">
        <v>22</v>
      </c>
      <c r="D54" s="29" t="s">
        <v>23</v>
      </c>
      <c r="E54" s="29" t="s">
        <v>29</v>
      </c>
      <c r="F54" s="29" t="s">
        <v>23</v>
      </c>
      <c r="G54" s="29"/>
      <c r="H54" s="29"/>
      <c r="I54" s="29" t="s">
        <v>106</v>
      </c>
      <c r="J54" s="29" t="s">
        <v>107</v>
      </c>
      <c r="K54" s="29" t="s">
        <v>105</v>
      </c>
      <c r="L54" s="30">
        <v>1676801</v>
      </c>
      <c r="M54" s="30">
        <v>0</v>
      </c>
      <c r="N54" s="30">
        <v>1676801</v>
      </c>
      <c r="O54" s="31">
        <v>0</v>
      </c>
      <c r="P54" s="30">
        <v>54283348</v>
      </c>
      <c r="Q54" s="30">
        <v>54283348</v>
      </c>
      <c r="R54" s="6">
        <f t="shared" si="1"/>
        <v>950465.87</v>
      </c>
      <c r="S54" s="6">
        <v>0</v>
      </c>
      <c r="T54" s="6">
        <v>0</v>
      </c>
      <c r="U54" s="6">
        <v>0</v>
      </c>
      <c r="V54" s="6">
        <v>278660.59999999998</v>
      </c>
      <c r="W54" s="6">
        <v>671805.27</v>
      </c>
    </row>
    <row r="55" spans="1:23" x14ac:dyDescent="0.25">
      <c r="A55" s="28">
        <v>205</v>
      </c>
      <c r="B55" s="29" t="s">
        <v>97</v>
      </c>
      <c r="C55" s="29" t="s">
        <v>22</v>
      </c>
      <c r="D55" s="29" t="s">
        <v>23</v>
      </c>
      <c r="E55" s="29" t="s">
        <v>29</v>
      </c>
      <c r="F55" s="29" t="s">
        <v>23</v>
      </c>
      <c r="G55" s="29"/>
      <c r="H55" s="29"/>
      <c r="I55" s="29" t="s">
        <v>108</v>
      </c>
      <c r="J55" s="29" t="s">
        <v>109</v>
      </c>
      <c r="K55" s="29" t="s">
        <v>110</v>
      </c>
      <c r="L55" s="30">
        <v>86739745</v>
      </c>
      <c r="M55" s="30">
        <v>0</v>
      </c>
      <c r="N55" s="30">
        <v>86739745</v>
      </c>
      <c r="O55" s="31">
        <v>0</v>
      </c>
      <c r="P55" s="30">
        <v>591375</v>
      </c>
      <c r="Q55" s="30">
        <v>591375</v>
      </c>
      <c r="R55" s="6">
        <f t="shared" si="1"/>
        <v>0</v>
      </c>
      <c r="S55" s="6">
        <v>0</v>
      </c>
      <c r="T55" s="6">
        <v>0</v>
      </c>
      <c r="U55" s="6">
        <v>0</v>
      </c>
      <c r="V55" s="6">
        <v>0</v>
      </c>
    </row>
    <row r="56" spans="1:23" ht="25.5" x14ac:dyDescent="0.25">
      <c r="A56" s="28">
        <v>205</v>
      </c>
      <c r="B56" s="29" t="s">
        <v>97</v>
      </c>
      <c r="C56" s="29" t="s">
        <v>22</v>
      </c>
      <c r="D56" s="29" t="s">
        <v>23</v>
      </c>
      <c r="E56" s="29" t="s">
        <v>29</v>
      </c>
      <c r="F56" s="29" t="s">
        <v>23</v>
      </c>
      <c r="G56" s="29"/>
      <c r="H56" s="29"/>
      <c r="I56" s="29" t="s">
        <v>111</v>
      </c>
      <c r="J56" s="29" t="s">
        <v>112</v>
      </c>
      <c r="K56" s="29" t="s">
        <v>110</v>
      </c>
      <c r="L56" s="30">
        <v>33930296</v>
      </c>
      <c r="M56" s="30">
        <v>0</v>
      </c>
      <c r="N56" s="30">
        <v>33930296</v>
      </c>
      <c r="O56" s="31">
        <v>0</v>
      </c>
      <c r="P56" s="30">
        <v>264205</v>
      </c>
      <c r="Q56" s="30">
        <v>264205</v>
      </c>
      <c r="R56" s="6">
        <f t="shared" si="1"/>
        <v>0</v>
      </c>
      <c r="S56" s="6">
        <v>0</v>
      </c>
      <c r="T56" s="6">
        <v>0</v>
      </c>
      <c r="U56" s="6">
        <v>0</v>
      </c>
      <c r="V56" s="6">
        <v>0</v>
      </c>
    </row>
    <row r="57" spans="1:23" x14ac:dyDescent="0.25">
      <c r="A57" s="28">
        <v>205</v>
      </c>
      <c r="B57" s="29" t="s">
        <v>97</v>
      </c>
      <c r="C57" s="29" t="s">
        <v>22</v>
      </c>
      <c r="D57" s="29" t="s">
        <v>23</v>
      </c>
      <c r="E57" s="29" t="s">
        <v>29</v>
      </c>
      <c r="F57" s="29" t="s">
        <v>23</v>
      </c>
      <c r="G57" s="29"/>
      <c r="H57" s="29"/>
      <c r="I57" s="29" t="s">
        <v>113</v>
      </c>
      <c r="J57" s="29" t="s">
        <v>114</v>
      </c>
      <c r="K57" s="29" t="s">
        <v>102</v>
      </c>
      <c r="L57" s="30">
        <v>297</v>
      </c>
      <c r="M57" s="30">
        <v>0</v>
      </c>
      <c r="N57" s="30">
        <v>297</v>
      </c>
      <c r="O57" s="31">
        <v>0</v>
      </c>
      <c r="P57" s="30">
        <v>206100</v>
      </c>
      <c r="Q57" s="30">
        <v>206100</v>
      </c>
      <c r="R57" s="6">
        <f t="shared" si="1"/>
        <v>0</v>
      </c>
      <c r="S57" s="6">
        <v>0</v>
      </c>
      <c r="T57" s="6">
        <v>0</v>
      </c>
      <c r="U57" s="6">
        <v>0</v>
      </c>
      <c r="V57" s="6">
        <v>0</v>
      </c>
    </row>
    <row r="58" spans="1:23" ht="38.25" x14ac:dyDescent="0.25">
      <c r="A58" s="28">
        <v>205</v>
      </c>
      <c r="B58" s="29" t="s">
        <v>97</v>
      </c>
      <c r="C58" s="29" t="s">
        <v>22</v>
      </c>
      <c r="D58" s="29" t="s">
        <v>23</v>
      </c>
      <c r="E58" s="29" t="s">
        <v>29</v>
      </c>
      <c r="F58" s="29" t="s">
        <v>23</v>
      </c>
      <c r="G58" s="29"/>
      <c r="H58" s="29"/>
      <c r="I58" s="29" t="s">
        <v>115</v>
      </c>
      <c r="J58" s="29" t="s">
        <v>116</v>
      </c>
      <c r="K58" s="29" t="s">
        <v>102</v>
      </c>
      <c r="L58" s="30">
        <v>135</v>
      </c>
      <c r="M58" s="30">
        <v>0</v>
      </c>
      <c r="N58" s="30">
        <v>135</v>
      </c>
      <c r="O58" s="31">
        <v>0</v>
      </c>
      <c r="P58" s="30">
        <v>250275</v>
      </c>
      <c r="Q58" s="30">
        <v>250275</v>
      </c>
      <c r="R58" s="6">
        <f t="shared" si="1"/>
        <v>0</v>
      </c>
      <c r="S58" s="6">
        <v>0</v>
      </c>
      <c r="T58" s="6">
        <v>0</v>
      </c>
      <c r="U58" s="6">
        <v>0</v>
      </c>
      <c r="V58" s="6">
        <v>0</v>
      </c>
    </row>
    <row r="59" spans="1:23" ht="25.5" x14ac:dyDescent="0.25">
      <c r="A59" s="28">
        <v>205</v>
      </c>
      <c r="B59" s="29" t="s">
        <v>97</v>
      </c>
      <c r="C59" s="29" t="s">
        <v>22</v>
      </c>
      <c r="D59" s="29" t="s">
        <v>23</v>
      </c>
      <c r="E59" s="29" t="s">
        <v>29</v>
      </c>
      <c r="F59" s="29" t="s">
        <v>23</v>
      </c>
      <c r="G59" s="29"/>
      <c r="H59" s="29"/>
      <c r="I59" s="29" t="s">
        <v>117</v>
      </c>
      <c r="J59" s="29" t="s">
        <v>118</v>
      </c>
      <c r="K59" s="29" t="s">
        <v>102</v>
      </c>
      <c r="L59" s="30">
        <v>1244</v>
      </c>
      <c r="M59" s="30">
        <v>0</v>
      </c>
      <c r="N59" s="30">
        <v>1244</v>
      </c>
      <c r="O59" s="31">
        <v>0</v>
      </c>
      <c r="P59" s="30">
        <v>179825</v>
      </c>
      <c r="Q59" s="30">
        <v>179825</v>
      </c>
      <c r="R59" s="6">
        <f t="shared" si="1"/>
        <v>0</v>
      </c>
      <c r="S59" s="6">
        <v>0</v>
      </c>
      <c r="T59" s="6">
        <v>0</v>
      </c>
      <c r="U59" s="6">
        <v>0</v>
      </c>
      <c r="V59" s="6">
        <v>0</v>
      </c>
    </row>
    <row r="60" spans="1:23" ht="25.5" x14ac:dyDescent="0.25">
      <c r="A60" s="24">
        <v>205</v>
      </c>
      <c r="B60" s="25" t="s">
        <v>97</v>
      </c>
      <c r="C60" s="25" t="s">
        <v>22</v>
      </c>
      <c r="D60" s="25" t="s">
        <v>23</v>
      </c>
      <c r="E60" s="25" t="s">
        <v>24</v>
      </c>
      <c r="F60" s="25" t="s">
        <v>23</v>
      </c>
      <c r="G60" s="25" t="s">
        <v>119</v>
      </c>
      <c r="H60" s="25" t="s">
        <v>120</v>
      </c>
      <c r="I60" s="25"/>
      <c r="J60" s="25"/>
      <c r="K60" s="25" t="s">
        <v>102</v>
      </c>
      <c r="L60" s="26">
        <v>84696</v>
      </c>
      <c r="M60" s="26">
        <v>0</v>
      </c>
      <c r="N60" s="26">
        <v>84696</v>
      </c>
      <c r="O60" s="27">
        <v>0</v>
      </c>
      <c r="P60" s="26">
        <v>13660761</v>
      </c>
      <c r="Q60" s="26">
        <v>13660761</v>
      </c>
      <c r="R60" s="34">
        <f>+R61</f>
        <v>954371</v>
      </c>
      <c r="S60" s="34">
        <v>0</v>
      </c>
      <c r="T60" s="34">
        <v>0</v>
      </c>
      <c r="U60" s="34">
        <v>0</v>
      </c>
      <c r="V60" s="34">
        <v>0</v>
      </c>
      <c r="W60" s="34"/>
    </row>
    <row r="61" spans="1:23" ht="25.5" x14ac:dyDescent="0.25">
      <c r="A61" s="28">
        <v>205</v>
      </c>
      <c r="B61" s="29" t="s">
        <v>97</v>
      </c>
      <c r="C61" s="29" t="s">
        <v>22</v>
      </c>
      <c r="D61" s="29" t="s">
        <v>23</v>
      </c>
      <c r="E61" s="29" t="s">
        <v>24</v>
      </c>
      <c r="F61" s="29" t="s">
        <v>23</v>
      </c>
      <c r="G61" s="29"/>
      <c r="H61" s="29"/>
      <c r="I61" s="29" t="s">
        <v>121</v>
      </c>
      <c r="J61" s="29" t="s">
        <v>120</v>
      </c>
      <c r="K61" s="29" t="s">
        <v>102</v>
      </c>
      <c r="L61" s="30">
        <v>84696</v>
      </c>
      <c r="M61" s="30">
        <v>0</v>
      </c>
      <c r="N61" s="30">
        <v>84696</v>
      </c>
      <c r="O61" s="31">
        <v>0</v>
      </c>
      <c r="P61" s="30">
        <v>13660761</v>
      </c>
      <c r="Q61" s="30">
        <v>13660761</v>
      </c>
      <c r="R61" s="6">
        <f>+V61+W61</f>
        <v>954371</v>
      </c>
      <c r="S61" s="6">
        <v>0</v>
      </c>
      <c r="T61" s="6">
        <v>0</v>
      </c>
      <c r="U61" s="6">
        <v>0</v>
      </c>
      <c r="V61" s="6">
        <v>0</v>
      </c>
      <c r="W61" s="6">
        <v>954371</v>
      </c>
    </row>
    <row r="62" spans="1:23" ht="45" customHeight="1" x14ac:dyDescent="0.25">
      <c r="A62" s="24">
        <v>205</v>
      </c>
      <c r="B62" s="25" t="s">
        <v>97</v>
      </c>
      <c r="C62" s="25" t="s">
        <v>22</v>
      </c>
      <c r="D62" s="25" t="s">
        <v>23</v>
      </c>
      <c r="E62" s="25" t="s">
        <v>122</v>
      </c>
      <c r="F62" s="25" t="s">
        <v>23</v>
      </c>
      <c r="G62" s="25" t="s">
        <v>123</v>
      </c>
      <c r="H62" s="25" t="s">
        <v>124</v>
      </c>
      <c r="I62" s="25"/>
      <c r="J62" s="25"/>
      <c r="K62" s="25" t="s">
        <v>125</v>
      </c>
      <c r="L62" s="26">
        <v>728874</v>
      </c>
      <c r="M62" s="26">
        <v>0</v>
      </c>
      <c r="N62" s="26">
        <v>728874</v>
      </c>
      <c r="O62" s="27">
        <v>0</v>
      </c>
      <c r="P62" s="26">
        <v>16133540</v>
      </c>
      <c r="Q62" s="26">
        <v>16133540</v>
      </c>
      <c r="R62" s="34">
        <f>+R63</f>
        <v>76391.45</v>
      </c>
      <c r="S62" s="34">
        <v>0</v>
      </c>
      <c r="T62" s="34">
        <v>0</v>
      </c>
      <c r="U62" s="34">
        <v>0</v>
      </c>
      <c r="V62" s="34">
        <v>76391.45</v>
      </c>
      <c r="W62" s="34"/>
    </row>
    <row r="63" spans="1:23" ht="25.5" x14ac:dyDescent="0.25">
      <c r="A63" s="28">
        <v>205</v>
      </c>
      <c r="B63" s="29" t="s">
        <v>97</v>
      </c>
      <c r="C63" s="29" t="s">
        <v>22</v>
      </c>
      <c r="D63" s="29" t="s">
        <v>23</v>
      </c>
      <c r="E63" s="29" t="s">
        <v>122</v>
      </c>
      <c r="F63" s="29" t="s">
        <v>23</v>
      </c>
      <c r="G63" s="29"/>
      <c r="H63" s="29"/>
      <c r="I63" s="29" t="s">
        <v>126</v>
      </c>
      <c r="J63" s="29" t="s">
        <v>124</v>
      </c>
      <c r="K63" s="29" t="s">
        <v>125</v>
      </c>
      <c r="L63" s="30">
        <v>728874</v>
      </c>
      <c r="M63" s="30">
        <v>0</v>
      </c>
      <c r="N63" s="30">
        <v>728874</v>
      </c>
      <c r="O63" s="31">
        <v>0</v>
      </c>
      <c r="P63" s="30">
        <v>16133540</v>
      </c>
      <c r="Q63" s="30">
        <v>16133540</v>
      </c>
      <c r="R63" s="6">
        <f>+V63+W63</f>
        <v>76391.45</v>
      </c>
      <c r="S63" s="6">
        <v>0</v>
      </c>
      <c r="T63" s="6">
        <v>0</v>
      </c>
      <c r="U63" s="6">
        <v>0</v>
      </c>
      <c r="V63" s="6">
        <v>76391.45</v>
      </c>
    </row>
    <row r="64" spans="1:23" x14ac:dyDescent="0.25">
      <c r="A64" s="24">
        <v>206</v>
      </c>
      <c r="B64" s="25" t="s">
        <v>127</v>
      </c>
      <c r="C64" s="25" t="s">
        <v>22</v>
      </c>
      <c r="D64" s="25" t="s">
        <v>23</v>
      </c>
      <c r="E64" s="25" t="s">
        <v>34</v>
      </c>
      <c r="F64" s="25" t="s">
        <v>23</v>
      </c>
      <c r="G64" s="25" t="s">
        <v>128</v>
      </c>
      <c r="H64" s="25" t="s">
        <v>51</v>
      </c>
      <c r="I64" s="25"/>
      <c r="J64" s="25"/>
      <c r="K64" s="25" t="s">
        <v>27</v>
      </c>
      <c r="L64" s="26">
        <v>233</v>
      </c>
      <c r="M64" s="26">
        <v>45</v>
      </c>
      <c r="N64" s="26">
        <v>188</v>
      </c>
      <c r="O64" s="27">
        <v>0</v>
      </c>
      <c r="P64" s="26">
        <v>214756462</v>
      </c>
      <c r="Q64" s="26">
        <v>103848301</v>
      </c>
      <c r="R64" s="26">
        <f>SUBTOTAL(9,R65:R67)</f>
        <v>18569330.23</v>
      </c>
      <c r="S64" s="34">
        <v>-45</v>
      </c>
      <c r="T64" s="34">
        <v>0</v>
      </c>
      <c r="U64" s="34">
        <v>-110908161</v>
      </c>
      <c r="V64" s="34">
        <v>17223313.280000001</v>
      </c>
      <c r="W64" s="34">
        <f>+W65</f>
        <v>1346016.95</v>
      </c>
    </row>
    <row r="65" spans="1:23" x14ac:dyDescent="0.25">
      <c r="A65" s="28">
        <v>206</v>
      </c>
      <c r="B65" s="29" t="s">
        <v>127</v>
      </c>
      <c r="C65" s="29" t="s">
        <v>22</v>
      </c>
      <c r="D65" s="29" t="s">
        <v>23</v>
      </c>
      <c r="E65" s="29" t="s">
        <v>34</v>
      </c>
      <c r="F65" s="29" t="s">
        <v>23</v>
      </c>
      <c r="G65" s="29"/>
      <c r="H65" s="29"/>
      <c r="I65" s="29" t="s">
        <v>129</v>
      </c>
      <c r="J65" s="29" t="s">
        <v>51</v>
      </c>
      <c r="K65" s="29" t="s">
        <v>27</v>
      </c>
      <c r="L65" s="30">
        <v>117</v>
      </c>
      <c r="M65" s="30">
        <v>0</v>
      </c>
      <c r="N65" s="30">
        <v>117</v>
      </c>
      <c r="O65" s="31">
        <v>0</v>
      </c>
      <c r="P65" s="30">
        <v>28177916</v>
      </c>
      <c r="Q65" s="30">
        <v>28177916</v>
      </c>
      <c r="R65" s="6">
        <f>+V65+W65</f>
        <v>1477585.64</v>
      </c>
      <c r="S65" s="6">
        <v>0</v>
      </c>
      <c r="T65" s="6">
        <v>0</v>
      </c>
      <c r="U65" s="6">
        <v>0</v>
      </c>
      <c r="V65" s="6">
        <v>131568.69</v>
      </c>
      <c r="W65" s="6">
        <v>1346016.95</v>
      </c>
    </row>
    <row r="66" spans="1:23" ht="25.5" x14ac:dyDescent="0.25">
      <c r="A66" s="28">
        <v>206</v>
      </c>
      <c r="B66" s="29" t="s">
        <v>127</v>
      </c>
      <c r="C66" s="29" t="s">
        <v>22</v>
      </c>
      <c r="D66" s="29" t="s">
        <v>23</v>
      </c>
      <c r="E66" s="29" t="s">
        <v>34</v>
      </c>
      <c r="F66" s="29" t="s">
        <v>23</v>
      </c>
      <c r="G66" s="29"/>
      <c r="H66" s="29"/>
      <c r="I66" s="29" t="s">
        <v>130</v>
      </c>
      <c r="J66" s="29" t="s">
        <v>131</v>
      </c>
      <c r="K66" s="29" t="s">
        <v>105</v>
      </c>
      <c r="L66" s="30">
        <v>10354</v>
      </c>
      <c r="M66" s="30">
        <v>-11491</v>
      </c>
      <c r="N66" s="30">
        <v>21845</v>
      </c>
      <c r="O66" s="31">
        <v>0</v>
      </c>
      <c r="P66" s="30">
        <v>5100000</v>
      </c>
      <c r="Q66" s="30">
        <v>16620390</v>
      </c>
      <c r="R66" s="6">
        <f>+V66+W66</f>
        <v>0</v>
      </c>
      <c r="S66" s="6">
        <v>11491</v>
      </c>
      <c r="T66" s="6">
        <v>0</v>
      </c>
      <c r="U66" s="6">
        <v>11520390</v>
      </c>
      <c r="V66" s="6">
        <v>0</v>
      </c>
    </row>
    <row r="67" spans="1:23" x14ac:dyDescent="0.25">
      <c r="A67" s="28">
        <v>206</v>
      </c>
      <c r="B67" s="29" t="s">
        <v>127</v>
      </c>
      <c r="C67" s="29" t="s">
        <v>22</v>
      </c>
      <c r="D67" s="29" t="s">
        <v>23</v>
      </c>
      <c r="E67" s="29" t="s">
        <v>34</v>
      </c>
      <c r="F67" s="29" t="s">
        <v>23</v>
      </c>
      <c r="G67" s="29"/>
      <c r="H67" s="29"/>
      <c r="I67" s="29" t="s">
        <v>132</v>
      </c>
      <c r="J67" s="29" t="s">
        <v>133</v>
      </c>
      <c r="K67" s="29" t="s">
        <v>27</v>
      </c>
      <c r="L67" s="30">
        <v>116</v>
      </c>
      <c r="M67" s="30">
        <v>45</v>
      </c>
      <c r="N67" s="30">
        <v>71</v>
      </c>
      <c r="O67" s="31">
        <v>0</v>
      </c>
      <c r="P67" s="30">
        <v>181478546</v>
      </c>
      <c r="Q67" s="30">
        <v>59049995</v>
      </c>
      <c r="R67" s="6">
        <f>+V67+W67</f>
        <v>17091744.59</v>
      </c>
      <c r="S67" s="6">
        <v>-45</v>
      </c>
      <c r="T67" s="6">
        <v>0</v>
      </c>
      <c r="U67" s="6">
        <v>-122428551</v>
      </c>
      <c r="V67" s="6">
        <v>17091744.59</v>
      </c>
    </row>
    <row r="68" spans="1:23" ht="38.25" x14ac:dyDescent="0.25">
      <c r="A68" s="24">
        <v>206</v>
      </c>
      <c r="B68" s="35">
        <v>94</v>
      </c>
      <c r="C68" s="35">
        <v>11</v>
      </c>
      <c r="D68" s="25" t="s">
        <v>23</v>
      </c>
      <c r="E68" s="25" t="s">
        <v>34</v>
      </c>
      <c r="F68" s="25" t="s">
        <v>23</v>
      </c>
      <c r="G68" s="25" t="s">
        <v>134</v>
      </c>
      <c r="H68" s="25" t="s">
        <v>135</v>
      </c>
      <c r="I68" s="25"/>
      <c r="J68" s="25"/>
      <c r="K68" s="25" t="s">
        <v>68</v>
      </c>
      <c r="L68" s="26">
        <v>0</v>
      </c>
      <c r="M68" s="26">
        <v>-27</v>
      </c>
      <c r="N68" s="26">
        <v>27</v>
      </c>
      <c r="O68" s="27">
        <v>0</v>
      </c>
      <c r="P68" s="26">
        <v>0</v>
      </c>
      <c r="Q68" s="26">
        <v>12300957</v>
      </c>
      <c r="R68" s="34">
        <v>1451876.2</v>
      </c>
      <c r="S68" s="34">
        <v>27</v>
      </c>
      <c r="T68" s="34">
        <v>0</v>
      </c>
      <c r="U68" s="34">
        <v>12300957</v>
      </c>
      <c r="V68" s="34">
        <v>1451876.2</v>
      </c>
      <c r="W68" s="34"/>
    </row>
    <row r="69" spans="1:23" ht="38.25" x14ac:dyDescent="0.25">
      <c r="A69" s="28">
        <v>206</v>
      </c>
      <c r="B69" s="36">
        <v>94</v>
      </c>
      <c r="C69" s="36">
        <v>11</v>
      </c>
      <c r="D69" s="29" t="s">
        <v>23</v>
      </c>
      <c r="E69" s="29" t="s">
        <v>34</v>
      </c>
      <c r="F69" s="29" t="s">
        <v>23</v>
      </c>
      <c r="G69" s="29"/>
      <c r="H69" s="29"/>
      <c r="I69" s="29" t="s">
        <v>136</v>
      </c>
      <c r="J69" s="29" t="s">
        <v>137</v>
      </c>
      <c r="K69" s="29" t="s">
        <v>27</v>
      </c>
      <c r="L69" s="30">
        <v>0</v>
      </c>
      <c r="M69" s="30">
        <v>-27</v>
      </c>
      <c r="N69" s="30">
        <v>27</v>
      </c>
      <c r="O69" s="31">
        <v>0</v>
      </c>
      <c r="P69" s="30">
        <v>0</v>
      </c>
      <c r="Q69" s="30">
        <v>12300957</v>
      </c>
      <c r="R69" s="6">
        <v>1451876.2</v>
      </c>
      <c r="S69" s="6">
        <v>27</v>
      </c>
      <c r="T69" s="6">
        <v>0</v>
      </c>
      <c r="U69" s="6">
        <v>12300957</v>
      </c>
      <c r="V69" s="6">
        <v>1451876.2</v>
      </c>
    </row>
    <row r="70" spans="1:23" ht="61.5" customHeight="1" x14ac:dyDescent="0.25">
      <c r="A70" s="24">
        <v>206</v>
      </c>
      <c r="B70" s="35">
        <v>94</v>
      </c>
      <c r="C70" s="35">
        <v>14</v>
      </c>
      <c r="D70" s="25" t="s">
        <v>23</v>
      </c>
      <c r="E70" s="25" t="s">
        <v>34</v>
      </c>
      <c r="F70" s="25" t="s">
        <v>23</v>
      </c>
      <c r="G70" s="25" t="s">
        <v>138</v>
      </c>
      <c r="H70" s="25" t="s">
        <v>139</v>
      </c>
      <c r="I70" s="25"/>
      <c r="J70" s="25"/>
      <c r="K70" s="25" t="s">
        <v>68</v>
      </c>
      <c r="L70" s="26">
        <v>0</v>
      </c>
      <c r="M70" s="26">
        <v>0</v>
      </c>
      <c r="N70" s="26">
        <v>0</v>
      </c>
      <c r="O70" s="37">
        <v>0</v>
      </c>
      <c r="P70" s="34">
        <v>0</v>
      </c>
      <c r="Q70" s="34">
        <v>330983</v>
      </c>
      <c r="R70" s="34">
        <v>0</v>
      </c>
      <c r="S70" s="34">
        <v>0</v>
      </c>
      <c r="T70" s="34">
        <v>0</v>
      </c>
      <c r="U70" s="34">
        <v>330983</v>
      </c>
      <c r="V70" s="34">
        <v>0</v>
      </c>
      <c r="W70" s="34"/>
    </row>
    <row r="71" spans="1:23" ht="38.25" x14ac:dyDescent="0.25">
      <c r="A71" s="28">
        <v>206</v>
      </c>
      <c r="B71" s="36">
        <v>94</v>
      </c>
      <c r="C71" s="36">
        <v>14</v>
      </c>
      <c r="D71" s="29" t="s">
        <v>23</v>
      </c>
      <c r="E71" s="29" t="s">
        <v>34</v>
      </c>
      <c r="F71" s="29" t="s">
        <v>23</v>
      </c>
      <c r="G71" s="29"/>
      <c r="H71" s="29"/>
      <c r="I71" s="29" t="s">
        <v>140</v>
      </c>
      <c r="J71" s="29" t="s">
        <v>139</v>
      </c>
      <c r="K71" s="29" t="s">
        <v>68</v>
      </c>
      <c r="L71" s="30">
        <v>0</v>
      </c>
      <c r="M71" s="30">
        <v>-2</v>
      </c>
      <c r="N71" s="30">
        <v>2</v>
      </c>
      <c r="O71" s="31">
        <v>0</v>
      </c>
      <c r="P71" s="30">
        <v>0</v>
      </c>
      <c r="Q71" s="30">
        <v>330983</v>
      </c>
      <c r="R71" s="6">
        <v>0</v>
      </c>
      <c r="S71" s="6">
        <v>2</v>
      </c>
      <c r="T71" s="6">
        <v>0</v>
      </c>
      <c r="U71" s="6">
        <v>330983</v>
      </c>
      <c r="V71" s="6">
        <v>0</v>
      </c>
    </row>
    <row r="72" spans="1:23" ht="51" x14ac:dyDescent="0.25">
      <c r="A72" s="24">
        <v>206</v>
      </c>
      <c r="B72" s="35">
        <v>94</v>
      </c>
      <c r="C72" s="35">
        <v>15</v>
      </c>
      <c r="D72" s="25" t="s">
        <v>23</v>
      </c>
      <c r="E72" s="25" t="s">
        <v>34</v>
      </c>
      <c r="F72" s="25" t="s">
        <v>23</v>
      </c>
      <c r="G72" s="25" t="s">
        <v>141</v>
      </c>
      <c r="H72" s="25" t="s">
        <v>142</v>
      </c>
      <c r="I72" s="25"/>
      <c r="J72" s="25"/>
      <c r="K72" s="25" t="s">
        <v>68</v>
      </c>
      <c r="L72" s="26">
        <v>0</v>
      </c>
      <c r="M72" s="26">
        <v>0</v>
      </c>
      <c r="N72" s="26">
        <v>0</v>
      </c>
      <c r="O72" s="37">
        <v>0</v>
      </c>
      <c r="P72" s="34">
        <v>0</v>
      </c>
      <c r="Q72" s="34">
        <v>0</v>
      </c>
      <c r="R72" s="34">
        <v>0</v>
      </c>
      <c r="S72" s="34">
        <v>0</v>
      </c>
      <c r="T72" s="34">
        <v>0</v>
      </c>
      <c r="U72" s="34">
        <v>0</v>
      </c>
      <c r="V72" s="34">
        <v>0</v>
      </c>
      <c r="W72" s="34"/>
    </row>
    <row r="73" spans="1:23" ht="38.25" x14ac:dyDescent="0.25">
      <c r="A73" s="28">
        <v>206</v>
      </c>
      <c r="B73" s="36">
        <v>94</v>
      </c>
      <c r="C73" s="36">
        <v>15</v>
      </c>
      <c r="D73" s="29" t="s">
        <v>23</v>
      </c>
      <c r="E73" s="29" t="s">
        <v>34</v>
      </c>
      <c r="F73" s="29" t="s">
        <v>23</v>
      </c>
      <c r="G73" s="29"/>
      <c r="H73" s="29"/>
      <c r="I73" s="29" t="s">
        <v>143</v>
      </c>
      <c r="J73" s="29" t="s">
        <v>142</v>
      </c>
      <c r="K73" s="29" t="s">
        <v>68</v>
      </c>
      <c r="L73" s="30">
        <v>0</v>
      </c>
      <c r="M73" s="30">
        <v>0</v>
      </c>
      <c r="N73" s="30">
        <v>0</v>
      </c>
      <c r="O73" s="31">
        <v>0</v>
      </c>
      <c r="P73" s="30">
        <v>0</v>
      </c>
      <c r="Q73" s="30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</row>
    <row r="74" spans="1:23" x14ac:dyDescent="0.25">
      <c r="A74" s="24">
        <v>207</v>
      </c>
      <c r="B74" s="25" t="s">
        <v>144</v>
      </c>
      <c r="C74" s="25" t="s">
        <v>22</v>
      </c>
      <c r="D74" s="25" t="s">
        <v>23</v>
      </c>
      <c r="E74" s="25" t="s">
        <v>34</v>
      </c>
      <c r="F74" s="25" t="s">
        <v>23</v>
      </c>
      <c r="G74" s="25" t="s">
        <v>145</v>
      </c>
      <c r="H74" s="25" t="s">
        <v>51</v>
      </c>
      <c r="I74" s="25"/>
      <c r="J74" s="25"/>
      <c r="K74" s="25" t="s">
        <v>27</v>
      </c>
      <c r="L74" s="34">
        <v>233</v>
      </c>
      <c r="M74" s="26">
        <v>0</v>
      </c>
      <c r="N74" s="34">
        <v>233</v>
      </c>
      <c r="O74" s="37">
        <v>75</v>
      </c>
      <c r="P74" s="34">
        <v>8687812</v>
      </c>
      <c r="Q74" s="34">
        <v>8687812</v>
      </c>
      <c r="R74" s="34">
        <f>+R75</f>
        <v>489571.47</v>
      </c>
      <c r="S74" s="34">
        <v>0</v>
      </c>
      <c r="T74" s="34">
        <v>75</v>
      </c>
      <c r="U74" s="34">
        <v>0</v>
      </c>
      <c r="V74" s="34">
        <v>38837.050000000003</v>
      </c>
      <c r="W74" s="34">
        <f>+W75</f>
        <v>450734.42</v>
      </c>
    </row>
    <row r="75" spans="1:23" ht="18" customHeight="1" x14ac:dyDescent="0.25">
      <c r="A75" s="28">
        <v>207</v>
      </c>
      <c r="B75" s="29" t="s">
        <v>144</v>
      </c>
      <c r="C75" s="29" t="s">
        <v>22</v>
      </c>
      <c r="D75" s="29" t="s">
        <v>23</v>
      </c>
      <c r="E75" s="29" t="s">
        <v>34</v>
      </c>
      <c r="F75" s="29" t="s">
        <v>23</v>
      </c>
      <c r="G75" s="29"/>
      <c r="H75" s="29"/>
      <c r="I75" s="29" t="s">
        <v>146</v>
      </c>
      <c r="J75" s="29" t="s">
        <v>51</v>
      </c>
      <c r="K75" s="29" t="s">
        <v>27</v>
      </c>
      <c r="L75" s="30">
        <v>233</v>
      </c>
      <c r="M75" s="30">
        <v>0</v>
      </c>
      <c r="N75" s="30">
        <v>233</v>
      </c>
      <c r="O75" s="31">
        <v>75</v>
      </c>
      <c r="P75" s="30">
        <v>8687812</v>
      </c>
      <c r="Q75" s="30">
        <v>8687812</v>
      </c>
      <c r="R75" s="6">
        <f>+V75+W75</f>
        <v>489571.47</v>
      </c>
      <c r="S75" s="6">
        <v>0</v>
      </c>
      <c r="T75" s="6">
        <v>75</v>
      </c>
      <c r="U75" s="6">
        <v>0</v>
      </c>
      <c r="V75" s="6">
        <v>38837.050000000003</v>
      </c>
      <c r="W75" s="6">
        <v>450734.42</v>
      </c>
    </row>
    <row r="76" spans="1:23" ht="38.25" customHeight="1" x14ac:dyDescent="0.25">
      <c r="A76" s="24">
        <v>207</v>
      </c>
      <c r="B76" s="25" t="s">
        <v>144</v>
      </c>
      <c r="C76" s="25" t="s">
        <v>22</v>
      </c>
      <c r="D76" s="25" t="s">
        <v>23</v>
      </c>
      <c r="E76" s="25" t="s">
        <v>29</v>
      </c>
      <c r="F76" s="25" t="s">
        <v>23</v>
      </c>
      <c r="G76" s="25" t="s">
        <v>147</v>
      </c>
      <c r="H76" s="25" t="s">
        <v>148</v>
      </c>
      <c r="I76" s="25"/>
      <c r="J76" s="25"/>
      <c r="K76" s="25" t="s">
        <v>105</v>
      </c>
      <c r="L76" s="26">
        <v>997</v>
      </c>
      <c r="M76" s="26">
        <v>0</v>
      </c>
      <c r="N76" s="26">
        <v>997</v>
      </c>
      <c r="O76" s="27">
        <v>100</v>
      </c>
      <c r="P76" s="26">
        <v>2150172</v>
      </c>
      <c r="Q76" s="26">
        <v>2150172</v>
      </c>
      <c r="R76" s="26">
        <f>SUBTOTAL(9,R77:R79)</f>
        <v>168646.89</v>
      </c>
      <c r="S76" s="26">
        <v>0</v>
      </c>
      <c r="T76" s="26">
        <v>100</v>
      </c>
      <c r="U76" s="26">
        <v>0</v>
      </c>
      <c r="V76" s="26">
        <v>11850</v>
      </c>
      <c r="W76" s="26">
        <f>SUBTOTAL(9,W77:W79)</f>
        <v>156796.89000000001</v>
      </c>
    </row>
    <row r="77" spans="1:23" ht="25.5" x14ac:dyDescent="0.25">
      <c r="A77" s="28">
        <v>207</v>
      </c>
      <c r="B77" s="29" t="s">
        <v>144</v>
      </c>
      <c r="C77" s="29" t="s">
        <v>22</v>
      </c>
      <c r="D77" s="29" t="s">
        <v>23</v>
      </c>
      <c r="E77" s="29" t="s">
        <v>29</v>
      </c>
      <c r="F77" s="29" t="s">
        <v>23</v>
      </c>
      <c r="G77" s="29"/>
      <c r="H77" s="29"/>
      <c r="I77" s="29" t="s">
        <v>149</v>
      </c>
      <c r="J77" s="29" t="s">
        <v>150</v>
      </c>
      <c r="K77" s="29" t="s">
        <v>105</v>
      </c>
      <c r="L77" s="30">
        <v>790</v>
      </c>
      <c r="M77" s="30">
        <v>0</v>
      </c>
      <c r="N77" s="30">
        <v>790</v>
      </c>
      <c r="O77" s="31">
        <v>80</v>
      </c>
      <c r="P77" s="30">
        <v>2055172</v>
      </c>
      <c r="Q77" s="30">
        <v>2055172</v>
      </c>
      <c r="R77" s="6">
        <f t="shared" ref="R77:R79" si="2">+V77+W77</f>
        <v>156796.89000000001</v>
      </c>
      <c r="S77" s="6">
        <v>0</v>
      </c>
      <c r="T77" s="6">
        <v>80</v>
      </c>
      <c r="U77" s="6">
        <v>0</v>
      </c>
      <c r="V77" s="6">
        <v>0</v>
      </c>
      <c r="W77" s="6">
        <v>156796.89000000001</v>
      </c>
    </row>
    <row r="78" spans="1:23" ht="25.5" x14ac:dyDescent="0.25">
      <c r="A78" s="28">
        <v>207</v>
      </c>
      <c r="B78" s="29" t="s">
        <v>144</v>
      </c>
      <c r="C78" s="29" t="s">
        <v>22</v>
      </c>
      <c r="D78" s="29" t="s">
        <v>23</v>
      </c>
      <c r="E78" s="29" t="s">
        <v>29</v>
      </c>
      <c r="F78" s="29" t="s">
        <v>23</v>
      </c>
      <c r="G78" s="29"/>
      <c r="H78" s="29"/>
      <c r="I78" s="29" t="s">
        <v>151</v>
      </c>
      <c r="J78" s="29" t="s">
        <v>152</v>
      </c>
      <c r="K78" s="29" t="s">
        <v>105</v>
      </c>
      <c r="L78" s="30">
        <v>3</v>
      </c>
      <c r="M78" s="30">
        <v>0</v>
      </c>
      <c r="N78" s="30">
        <v>3</v>
      </c>
      <c r="O78" s="31">
        <v>0</v>
      </c>
      <c r="P78" s="30">
        <v>45000</v>
      </c>
      <c r="Q78" s="30">
        <v>45000</v>
      </c>
      <c r="R78" s="6">
        <f t="shared" si="2"/>
        <v>11850</v>
      </c>
      <c r="S78" s="6">
        <v>0</v>
      </c>
      <c r="T78" s="6">
        <v>0</v>
      </c>
      <c r="U78" s="6">
        <v>0</v>
      </c>
      <c r="V78" s="6">
        <v>11850</v>
      </c>
    </row>
    <row r="79" spans="1:23" x14ac:dyDescent="0.25">
      <c r="A79" s="28">
        <v>207</v>
      </c>
      <c r="B79" s="29" t="s">
        <v>144</v>
      </c>
      <c r="C79" s="29" t="s">
        <v>22</v>
      </c>
      <c r="D79" s="29" t="s">
        <v>23</v>
      </c>
      <c r="E79" s="29" t="s">
        <v>29</v>
      </c>
      <c r="F79" s="29" t="s">
        <v>23</v>
      </c>
      <c r="G79" s="29"/>
      <c r="H79" s="29"/>
      <c r="I79" s="29" t="s">
        <v>153</v>
      </c>
      <c r="J79" s="29" t="s">
        <v>154</v>
      </c>
      <c r="K79" s="29" t="s">
        <v>105</v>
      </c>
      <c r="L79" s="30">
        <v>204</v>
      </c>
      <c r="M79" s="30">
        <v>0</v>
      </c>
      <c r="N79" s="30">
        <v>204</v>
      </c>
      <c r="O79" s="31">
        <v>20</v>
      </c>
      <c r="P79" s="30">
        <v>50000</v>
      </c>
      <c r="Q79" s="30">
        <v>50000</v>
      </c>
      <c r="R79" s="6">
        <f t="shared" si="2"/>
        <v>0</v>
      </c>
      <c r="S79" s="6">
        <v>0</v>
      </c>
      <c r="T79" s="6">
        <v>20</v>
      </c>
      <c r="U79" s="6">
        <v>0</v>
      </c>
      <c r="V79" s="6">
        <v>0</v>
      </c>
    </row>
    <row r="80" spans="1:23" x14ac:dyDescent="0.25">
      <c r="A80" s="24">
        <v>207</v>
      </c>
      <c r="B80" s="25" t="s">
        <v>144</v>
      </c>
      <c r="C80" s="25" t="s">
        <v>22</v>
      </c>
      <c r="D80" s="25" t="s">
        <v>23</v>
      </c>
      <c r="E80" s="25" t="s">
        <v>24</v>
      </c>
      <c r="F80" s="25" t="s">
        <v>23</v>
      </c>
      <c r="G80" s="25" t="s">
        <v>155</v>
      </c>
      <c r="H80" s="25" t="s">
        <v>156</v>
      </c>
      <c r="I80" s="25"/>
      <c r="J80" s="25"/>
      <c r="K80" s="25" t="s">
        <v>27</v>
      </c>
      <c r="L80" s="26">
        <v>54998</v>
      </c>
      <c r="M80" s="26">
        <v>0</v>
      </c>
      <c r="N80" s="26">
        <v>54998</v>
      </c>
      <c r="O80" s="27">
        <v>4611</v>
      </c>
      <c r="P80" s="26">
        <v>4708006</v>
      </c>
      <c r="Q80" s="26">
        <v>4708006</v>
      </c>
      <c r="R80" s="26">
        <f>SUBTOTAL(9,R81:R83)</f>
        <v>246517.27000000002</v>
      </c>
      <c r="S80" s="26">
        <v>0</v>
      </c>
      <c r="T80" s="26">
        <v>4611</v>
      </c>
      <c r="U80" s="34">
        <v>0</v>
      </c>
      <c r="V80" s="34">
        <v>50127.98</v>
      </c>
      <c r="W80" s="26">
        <f>SUBTOTAL(9,W81:W83)</f>
        <v>196389.29</v>
      </c>
    </row>
    <row r="81" spans="1:23" ht="25.5" x14ac:dyDescent="0.25">
      <c r="A81" s="28">
        <v>207</v>
      </c>
      <c r="B81" s="29" t="s">
        <v>144</v>
      </c>
      <c r="C81" s="29" t="s">
        <v>22</v>
      </c>
      <c r="D81" s="29" t="s">
        <v>23</v>
      </c>
      <c r="E81" s="29" t="s">
        <v>24</v>
      </c>
      <c r="F81" s="29" t="s">
        <v>23</v>
      </c>
      <c r="G81" s="29"/>
      <c r="H81" s="29"/>
      <c r="I81" s="29" t="s">
        <v>157</v>
      </c>
      <c r="J81" s="29" t="s">
        <v>158</v>
      </c>
      <c r="K81" s="29" t="s">
        <v>27</v>
      </c>
      <c r="L81" s="30">
        <v>2818</v>
      </c>
      <c r="M81" s="30">
        <v>0</v>
      </c>
      <c r="N81" s="30">
        <v>2818</v>
      </c>
      <c r="O81" s="31">
        <v>235</v>
      </c>
      <c r="P81" s="30">
        <v>129476</v>
      </c>
      <c r="Q81" s="30">
        <v>129476</v>
      </c>
      <c r="R81" s="6">
        <f t="shared" ref="R81:R83" si="3">+V81+W81</f>
        <v>3432.47</v>
      </c>
      <c r="S81" s="6">
        <v>0</v>
      </c>
      <c r="T81" s="6">
        <v>235</v>
      </c>
      <c r="U81" s="6">
        <v>0</v>
      </c>
      <c r="V81" s="6">
        <v>3432.47</v>
      </c>
    </row>
    <row r="82" spans="1:23" x14ac:dyDescent="0.25">
      <c r="A82" s="28">
        <v>207</v>
      </c>
      <c r="B82" s="29" t="s">
        <v>144</v>
      </c>
      <c r="C82" s="29" t="s">
        <v>22</v>
      </c>
      <c r="D82" s="29" t="s">
        <v>23</v>
      </c>
      <c r="E82" s="29" t="s">
        <v>24</v>
      </c>
      <c r="F82" s="29" t="s">
        <v>23</v>
      </c>
      <c r="G82" s="29"/>
      <c r="H82" s="29"/>
      <c r="I82" s="29" t="s">
        <v>159</v>
      </c>
      <c r="J82" s="29" t="s">
        <v>160</v>
      </c>
      <c r="K82" s="29" t="s">
        <v>27</v>
      </c>
      <c r="L82" s="30">
        <v>11880</v>
      </c>
      <c r="M82" s="30">
        <v>0</v>
      </c>
      <c r="N82" s="30">
        <v>11880</v>
      </c>
      <c r="O82" s="31">
        <v>951</v>
      </c>
      <c r="P82" s="30">
        <v>1386359</v>
      </c>
      <c r="Q82" s="30">
        <v>1386359</v>
      </c>
      <c r="R82" s="6">
        <f t="shared" si="3"/>
        <v>243084.80000000002</v>
      </c>
      <c r="S82" s="6">
        <v>0</v>
      </c>
      <c r="T82" s="6">
        <v>951</v>
      </c>
      <c r="U82" s="6">
        <v>0</v>
      </c>
      <c r="V82" s="6">
        <v>46695.51</v>
      </c>
      <c r="W82" s="6">
        <v>196389.29</v>
      </c>
    </row>
    <row r="83" spans="1:23" ht="25.5" x14ac:dyDescent="0.25">
      <c r="A83" s="28">
        <v>207</v>
      </c>
      <c r="B83" s="29" t="s">
        <v>144</v>
      </c>
      <c r="C83" s="29" t="s">
        <v>22</v>
      </c>
      <c r="D83" s="29" t="s">
        <v>23</v>
      </c>
      <c r="E83" s="29" t="s">
        <v>24</v>
      </c>
      <c r="F83" s="29" t="s">
        <v>23</v>
      </c>
      <c r="G83" s="29"/>
      <c r="H83" s="29"/>
      <c r="I83" s="29" t="s">
        <v>161</v>
      </c>
      <c r="J83" s="29" t="s">
        <v>162</v>
      </c>
      <c r="K83" s="29" t="s">
        <v>27</v>
      </c>
      <c r="L83" s="30">
        <v>40300</v>
      </c>
      <c r="M83" s="30">
        <v>0</v>
      </c>
      <c r="N83" s="30">
        <v>40300</v>
      </c>
      <c r="O83" s="31">
        <v>3425</v>
      </c>
      <c r="P83" s="30">
        <v>3192171</v>
      </c>
      <c r="Q83" s="30">
        <v>3192171</v>
      </c>
      <c r="R83" s="6">
        <f t="shared" si="3"/>
        <v>0</v>
      </c>
      <c r="S83" s="6">
        <v>0</v>
      </c>
      <c r="T83" s="6">
        <v>3425</v>
      </c>
      <c r="U83" s="6">
        <v>0</v>
      </c>
      <c r="V83" s="6">
        <v>0</v>
      </c>
    </row>
    <row r="84" spans="1:23" x14ac:dyDescent="0.25">
      <c r="A84" s="24">
        <v>208</v>
      </c>
      <c r="B84" s="25" t="s">
        <v>163</v>
      </c>
      <c r="C84" s="25" t="s">
        <v>22</v>
      </c>
      <c r="D84" s="25" t="s">
        <v>23</v>
      </c>
      <c r="E84" s="25" t="s">
        <v>34</v>
      </c>
      <c r="F84" s="25" t="s">
        <v>23</v>
      </c>
      <c r="G84" s="25" t="s">
        <v>164</v>
      </c>
      <c r="H84" s="25" t="s">
        <v>51</v>
      </c>
      <c r="I84" s="25"/>
      <c r="J84" s="25"/>
      <c r="K84" s="25" t="s">
        <v>27</v>
      </c>
      <c r="L84" s="26">
        <v>218</v>
      </c>
      <c r="M84" s="26">
        <v>0</v>
      </c>
      <c r="N84" s="26">
        <v>218</v>
      </c>
      <c r="O84" s="27">
        <v>45</v>
      </c>
      <c r="P84" s="26">
        <v>8433472</v>
      </c>
      <c r="Q84" s="26">
        <v>8433472</v>
      </c>
      <c r="R84" s="26">
        <f>+R85</f>
        <v>441735.06</v>
      </c>
      <c r="S84" s="26">
        <v>0</v>
      </c>
      <c r="T84" s="26">
        <v>45</v>
      </c>
      <c r="U84" s="34">
        <v>0</v>
      </c>
      <c r="V84" s="34">
        <v>27974.27</v>
      </c>
      <c r="W84" s="34">
        <f>+W85</f>
        <v>413760.79</v>
      </c>
    </row>
    <row r="85" spans="1:23" x14ac:dyDescent="0.25">
      <c r="A85" s="28">
        <v>208</v>
      </c>
      <c r="B85" s="29" t="s">
        <v>163</v>
      </c>
      <c r="C85" s="29" t="s">
        <v>22</v>
      </c>
      <c r="D85" s="29" t="s">
        <v>23</v>
      </c>
      <c r="E85" s="29" t="s">
        <v>34</v>
      </c>
      <c r="F85" s="29" t="s">
        <v>23</v>
      </c>
      <c r="G85" s="29"/>
      <c r="H85" s="29"/>
      <c r="I85" s="29" t="s">
        <v>165</v>
      </c>
      <c r="J85" s="29" t="s">
        <v>51</v>
      </c>
      <c r="K85" s="29" t="s">
        <v>27</v>
      </c>
      <c r="L85" s="30">
        <v>218</v>
      </c>
      <c r="M85" s="30">
        <v>0</v>
      </c>
      <c r="N85" s="30">
        <v>218</v>
      </c>
      <c r="O85" s="31">
        <v>45</v>
      </c>
      <c r="P85" s="30">
        <v>8433472</v>
      </c>
      <c r="Q85" s="30">
        <v>8433472</v>
      </c>
      <c r="R85" s="6">
        <f>+V85+W85</f>
        <v>441735.06</v>
      </c>
      <c r="S85" s="6">
        <v>0</v>
      </c>
      <c r="T85" s="6">
        <v>45</v>
      </c>
      <c r="U85" s="6">
        <v>0</v>
      </c>
      <c r="V85" s="6">
        <v>27974.27</v>
      </c>
      <c r="W85" s="6">
        <v>413760.79</v>
      </c>
    </row>
    <row r="86" spans="1:23" ht="25.5" x14ac:dyDescent="0.25">
      <c r="A86" s="24">
        <v>208</v>
      </c>
      <c r="B86" s="25" t="s">
        <v>163</v>
      </c>
      <c r="C86" s="25" t="s">
        <v>22</v>
      </c>
      <c r="D86" s="25" t="s">
        <v>23</v>
      </c>
      <c r="E86" s="25" t="s">
        <v>29</v>
      </c>
      <c r="F86" s="25" t="s">
        <v>23</v>
      </c>
      <c r="G86" s="25" t="s">
        <v>166</v>
      </c>
      <c r="H86" s="25" t="s">
        <v>167</v>
      </c>
      <c r="I86" s="25"/>
      <c r="J86" s="25"/>
      <c r="K86" s="25" t="s">
        <v>168</v>
      </c>
      <c r="L86" s="26">
        <v>2958</v>
      </c>
      <c r="M86" s="26">
        <v>0</v>
      </c>
      <c r="N86" s="26">
        <v>2958</v>
      </c>
      <c r="O86" s="27">
        <v>162</v>
      </c>
      <c r="P86" s="26">
        <v>1851395</v>
      </c>
      <c r="Q86" s="26">
        <v>1851395</v>
      </c>
      <c r="R86" s="34">
        <f>SUBTOTAL(9,R87:R89)</f>
        <v>3112.5</v>
      </c>
      <c r="S86" s="26">
        <v>0</v>
      </c>
      <c r="T86" s="26">
        <v>162</v>
      </c>
      <c r="U86" s="34">
        <v>0</v>
      </c>
      <c r="V86" s="34">
        <v>3112.5</v>
      </c>
      <c r="W86" s="34">
        <f>SUBTOTAL(9,W87:W89)</f>
        <v>0</v>
      </c>
    </row>
    <row r="87" spans="1:23" ht="25.5" x14ac:dyDescent="0.25">
      <c r="A87" s="28">
        <v>208</v>
      </c>
      <c r="B87" s="29" t="s">
        <v>163</v>
      </c>
      <c r="C87" s="29" t="s">
        <v>22</v>
      </c>
      <c r="D87" s="29" t="s">
        <v>23</v>
      </c>
      <c r="E87" s="29" t="s">
        <v>29</v>
      </c>
      <c r="F87" s="29" t="s">
        <v>23</v>
      </c>
      <c r="G87" s="29"/>
      <c r="H87" s="29"/>
      <c r="I87" s="29" t="s">
        <v>169</v>
      </c>
      <c r="J87" s="29" t="s">
        <v>170</v>
      </c>
      <c r="K87" s="29" t="s">
        <v>168</v>
      </c>
      <c r="L87" s="30">
        <v>2814</v>
      </c>
      <c r="M87" s="30">
        <v>0</v>
      </c>
      <c r="N87" s="30">
        <v>2814</v>
      </c>
      <c r="O87" s="31">
        <v>155</v>
      </c>
      <c r="P87" s="30">
        <v>808467</v>
      </c>
      <c r="Q87" s="30">
        <v>808467</v>
      </c>
      <c r="R87" s="6">
        <f t="shared" ref="R87:R89" si="4">+V87+W87</f>
        <v>3112.5</v>
      </c>
      <c r="S87" s="6">
        <v>0</v>
      </c>
      <c r="T87" s="6">
        <v>155</v>
      </c>
      <c r="U87" s="6">
        <v>0</v>
      </c>
      <c r="V87" s="6">
        <v>3112.5</v>
      </c>
    </row>
    <row r="88" spans="1:23" x14ac:dyDescent="0.25">
      <c r="A88" s="28">
        <v>208</v>
      </c>
      <c r="B88" s="29" t="s">
        <v>163</v>
      </c>
      <c r="C88" s="29" t="s">
        <v>22</v>
      </c>
      <c r="D88" s="29" t="s">
        <v>23</v>
      </c>
      <c r="E88" s="29" t="s">
        <v>29</v>
      </c>
      <c r="F88" s="29" t="s">
        <v>23</v>
      </c>
      <c r="G88" s="29"/>
      <c r="H88" s="29"/>
      <c r="I88" s="29" t="s">
        <v>171</v>
      </c>
      <c r="J88" s="29" t="s">
        <v>172</v>
      </c>
      <c r="K88" s="29" t="s">
        <v>168</v>
      </c>
      <c r="L88" s="30">
        <v>26</v>
      </c>
      <c r="M88" s="30">
        <v>0</v>
      </c>
      <c r="N88" s="30">
        <v>26</v>
      </c>
      <c r="O88" s="31">
        <v>1</v>
      </c>
      <c r="P88" s="30">
        <v>568018</v>
      </c>
      <c r="Q88" s="30">
        <v>568018</v>
      </c>
      <c r="R88" s="6">
        <f t="shared" si="4"/>
        <v>0</v>
      </c>
      <c r="S88" s="6">
        <v>0</v>
      </c>
      <c r="T88" s="6">
        <v>1</v>
      </c>
      <c r="U88" s="6">
        <v>0</v>
      </c>
      <c r="V88" s="6">
        <v>0</v>
      </c>
    </row>
    <row r="89" spans="1:23" ht="25.5" x14ac:dyDescent="0.25">
      <c r="A89" s="28">
        <v>208</v>
      </c>
      <c r="B89" s="29" t="s">
        <v>163</v>
      </c>
      <c r="C89" s="29" t="s">
        <v>22</v>
      </c>
      <c r="D89" s="29" t="s">
        <v>23</v>
      </c>
      <c r="E89" s="29" t="s">
        <v>29</v>
      </c>
      <c r="F89" s="29" t="s">
        <v>23</v>
      </c>
      <c r="G89" s="29"/>
      <c r="H89" s="29"/>
      <c r="I89" s="29" t="s">
        <v>173</v>
      </c>
      <c r="J89" s="29" t="s">
        <v>174</v>
      </c>
      <c r="K89" s="29" t="s">
        <v>168</v>
      </c>
      <c r="L89" s="30">
        <v>118</v>
      </c>
      <c r="M89" s="30">
        <v>0</v>
      </c>
      <c r="N89" s="30">
        <v>118</v>
      </c>
      <c r="O89" s="31">
        <v>6</v>
      </c>
      <c r="P89" s="30">
        <v>474910</v>
      </c>
      <c r="Q89" s="30">
        <v>474910</v>
      </c>
      <c r="R89" s="6">
        <f t="shared" si="4"/>
        <v>0</v>
      </c>
      <c r="S89" s="6">
        <v>0</v>
      </c>
      <c r="T89" s="6">
        <v>6</v>
      </c>
      <c r="U89" s="6">
        <v>0</v>
      </c>
      <c r="V89" s="6">
        <v>0</v>
      </c>
    </row>
    <row r="90" spans="1:23" ht="45" customHeight="1" x14ac:dyDescent="0.25">
      <c r="A90" s="24">
        <v>209</v>
      </c>
      <c r="B90" s="25" t="s">
        <v>33</v>
      </c>
      <c r="C90" s="25" t="s">
        <v>22</v>
      </c>
      <c r="D90" s="25" t="s">
        <v>23</v>
      </c>
      <c r="E90" s="25" t="s">
        <v>29</v>
      </c>
      <c r="F90" s="25" t="s">
        <v>23</v>
      </c>
      <c r="G90" s="25" t="s">
        <v>39</v>
      </c>
      <c r="H90" s="25" t="s">
        <v>40</v>
      </c>
      <c r="I90" s="25"/>
      <c r="J90" s="25"/>
      <c r="K90" s="25" t="s">
        <v>37</v>
      </c>
      <c r="L90" s="26">
        <v>2</v>
      </c>
      <c r="M90" s="26">
        <v>2</v>
      </c>
      <c r="N90" s="26">
        <v>0</v>
      </c>
      <c r="O90" s="27">
        <v>0</v>
      </c>
      <c r="P90" s="26">
        <v>168000</v>
      </c>
      <c r="Q90" s="26">
        <v>168000</v>
      </c>
      <c r="R90" s="26">
        <f>+R91</f>
        <v>0</v>
      </c>
      <c r="S90" s="26">
        <v>-2</v>
      </c>
      <c r="T90" s="26">
        <v>0</v>
      </c>
      <c r="U90" s="34">
        <v>0</v>
      </c>
      <c r="V90" s="26">
        <f t="shared" ref="V90:W90" si="5">+V91</f>
        <v>0</v>
      </c>
      <c r="W90" s="26">
        <f t="shared" si="5"/>
        <v>0</v>
      </c>
    </row>
    <row r="91" spans="1:23" ht="25.5" x14ac:dyDescent="0.25">
      <c r="A91" s="28">
        <v>209</v>
      </c>
      <c r="B91" s="29" t="s">
        <v>33</v>
      </c>
      <c r="C91" s="29" t="s">
        <v>22</v>
      </c>
      <c r="D91" s="29" t="s">
        <v>23</v>
      </c>
      <c r="E91" s="29" t="s">
        <v>29</v>
      </c>
      <c r="F91" s="29" t="s">
        <v>23</v>
      </c>
      <c r="G91" s="29"/>
      <c r="H91" s="29"/>
      <c r="I91" s="29" t="s">
        <v>41</v>
      </c>
      <c r="J91" s="29" t="s">
        <v>40</v>
      </c>
      <c r="K91" s="29" t="s">
        <v>37</v>
      </c>
      <c r="L91" s="30">
        <v>2</v>
      </c>
      <c r="M91" s="30">
        <v>2</v>
      </c>
      <c r="N91" s="30">
        <v>0</v>
      </c>
      <c r="O91" s="31">
        <v>0</v>
      </c>
      <c r="P91" s="30">
        <v>168000</v>
      </c>
      <c r="Q91" s="30">
        <v>168000</v>
      </c>
      <c r="R91" s="6">
        <f>+V91+W91</f>
        <v>0</v>
      </c>
      <c r="S91" s="6">
        <v>-2</v>
      </c>
      <c r="T91" s="6">
        <v>0</v>
      </c>
      <c r="U91" s="6">
        <v>0</v>
      </c>
      <c r="V91" s="6">
        <v>0</v>
      </c>
    </row>
    <row r="92" spans="1:23" ht="38.25" x14ac:dyDescent="0.25">
      <c r="A92" s="24">
        <v>209</v>
      </c>
      <c r="B92" s="25" t="s">
        <v>33</v>
      </c>
      <c r="C92" s="25" t="s">
        <v>22</v>
      </c>
      <c r="D92" s="25" t="s">
        <v>23</v>
      </c>
      <c r="E92" s="25" t="s">
        <v>24</v>
      </c>
      <c r="F92" s="25" t="s">
        <v>23</v>
      </c>
      <c r="G92" s="25" t="s">
        <v>42</v>
      </c>
      <c r="H92" s="25" t="s">
        <v>43</v>
      </c>
      <c r="I92" s="25"/>
      <c r="J92" s="25"/>
      <c r="K92" s="25" t="s">
        <v>37</v>
      </c>
      <c r="L92" s="26">
        <v>2</v>
      </c>
      <c r="M92" s="26">
        <v>2</v>
      </c>
      <c r="N92" s="26">
        <v>0</v>
      </c>
      <c r="O92" s="27">
        <v>0</v>
      </c>
      <c r="P92" s="26">
        <v>208000</v>
      </c>
      <c r="Q92" s="26">
        <v>208000</v>
      </c>
      <c r="R92" s="26">
        <f>+R93</f>
        <v>0</v>
      </c>
      <c r="S92" s="26">
        <v>-2</v>
      </c>
      <c r="T92" s="26">
        <v>0</v>
      </c>
      <c r="U92" s="34">
        <v>0</v>
      </c>
      <c r="V92" s="26">
        <f t="shared" ref="V92:W92" si="6">+V93</f>
        <v>0</v>
      </c>
      <c r="W92" s="26">
        <f t="shared" si="6"/>
        <v>0</v>
      </c>
    </row>
    <row r="93" spans="1:23" ht="25.5" x14ac:dyDescent="0.25">
      <c r="A93" s="28">
        <v>209</v>
      </c>
      <c r="B93" s="29" t="s">
        <v>33</v>
      </c>
      <c r="C93" s="29" t="s">
        <v>22</v>
      </c>
      <c r="D93" s="29" t="s">
        <v>23</v>
      </c>
      <c r="E93" s="29" t="s">
        <v>24</v>
      </c>
      <c r="F93" s="29" t="s">
        <v>23</v>
      </c>
      <c r="G93" s="29"/>
      <c r="H93" s="29"/>
      <c r="I93" s="29" t="s">
        <v>44</v>
      </c>
      <c r="J93" s="29" t="s">
        <v>45</v>
      </c>
      <c r="K93" s="29" t="s">
        <v>37</v>
      </c>
      <c r="L93" s="30">
        <v>2</v>
      </c>
      <c r="M93" s="30">
        <v>2</v>
      </c>
      <c r="N93" s="30">
        <v>0</v>
      </c>
      <c r="O93" s="31">
        <v>0</v>
      </c>
      <c r="P93" s="30">
        <v>208000</v>
      </c>
      <c r="Q93" s="30">
        <v>208000</v>
      </c>
      <c r="R93" s="6">
        <f>+V93+W93</f>
        <v>0</v>
      </c>
      <c r="S93" s="6">
        <v>-2</v>
      </c>
      <c r="T93" s="6">
        <v>0</v>
      </c>
      <c r="U93" s="6">
        <v>0</v>
      </c>
      <c r="V93" s="6">
        <v>0</v>
      </c>
    </row>
    <row r="94" spans="1:23" x14ac:dyDescent="0.25">
      <c r="A94" s="24">
        <v>209</v>
      </c>
      <c r="B94" s="25" t="s">
        <v>175</v>
      </c>
      <c r="C94" s="25" t="s">
        <v>22</v>
      </c>
      <c r="D94" s="25" t="s">
        <v>23</v>
      </c>
      <c r="E94" s="25" t="s">
        <v>34</v>
      </c>
      <c r="F94" s="25" t="s">
        <v>23</v>
      </c>
      <c r="G94" s="25" t="s">
        <v>176</v>
      </c>
      <c r="H94" s="25" t="s">
        <v>51</v>
      </c>
      <c r="I94" s="25"/>
      <c r="J94" s="25"/>
      <c r="K94" s="25" t="s">
        <v>27</v>
      </c>
      <c r="L94" s="26">
        <v>850</v>
      </c>
      <c r="M94" s="26">
        <v>63</v>
      </c>
      <c r="N94" s="26">
        <v>787</v>
      </c>
      <c r="O94" s="27">
        <v>0</v>
      </c>
      <c r="P94" s="26">
        <v>15193176</v>
      </c>
      <c r="Q94" s="26">
        <v>15193176</v>
      </c>
      <c r="R94" s="26">
        <f>+R95</f>
        <v>748660.01</v>
      </c>
      <c r="S94" s="26">
        <v>-63</v>
      </c>
      <c r="T94" s="26">
        <v>0</v>
      </c>
      <c r="U94" s="34">
        <v>0</v>
      </c>
      <c r="V94" s="26">
        <f t="shared" ref="V94:W94" si="7">+V95</f>
        <v>82637.350000000006</v>
      </c>
      <c r="W94" s="26">
        <f t="shared" si="7"/>
        <v>666022.66</v>
      </c>
    </row>
    <row r="95" spans="1:23" x14ac:dyDescent="0.25">
      <c r="A95" s="28">
        <v>209</v>
      </c>
      <c r="B95" s="29" t="s">
        <v>175</v>
      </c>
      <c r="C95" s="29" t="s">
        <v>22</v>
      </c>
      <c r="D95" s="29" t="s">
        <v>23</v>
      </c>
      <c r="E95" s="29" t="s">
        <v>34</v>
      </c>
      <c r="F95" s="29" t="s">
        <v>23</v>
      </c>
      <c r="G95" s="29"/>
      <c r="H95" s="29"/>
      <c r="I95" s="29" t="s">
        <v>177</v>
      </c>
      <c r="J95" s="29" t="s">
        <v>51</v>
      </c>
      <c r="K95" s="29" t="s">
        <v>27</v>
      </c>
      <c r="L95" s="30">
        <v>850</v>
      </c>
      <c r="M95" s="30">
        <v>63</v>
      </c>
      <c r="N95" s="30">
        <v>787</v>
      </c>
      <c r="O95" s="31">
        <v>0</v>
      </c>
      <c r="P95" s="30">
        <v>15193176</v>
      </c>
      <c r="Q95" s="30">
        <v>15193176</v>
      </c>
      <c r="R95" s="6">
        <f>+V95+W95</f>
        <v>748660.01</v>
      </c>
      <c r="S95" s="6">
        <v>-63</v>
      </c>
      <c r="T95" s="6">
        <v>0</v>
      </c>
      <c r="U95" s="6">
        <v>0</v>
      </c>
      <c r="V95" s="6">
        <v>82637.350000000006</v>
      </c>
      <c r="W95" s="6">
        <v>666022.66</v>
      </c>
    </row>
    <row r="96" spans="1:23" x14ac:dyDescent="0.25">
      <c r="A96" s="24">
        <v>209</v>
      </c>
      <c r="B96" s="25" t="s">
        <v>175</v>
      </c>
      <c r="C96" s="25" t="s">
        <v>22</v>
      </c>
      <c r="D96" s="25" t="s">
        <v>23</v>
      </c>
      <c r="E96" s="25" t="s">
        <v>29</v>
      </c>
      <c r="F96" s="25" t="s">
        <v>23</v>
      </c>
      <c r="G96" s="25" t="s">
        <v>178</v>
      </c>
      <c r="H96" s="25" t="s">
        <v>179</v>
      </c>
      <c r="I96" s="25"/>
      <c r="J96" s="25"/>
      <c r="K96" s="25" t="s">
        <v>68</v>
      </c>
      <c r="L96" s="26">
        <v>16107</v>
      </c>
      <c r="M96" s="26">
        <v>2294</v>
      </c>
      <c r="N96" s="26">
        <v>13813</v>
      </c>
      <c r="O96" s="27">
        <v>0</v>
      </c>
      <c r="P96" s="26">
        <v>14901860</v>
      </c>
      <c r="Q96" s="26">
        <v>14901860</v>
      </c>
      <c r="R96" s="26">
        <f>+R97+R98</f>
        <v>768155.97</v>
      </c>
      <c r="S96" s="26">
        <v>-2294</v>
      </c>
      <c r="T96" s="26">
        <v>0</v>
      </c>
      <c r="U96" s="34">
        <v>0</v>
      </c>
      <c r="V96" s="26">
        <f t="shared" ref="V96:W96" si="8">+V97+V98</f>
        <v>7044.42</v>
      </c>
      <c r="W96" s="26">
        <f t="shared" si="8"/>
        <v>761111.55</v>
      </c>
    </row>
    <row r="97" spans="1:23" x14ac:dyDescent="0.25">
      <c r="A97" s="28">
        <v>209</v>
      </c>
      <c r="B97" s="29" t="s">
        <v>175</v>
      </c>
      <c r="C97" s="29" t="s">
        <v>22</v>
      </c>
      <c r="D97" s="29" t="s">
        <v>23</v>
      </c>
      <c r="E97" s="29" t="s">
        <v>29</v>
      </c>
      <c r="F97" s="29" t="s">
        <v>23</v>
      </c>
      <c r="G97" s="29"/>
      <c r="H97" s="29"/>
      <c r="I97" s="29" t="s">
        <v>180</v>
      </c>
      <c r="J97" s="29" t="s">
        <v>181</v>
      </c>
      <c r="K97" s="29" t="s">
        <v>68</v>
      </c>
      <c r="L97" s="30">
        <v>12763</v>
      </c>
      <c r="M97" s="30">
        <v>1208</v>
      </c>
      <c r="N97" s="30">
        <v>11555</v>
      </c>
      <c r="O97" s="31">
        <v>0</v>
      </c>
      <c r="P97" s="30">
        <v>14190894</v>
      </c>
      <c r="Q97" s="30">
        <v>14190894</v>
      </c>
      <c r="R97" s="6">
        <f t="shared" ref="R97:R98" si="9">+V97+W97</f>
        <v>767754.89</v>
      </c>
      <c r="S97" s="6">
        <v>-1208</v>
      </c>
      <c r="T97" s="6">
        <v>0</v>
      </c>
      <c r="U97" s="6">
        <v>0</v>
      </c>
      <c r="V97" s="6">
        <v>6643.34</v>
      </c>
      <c r="W97" s="6">
        <v>761111.55</v>
      </c>
    </row>
    <row r="98" spans="1:23" ht="25.5" x14ac:dyDescent="0.25">
      <c r="A98" s="28">
        <v>209</v>
      </c>
      <c r="B98" s="29" t="s">
        <v>175</v>
      </c>
      <c r="C98" s="29" t="s">
        <v>22</v>
      </c>
      <c r="D98" s="29" t="s">
        <v>23</v>
      </c>
      <c r="E98" s="29" t="s">
        <v>29</v>
      </c>
      <c r="F98" s="29" t="s">
        <v>23</v>
      </c>
      <c r="G98" s="29"/>
      <c r="H98" s="29"/>
      <c r="I98" s="29" t="s">
        <v>182</v>
      </c>
      <c r="J98" s="29" t="s">
        <v>183</v>
      </c>
      <c r="K98" s="29" t="s">
        <v>68</v>
      </c>
      <c r="L98" s="30">
        <v>3344</v>
      </c>
      <c r="M98" s="30">
        <v>1086</v>
      </c>
      <c r="N98" s="30">
        <v>2258</v>
      </c>
      <c r="O98" s="31">
        <v>0</v>
      </c>
      <c r="P98" s="30">
        <v>710966</v>
      </c>
      <c r="Q98" s="30">
        <v>710966</v>
      </c>
      <c r="R98" s="6">
        <f t="shared" si="9"/>
        <v>401.08</v>
      </c>
      <c r="S98" s="6">
        <v>-1086</v>
      </c>
      <c r="T98" s="6">
        <v>0</v>
      </c>
      <c r="U98" s="6">
        <v>0</v>
      </c>
      <c r="V98" s="6">
        <v>401.08</v>
      </c>
    </row>
    <row r="99" spans="1:23" ht="25.5" x14ac:dyDescent="0.25">
      <c r="A99" s="24">
        <v>209</v>
      </c>
      <c r="B99" s="25" t="s">
        <v>175</v>
      </c>
      <c r="C99" s="25" t="s">
        <v>22</v>
      </c>
      <c r="D99" s="25" t="s">
        <v>23</v>
      </c>
      <c r="E99" s="25" t="s">
        <v>24</v>
      </c>
      <c r="F99" s="25" t="s">
        <v>23</v>
      </c>
      <c r="G99" s="25" t="s">
        <v>184</v>
      </c>
      <c r="H99" s="25" t="s">
        <v>185</v>
      </c>
      <c r="I99" s="25"/>
      <c r="J99" s="25"/>
      <c r="K99" s="25" t="s">
        <v>68</v>
      </c>
      <c r="L99" s="26">
        <v>8100</v>
      </c>
      <c r="M99" s="26">
        <v>-3880</v>
      </c>
      <c r="N99" s="26">
        <v>11980</v>
      </c>
      <c r="O99" s="27">
        <v>0</v>
      </c>
      <c r="P99" s="26">
        <v>4918597</v>
      </c>
      <c r="Q99" s="26">
        <v>4918597</v>
      </c>
      <c r="R99" s="26">
        <f>+R100+R101</f>
        <v>275098.90000000002</v>
      </c>
      <c r="S99" s="26">
        <v>3880</v>
      </c>
      <c r="T99" s="26">
        <v>0</v>
      </c>
      <c r="U99" s="34">
        <v>0</v>
      </c>
      <c r="V99" s="26">
        <f t="shared" ref="V99:W99" si="10">+V100+V101</f>
        <v>0</v>
      </c>
      <c r="W99" s="26">
        <f t="shared" si="10"/>
        <v>275098.90000000002</v>
      </c>
    </row>
    <row r="100" spans="1:23" x14ac:dyDescent="0.25">
      <c r="A100" s="28">
        <v>209</v>
      </c>
      <c r="B100" s="29" t="s">
        <v>175</v>
      </c>
      <c r="C100" s="29" t="s">
        <v>22</v>
      </c>
      <c r="D100" s="29" t="s">
        <v>23</v>
      </c>
      <c r="E100" s="29" t="s">
        <v>24</v>
      </c>
      <c r="F100" s="29" t="s">
        <v>23</v>
      </c>
      <c r="G100" s="29"/>
      <c r="H100" s="29"/>
      <c r="I100" s="29" t="s">
        <v>186</v>
      </c>
      <c r="J100" s="29" t="s">
        <v>187</v>
      </c>
      <c r="K100" s="29" t="s">
        <v>68</v>
      </c>
      <c r="L100" s="30">
        <v>3872</v>
      </c>
      <c r="M100" s="30">
        <v>-2072</v>
      </c>
      <c r="N100" s="30">
        <v>5944</v>
      </c>
      <c r="O100" s="31">
        <v>0</v>
      </c>
      <c r="P100" s="30">
        <v>3746500</v>
      </c>
      <c r="Q100" s="30">
        <v>3746500</v>
      </c>
      <c r="R100" s="6">
        <f t="shared" ref="R100:R101" si="11">+V100+W100</f>
        <v>223706.85</v>
      </c>
      <c r="S100" s="6">
        <v>2072</v>
      </c>
      <c r="T100" s="6">
        <v>0</v>
      </c>
      <c r="U100" s="6">
        <v>0</v>
      </c>
      <c r="V100" s="6">
        <v>0</v>
      </c>
      <c r="W100" s="6">
        <v>223706.85</v>
      </c>
    </row>
    <row r="101" spans="1:23" ht="25.5" x14ac:dyDescent="0.25">
      <c r="A101" s="28">
        <v>209</v>
      </c>
      <c r="B101" s="29" t="s">
        <v>175</v>
      </c>
      <c r="C101" s="29" t="s">
        <v>22</v>
      </c>
      <c r="D101" s="29" t="s">
        <v>23</v>
      </c>
      <c r="E101" s="29" t="s">
        <v>24</v>
      </c>
      <c r="F101" s="29" t="s">
        <v>23</v>
      </c>
      <c r="G101" s="29"/>
      <c r="H101" s="29"/>
      <c r="I101" s="29" t="s">
        <v>188</v>
      </c>
      <c r="J101" s="29" t="s">
        <v>189</v>
      </c>
      <c r="K101" s="29" t="s">
        <v>68</v>
      </c>
      <c r="L101" s="30">
        <v>4228</v>
      </c>
      <c r="M101" s="30">
        <v>-1808</v>
      </c>
      <c r="N101" s="30">
        <v>6036</v>
      </c>
      <c r="O101" s="31">
        <v>0</v>
      </c>
      <c r="P101" s="30">
        <v>1172097</v>
      </c>
      <c r="Q101" s="30">
        <v>1172097</v>
      </c>
      <c r="R101" s="6">
        <f t="shared" si="11"/>
        <v>51392.05</v>
      </c>
      <c r="S101" s="6">
        <v>1808</v>
      </c>
      <c r="T101" s="6">
        <v>0</v>
      </c>
      <c r="U101" s="6">
        <v>0</v>
      </c>
      <c r="V101" s="6">
        <v>0</v>
      </c>
      <c r="W101" s="6">
        <v>51392.05</v>
      </c>
    </row>
    <row r="102" spans="1:23" ht="25.5" x14ac:dyDescent="0.25">
      <c r="A102" s="24">
        <v>209</v>
      </c>
      <c r="B102" s="25" t="s">
        <v>175</v>
      </c>
      <c r="C102" s="25" t="s">
        <v>22</v>
      </c>
      <c r="D102" s="25" t="s">
        <v>23</v>
      </c>
      <c r="E102" s="25" t="s">
        <v>122</v>
      </c>
      <c r="F102" s="25" t="s">
        <v>23</v>
      </c>
      <c r="G102" s="25" t="s">
        <v>190</v>
      </c>
      <c r="H102" s="25" t="s">
        <v>191</v>
      </c>
      <c r="I102" s="25"/>
      <c r="J102" s="25"/>
      <c r="K102" s="25" t="s">
        <v>68</v>
      </c>
      <c r="L102" s="26">
        <v>9508</v>
      </c>
      <c r="M102" s="26">
        <v>-74</v>
      </c>
      <c r="N102" s="26">
        <v>9582</v>
      </c>
      <c r="O102" s="27">
        <v>0</v>
      </c>
      <c r="P102" s="26">
        <v>14693204</v>
      </c>
      <c r="Q102" s="26">
        <v>14693204</v>
      </c>
      <c r="R102" s="26">
        <f>+R103+R104+R105</f>
        <v>495442.73</v>
      </c>
      <c r="S102" s="26">
        <v>74</v>
      </c>
      <c r="T102" s="26">
        <v>0</v>
      </c>
      <c r="U102" s="34">
        <v>0</v>
      </c>
      <c r="V102" s="26">
        <f>+V103+V104+V105</f>
        <v>48710.64</v>
      </c>
      <c r="W102" s="26">
        <f>+W103+W104+W105</f>
        <v>446732.08999999997</v>
      </c>
    </row>
    <row r="103" spans="1:23" x14ac:dyDescent="0.25">
      <c r="A103" s="28">
        <v>209</v>
      </c>
      <c r="B103" s="29" t="s">
        <v>175</v>
      </c>
      <c r="C103" s="29" t="s">
        <v>22</v>
      </c>
      <c r="D103" s="29" t="s">
        <v>23</v>
      </c>
      <c r="E103" s="29" t="s">
        <v>122</v>
      </c>
      <c r="F103" s="29" t="s">
        <v>23</v>
      </c>
      <c r="G103" s="29"/>
      <c r="H103" s="29"/>
      <c r="I103" s="29" t="s">
        <v>192</v>
      </c>
      <c r="J103" s="29" t="s">
        <v>193</v>
      </c>
      <c r="K103" s="29" t="s">
        <v>68</v>
      </c>
      <c r="L103" s="30">
        <v>3265</v>
      </c>
      <c r="M103" s="30">
        <v>-1120</v>
      </c>
      <c r="N103" s="30">
        <v>4385</v>
      </c>
      <c r="O103" s="31">
        <v>0</v>
      </c>
      <c r="P103" s="30">
        <v>5748425</v>
      </c>
      <c r="Q103" s="30">
        <v>5748425</v>
      </c>
      <c r="R103" s="6">
        <f t="shared" ref="R103:R105" si="12">+V103+W103</f>
        <v>234428.92</v>
      </c>
      <c r="S103" s="6">
        <v>1120</v>
      </c>
      <c r="T103" s="6">
        <v>0</v>
      </c>
      <c r="U103" s="6">
        <v>0</v>
      </c>
      <c r="V103" s="6">
        <v>2204.63</v>
      </c>
      <c r="W103" s="6">
        <v>232224.29</v>
      </c>
    </row>
    <row r="104" spans="1:23" ht="51" x14ac:dyDescent="0.25">
      <c r="A104" s="28">
        <v>209</v>
      </c>
      <c r="B104" s="29" t="s">
        <v>175</v>
      </c>
      <c r="C104" s="29" t="s">
        <v>22</v>
      </c>
      <c r="D104" s="29" t="s">
        <v>23</v>
      </c>
      <c r="E104" s="29" t="s">
        <v>122</v>
      </c>
      <c r="F104" s="29" t="s">
        <v>23</v>
      </c>
      <c r="G104" s="29"/>
      <c r="H104" s="29"/>
      <c r="I104" s="29" t="s">
        <v>194</v>
      </c>
      <c r="J104" s="29" t="s">
        <v>195</v>
      </c>
      <c r="K104" s="29" t="s">
        <v>68</v>
      </c>
      <c r="L104" s="30">
        <v>2985</v>
      </c>
      <c r="M104" s="30">
        <v>45</v>
      </c>
      <c r="N104" s="30">
        <v>2940</v>
      </c>
      <c r="O104" s="31">
        <v>0</v>
      </c>
      <c r="P104" s="30">
        <v>8542513</v>
      </c>
      <c r="Q104" s="30">
        <v>8542513</v>
      </c>
      <c r="R104" s="6">
        <f t="shared" si="12"/>
        <v>254737.94999999998</v>
      </c>
      <c r="S104" s="6">
        <v>-45</v>
      </c>
      <c r="T104" s="6">
        <v>0</v>
      </c>
      <c r="U104" s="6">
        <v>0</v>
      </c>
      <c r="V104" s="6">
        <v>40230.15</v>
      </c>
      <c r="W104" s="6">
        <v>214507.8</v>
      </c>
    </row>
    <row r="105" spans="1:23" ht="25.5" x14ac:dyDescent="0.25">
      <c r="A105" s="28">
        <v>209</v>
      </c>
      <c r="B105" s="29" t="s">
        <v>175</v>
      </c>
      <c r="C105" s="29" t="s">
        <v>22</v>
      </c>
      <c r="D105" s="29" t="s">
        <v>23</v>
      </c>
      <c r="E105" s="29" t="s">
        <v>122</v>
      </c>
      <c r="F105" s="29" t="s">
        <v>23</v>
      </c>
      <c r="G105" s="29"/>
      <c r="H105" s="29"/>
      <c r="I105" s="29" t="s">
        <v>196</v>
      </c>
      <c r="J105" s="29" t="s">
        <v>197</v>
      </c>
      <c r="K105" s="29" t="s">
        <v>68</v>
      </c>
      <c r="L105" s="30">
        <v>3258</v>
      </c>
      <c r="M105" s="30">
        <v>1001</v>
      </c>
      <c r="N105" s="30">
        <v>2257</v>
      </c>
      <c r="O105" s="31">
        <v>0</v>
      </c>
      <c r="P105" s="30">
        <v>402266</v>
      </c>
      <c r="Q105" s="30">
        <v>402266</v>
      </c>
      <c r="R105" s="6">
        <f t="shared" si="12"/>
        <v>6275.86</v>
      </c>
      <c r="S105" s="6">
        <v>-1001</v>
      </c>
      <c r="T105" s="6">
        <v>0</v>
      </c>
      <c r="U105" s="6">
        <v>0</v>
      </c>
      <c r="V105" s="6">
        <v>6275.86</v>
      </c>
    </row>
    <row r="106" spans="1:23" ht="41.25" customHeight="1" x14ac:dyDescent="0.25">
      <c r="A106" s="24">
        <v>210</v>
      </c>
      <c r="B106" s="25" t="s">
        <v>33</v>
      </c>
      <c r="C106" s="25" t="s">
        <v>22</v>
      </c>
      <c r="D106" s="25" t="s">
        <v>23</v>
      </c>
      <c r="E106" s="25" t="s">
        <v>29</v>
      </c>
      <c r="F106" s="25" t="s">
        <v>23</v>
      </c>
      <c r="G106" s="25" t="s">
        <v>39</v>
      </c>
      <c r="H106" s="25" t="s">
        <v>40</v>
      </c>
      <c r="I106" s="25"/>
      <c r="J106" s="25"/>
      <c r="K106" s="25" t="s">
        <v>37</v>
      </c>
      <c r="L106" s="26">
        <v>3</v>
      </c>
      <c r="M106" s="26">
        <v>1</v>
      </c>
      <c r="N106" s="26">
        <v>2</v>
      </c>
      <c r="O106" s="27">
        <v>0</v>
      </c>
      <c r="P106" s="26">
        <v>615180</v>
      </c>
      <c r="Q106" s="26">
        <v>615180</v>
      </c>
      <c r="R106" s="26">
        <v>0</v>
      </c>
      <c r="S106" s="26">
        <v>-1</v>
      </c>
      <c r="T106" s="26">
        <v>0</v>
      </c>
      <c r="U106" s="34">
        <v>0</v>
      </c>
      <c r="V106" s="34">
        <v>0</v>
      </c>
      <c r="W106" s="34"/>
    </row>
    <row r="107" spans="1:23" ht="25.5" x14ac:dyDescent="0.25">
      <c r="A107" s="28">
        <v>210</v>
      </c>
      <c r="B107" s="29" t="s">
        <v>33</v>
      </c>
      <c r="C107" s="29" t="s">
        <v>22</v>
      </c>
      <c r="D107" s="29" t="s">
        <v>23</v>
      </c>
      <c r="E107" s="29" t="s">
        <v>29</v>
      </c>
      <c r="F107" s="29" t="s">
        <v>23</v>
      </c>
      <c r="G107" s="29"/>
      <c r="H107" s="29"/>
      <c r="I107" s="29" t="s">
        <v>41</v>
      </c>
      <c r="J107" s="29" t="s">
        <v>40</v>
      </c>
      <c r="K107" s="29" t="s">
        <v>37</v>
      </c>
      <c r="L107" s="30">
        <v>3</v>
      </c>
      <c r="M107" s="30">
        <v>1</v>
      </c>
      <c r="N107" s="30">
        <v>2</v>
      </c>
      <c r="O107" s="31">
        <v>0</v>
      </c>
      <c r="P107" s="30">
        <v>615180</v>
      </c>
      <c r="Q107" s="30">
        <v>615180</v>
      </c>
      <c r="R107" s="6">
        <v>0</v>
      </c>
      <c r="S107" s="6">
        <v>-1</v>
      </c>
      <c r="T107" s="6">
        <v>0</v>
      </c>
      <c r="U107" s="6">
        <v>0</v>
      </c>
      <c r="V107" s="6">
        <v>0</v>
      </c>
    </row>
    <row r="108" spans="1:23" x14ac:dyDescent="0.25">
      <c r="A108" s="24">
        <v>210</v>
      </c>
      <c r="B108" s="25" t="s">
        <v>198</v>
      </c>
      <c r="C108" s="25" t="s">
        <v>22</v>
      </c>
      <c r="D108" s="25" t="s">
        <v>23</v>
      </c>
      <c r="E108" s="25" t="s">
        <v>34</v>
      </c>
      <c r="F108" s="25" t="s">
        <v>23</v>
      </c>
      <c r="G108" s="25" t="s">
        <v>199</v>
      </c>
      <c r="H108" s="25" t="s">
        <v>51</v>
      </c>
      <c r="I108" s="25"/>
      <c r="J108" s="25"/>
      <c r="K108" s="25" t="s">
        <v>27</v>
      </c>
      <c r="L108" s="26">
        <v>608</v>
      </c>
      <c r="M108" s="26">
        <v>-92</v>
      </c>
      <c r="N108" s="26">
        <v>700</v>
      </c>
      <c r="O108" s="27">
        <v>39</v>
      </c>
      <c r="P108" s="26">
        <v>16300622</v>
      </c>
      <c r="Q108" s="26">
        <v>16300622</v>
      </c>
      <c r="R108" s="34">
        <f>+R109</f>
        <v>709963.33</v>
      </c>
      <c r="S108" s="26">
        <v>92</v>
      </c>
      <c r="T108" s="26">
        <v>39</v>
      </c>
      <c r="U108" s="34">
        <v>0</v>
      </c>
      <c r="V108" s="34">
        <f>+V109</f>
        <v>19252.25</v>
      </c>
      <c r="W108" s="34">
        <f>+W109</f>
        <v>690711.08</v>
      </c>
    </row>
    <row r="109" spans="1:23" x14ac:dyDescent="0.25">
      <c r="A109" s="28">
        <v>210</v>
      </c>
      <c r="B109" s="29" t="s">
        <v>198</v>
      </c>
      <c r="C109" s="29" t="s">
        <v>22</v>
      </c>
      <c r="D109" s="29" t="s">
        <v>23</v>
      </c>
      <c r="E109" s="29" t="s">
        <v>34</v>
      </c>
      <c r="F109" s="29" t="s">
        <v>23</v>
      </c>
      <c r="G109" s="29"/>
      <c r="H109" s="29"/>
      <c r="I109" s="29" t="s">
        <v>200</v>
      </c>
      <c r="J109" s="29" t="s">
        <v>51</v>
      </c>
      <c r="K109" s="29" t="s">
        <v>27</v>
      </c>
      <c r="L109" s="30">
        <v>608</v>
      </c>
      <c r="M109" s="30">
        <v>-92</v>
      </c>
      <c r="N109" s="30">
        <v>700</v>
      </c>
      <c r="O109" s="31">
        <v>39</v>
      </c>
      <c r="P109" s="30">
        <v>16300622</v>
      </c>
      <c r="Q109" s="30">
        <v>16300622</v>
      </c>
      <c r="R109" s="6">
        <f>+V109+W109</f>
        <v>709963.33</v>
      </c>
      <c r="S109" s="6">
        <v>92</v>
      </c>
      <c r="T109" s="6">
        <v>39</v>
      </c>
      <c r="U109" s="6">
        <v>0</v>
      </c>
      <c r="V109" s="6">
        <v>19252.25</v>
      </c>
      <c r="W109" s="6">
        <v>690711.08</v>
      </c>
    </row>
    <row r="110" spans="1:23" ht="40.5" customHeight="1" x14ac:dyDescent="0.25">
      <c r="A110" s="24">
        <v>210</v>
      </c>
      <c r="B110" s="25" t="s">
        <v>198</v>
      </c>
      <c r="C110" s="25" t="s">
        <v>22</v>
      </c>
      <c r="D110" s="25" t="s">
        <v>23</v>
      </c>
      <c r="E110" s="25" t="s">
        <v>29</v>
      </c>
      <c r="F110" s="25" t="s">
        <v>23</v>
      </c>
      <c r="G110" s="25" t="s">
        <v>201</v>
      </c>
      <c r="H110" s="25" t="s">
        <v>202</v>
      </c>
      <c r="I110" s="25"/>
      <c r="J110" s="25"/>
      <c r="K110" s="25" t="s">
        <v>105</v>
      </c>
      <c r="L110" s="26">
        <v>476400</v>
      </c>
      <c r="M110" s="26">
        <v>-47067</v>
      </c>
      <c r="N110" s="26">
        <v>523467</v>
      </c>
      <c r="O110" s="27">
        <v>27430</v>
      </c>
      <c r="P110" s="26">
        <v>12442858</v>
      </c>
      <c r="Q110" s="26">
        <v>12442858</v>
      </c>
      <c r="R110" s="34">
        <f>+R111</f>
        <v>795368.37</v>
      </c>
      <c r="S110" s="26">
        <v>47067</v>
      </c>
      <c r="T110" s="26">
        <v>27430</v>
      </c>
      <c r="U110" s="34">
        <v>0</v>
      </c>
      <c r="V110" s="34">
        <f t="shared" ref="V110:W110" si="13">+V111</f>
        <v>12836.1</v>
      </c>
      <c r="W110" s="34">
        <f t="shared" si="13"/>
        <v>782532.27</v>
      </c>
    </row>
    <row r="111" spans="1:23" ht="25.5" x14ac:dyDescent="0.25">
      <c r="A111" s="28">
        <v>210</v>
      </c>
      <c r="B111" s="29" t="s">
        <v>198</v>
      </c>
      <c r="C111" s="29" t="s">
        <v>22</v>
      </c>
      <c r="D111" s="29" t="s">
        <v>23</v>
      </c>
      <c r="E111" s="29" t="s">
        <v>29</v>
      </c>
      <c r="F111" s="29" t="s">
        <v>23</v>
      </c>
      <c r="G111" s="29"/>
      <c r="H111" s="29"/>
      <c r="I111" s="29" t="s">
        <v>203</v>
      </c>
      <c r="J111" s="29" t="s">
        <v>202</v>
      </c>
      <c r="K111" s="29" t="s">
        <v>105</v>
      </c>
      <c r="L111" s="30">
        <v>476400</v>
      </c>
      <c r="M111" s="30">
        <v>-47067</v>
      </c>
      <c r="N111" s="30">
        <v>523467</v>
      </c>
      <c r="O111" s="31">
        <v>27430</v>
      </c>
      <c r="P111" s="30">
        <v>12442858</v>
      </c>
      <c r="Q111" s="30">
        <v>12442858</v>
      </c>
      <c r="R111" s="6">
        <f>+V111+W111</f>
        <v>795368.37</v>
      </c>
      <c r="S111" s="6">
        <v>47067</v>
      </c>
      <c r="T111" s="6">
        <v>27430</v>
      </c>
      <c r="U111" s="6">
        <v>0</v>
      </c>
      <c r="V111" s="6">
        <v>12836.1</v>
      </c>
      <c r="W111" s="6">
        <v>782532.27</v>
      </c>
    </row>
    <row r="112" spans="1:23" ht="39.75" customHeight="1" x14ac:dyDescent="0.25">
      <c r="A112" s="24">
        <v>211</v>
      </c>
      <c r="B112" s="25" t="s">
        <v>33</v>
      </c>
      <c r="C112" s="25" t="s">
        <v>22</v>
      </c>
      <c r="D112" s="25" t="s">
        <v>23</v>
      </c>
      <c r="E112" s="25" t="s">
        <v>29</v>
      </c>
      <c r="F112" s="25" t="s">
        <v>23</v>
      </c>
      <c r="G112" s="25" t="s">
        <v>39</v>
      </c>
      <c r="H112" s="25" t="s">
        <v>40</v>
      </c>
      <c r="I112" s="25"/>
      <c r="J112" s="25"/>
      <c r="K112" s="25" t="s">
        <v>37</v>
      </c>
      <c r="L112" s="26">
        <v>2</v>
      </c>
      <c r="M112" s="26">
        <v>0</v>
      </c>
      <c r="N112" s="26">
        <v>2</v>
      </c>
      <c r="O112" s="27">
        <v>0</v>
      </c>
      <c r="P112" s="26">
        <v>900000</v>
      </c>
      <c r="Q112" s="26">
        <v>900000</v>
      </c>
      <c r="R112" s="26">
        <f>+R113</f>
        <v>0</v>
      </c>
      <c r="S112" s="26">
        <v>0</v>
      </c>
      <c r="T112" s="26">
        <v>0</v>
      </c>
      <c r="U112" s="34">
        <v>0</v>
      </c>
      <c r="V112" s="34">
        <f>+V113</f>
        <v>0</v>
      </c>
      <c r="W112" s="34">
        <f>+W113</f>
        <v>0</v>
      </c>
    </row>
    <row r="113" spans="1:23" ht="25.5" x14ac:dyDescent="0.25">
      <c r="A113" s="28">
        <v>211</v>
      </c>
      <c r="B113" s="29" t="s">
        <v>33</v>
      </c>
      <c r="C113" s="29" t="s">
        <v>22</v>
      </c>
      <c r="D113" s="29" t="s">
        <v>23</v>
      </c>
      <c r="E113" s="29" t="s">
        <v>29</v>
      </c>
      <c r="F113" s="29" t="s">
        <v>23</v>
      </c>
      <c r="G113" s="29"/>
      <c r="H113" s="29"/>
      <c r="I113" s="29" t="s">
        <v>41</v>
      </c>
      <c r="J113" s="29" t="s">
        <v>40</v>
      </c>
      <c r="K113" s="29" t="s">
        <v>37</v>
      </c>
      <c r="L113" s="30">
        <v>2</v>
      </c>
      <c r="M113" s="30">
        <v>0</v>
      </c>
      <c r="N113" s="30">
        <v>2</v>
      </c>
      <c r="O113" s="31">
        <v>0</v>
      </c>
      <c r="P113" s="30">
        <v>900000</v>
      </c>
      <c r="Q113" s="30">
        <v>900000</v>
      </c>
      <c r="R113" s="6">
        <f>+V113+W113</f>
        <v>0</v>
      </c>
      <c r="S113" s="6">
        <v>0</v>
      </c>
      <c r="T113" s="6">
        <v>0</v>
      </c>
      <c r="U113" s="6">
        <v>0</v>
      </c>
      <c r="V113" s="6">
        <v>0</v>
      </c>
    </row>
    <row r="114" spans="1:23" x14ac:dyDescent="0.25">
      <c r="A114" s="24">
        <v>211</v>
      </c>
      <c r="B114" s="25" t="s">
        <v>204</v>
      </c>
      <c r="C114" s="25" t="s">
        <v>22</v>
      </c>
      <c r="D114" s="25" t="s">
        <v>23</v>
      </c>
      <c r="E114" s="25" t="s">
        <v>34</v>
      </c>
      <c r="F114" s="25" t="s">
        <v>23</v>
      </c>
      <c r="G114" s="25" t="s">
        <v>205</v>
      </c>
      <c r="H114" s="25" t="s">
        <v>51</v>
      </c>
      <c r="I114" s="25"/>
      <c r="J114" s="25"/>
      <c r="K114" s="25" t="s">
        <v>27</v>
      </c>
      <c r="L114" s="26">
        <v>154</v>
      </c>
      <c r="M114" s="26">
        <v>0</v>
      </c>
      <c r="N114" s="26">
        <v>154</v>
      </c>
      <c r="O114" s="27">
        <v>51</v>
      </c>
      <c r="P114" s="26">
        <v>18250293</v>
      </c>
      <c r="Q114" s="26">
        <v>18250293</v>
      </c>
      <c r="R114" s="26">
        <f>+R115</f>
        <v>916513.25</v>
      </c>
      <c r="S114" s="26">
        <v>0</v>
      </c>
      <c r="T114" s="26">
        <v>51</v>
      </c>
      <c r="U114" s="34">
        <v>0</v>
      </c>
      <c r="V114" s="34">
        <f>+V115</f>
        <v>209747.53</v>
      </c>
      <c r="W114" s="34">
        <f>+W115</f>
        <v>706765.72</v>
      </c>
    </row>
    <row r="115" spans="1:23" x14ac:dyDescent="0.25">
      <c r="A115" s="28">
        <v>211</v>
      </c>
      <c r="B115" s="29" t="s">
        <v>204</v>
      </c>
      <c r="C115" s="29" t="s">
        <v>22</v>
      </c>
      <c r="D115" s="29" t="s">
        <v>23</v>
      </c>
      <c r="E115" s="29" t="s">
        <v>34</v>
      </c>
      <c r="F115" s="29" t="s">
        <v>23</v>
      </c>
      <c r="G115" s="29"/>
      <c r="H115" s="29"/>
      <c r="I115" s="29" t="s">
        <v>206</v>
      </c>
      <c r="J115" s="29" t="s">
        <v>51</v>
      </c>
      <c r="K115" s="29" t="s">
        <v>27</v>
      </c>
      <c r="L115" s="30">
        <v>154</v>
      </c>
      <c r="M115" s="30">
        <v>0</v>
      </c>
      <c r="N115" s="30">
        <v>154</v>
      </c>
      <c r="O115" s="31">
        <v>51</v>
      </c>
      <c r="P115" s="30">
        <v>18250293</v>
      </c>
      <c r="Q115" s="30">
        <v>18250293</v>
      </c>
      <c r="R115" s="6">
        <f>+V115+W115</f>
        <v>916513.25</v>
      </c>
      <c r="S115" s="6">
        <v>0</v>
      </c>
      <c r="T115" s="6">
        <v>51</v>
      </c>
      <c r="U115" s="6">
        <v>0</v>
      </c>
      <c r="V115" s="6">
        <v>209747.53</v>
      </c>
      <c r="W115" s="6">
        <v>706765.72</v>
      </c>
    </row>
    <row r="116" spans="1:23" ht="45.75" customHeight="1" x14ac:dyDescent="0.25">
      <c r="A116" s="24">
        <v>211</v>
      </c>
      <c r="B116" s="25" t="s">
        <v>204</v>
      </c>
      <c r="C116" s="25" t="s">
        <v>22</v>
      </c>
      <c r="D116" s="25" t="s">
        <v>23</v>
      </c>
      <c r="E116" s="25" t="s">
        <v>29</v>
      </c>
      <c r="F116" s="25" t="s">
        <v>23</v>
      </c>
      <c r="G116" s="25" t="s">
        <v>207</v>
      </c>
      <c r="H116" s="25" t="s">
        <v>208</v>
      </c>
      <c r="I116" s="25"/>
      <c r="J116" s="25"/>
      <c r="K116" s="25" t="s">
        <v>68</v>
      </c>
      <c r="L116" s="26">
        <v>4</v>
      </c>
      <c r="M116" s="26">
        <v>0</v>
      </c>
      <c r="N116" s="26">
        <v>4</v>
      </c>
      <c r="O116" s="27">
        <v>0</v>
      </c>
      <c r="P116" s="26">
        <v>1919786</v>
      </c>
      <c r="Q116" s="26">
        <v>1919786</v>
      </c>
      <c r="R116" s="26">
        <f>SUBTOTAL(9,R117:R120)</f>
        <v>122744.68</v>
      </c>
      <c r="S116" s="26">
        <v>0</v>
      </c>
      <c r="T116" s="26">
        <v>0</v>
      </c>
      <c r="U116" s="34">
        <v>0</v>
      </c>
      <c r="V116" s="26">
        <f t="shared" ref="V116:W116" si="14">SUBTOTAL(9,V117:V120)</f>
        <v>0</v>
      </c>
      <c r="W116" s="26">
        <f t="shared" si="14"/>
        <v>122744.68</v>
      </c>
    </row>
    <row r="117" spans="1:23" ht="25.5" x14ac:dyDescent="0.25">
      <c r="A117" s="28">
        <v>211</v>
      </c>
      <c r="B117" s="29" t="s">
        <v>204</v>
      </c>
      <c r="C117" s="29" t="s">
        <v>22</v>
      </c>
      <c r="D117" s="29" t="s">
        <v>23</v>
      </c>
      <c r="E117" s="29" t="s">
        <v>29</v>
      </c>
      <c r="F117" s="29" t="s">
        <v>23</v>
      </c>
      <c r="G117" s="29"/>
      <c r="H117" s="29"/>
      <c r="I117" s="29" t="s">
        <v>209</v>
      </c>
      <c r="J117" s="29" t="s">
        <v>210</v>
      </c>
      <c r="K117" s="29" t="s">
        <v>68</v>
      </c>
      <c r="L117" s="30">
        <v>1</v>
      </c>
      <c r="M117" s="30">
        <v>0</v>
      </c>
      <c r="N117" s="30">
        <v>1</v>
      </c>
      <c r="O117" s="31">
        <v>0</v>
      </c>
      <c r="P117" s="30">
        <v>1848739</v>
      </c>
      <c r="Q117" s="30">
        <v>1848739</v>
      </c>
      <c r="R117" s="6">
        <f t="shared" ref="R117:R120" si="15">+V117+W117</f>
        <v>122744.68</v>
      </c>
      <c r="S117" s="6">
        <v>0</v>
      </c>
      <c r="T117" s="6">
        <v>0</v>
      </c>
      <c r="U117" s="6">
        <v>0</v>
      </c>
      <c r="V117" s="6">
        <v>0</v>
      </c>
      <c r="W117" s="6">
        <v>122744.68</v>
      </c>
    </row>
    <row r="118" spans="1:23" x14ac:dyDescent="0.25">
      <c r="A118" s="28">
        <v>211</v>
      </c>
      <c r="B118" s="29" t="s">
        <v>204</v>
      </c>
      <c r="C118" s="29" t="s">
        <v>22</v>
      </c>
      <c r="D118" s="29" t="s">
        <v>23</v>
      </c>
      <c r="E118" s="29" t="s">
        <v>29</v>
      </c>
      <c r="F118" s="29" t="s">
        <v>23</v>
      </c>
      <c r="G118" s="29"/>
      <c r="H118" s="29"/>
      <c r="I118" s="29" t="s">
        <v>211</v>
      </c>
      <c r="J118" s="29" t="s">
        <v>212</v>
      </c>
      <c r="K118" s="29" t="s">
        <v>68</v>
      </c>
      <c r="L118" s="30">
        <v>2</v>
      </c>
      <c r="M118" s="30">
        <v>0</v>
      </c>
      <c r="N118" s="30">
        <v>2</v>
      </c>
      <c r="O118" s="31">
        <v>0</v>
      </c>
      <c r="P118" s="30">
        <v>14245</v>
      </c>
      <c r="Q118" s="30">
        <v>14245</v>
      </c>
      <c r="R118" s="6">
        <f t="shared" si="15"/>
        <v>0</v>
      </c>
      <c r="S118" s="6">
        <v>0</v>
      </c>
      <c r="T118" s="6">
        <v>0</v>
      </c>
      <c r="U118" s="6">
        <v>0</v>
      </c>
      <c r="V118" s="6">
        <v>0</v>
      </c>
    </row>
    <row r="119" spans="1:23" x14ac:dyDescent="0.25">
      <c r="A119" s="28">
        <v>211</v>
      </c>
      <c r="B119" s="29" t="s">
        <v>204</v>
      </c>
      <c r="C119" s="29" t="s">
        <v>22</v>
      </c>
      <c r="D119" s="29" t="s">
        <v>23</v>
      </c>
      <c r="E119" s="29" t="s">
        <v>29</v>
      </c>
      <c r="F119" s="29" t="s">
        <v>23</v>
      </c>
      <c r="G119" s="29"/>
      <c r="H119" s="29"/>
      <c r="I119" s="29" t="s">
        <v>213</v>
      </c>
      <c r="J119" s="29" t="s">
        <v>214</v>
      </c>
      <c r="K119" s="29" t="s">
        <v>68</v>
      </c>
      <c r="L119" s="30">
        <v>1</v>
      </c>
      <c r="M119" s="30">
        <v>0</v>
      </c>
      <c r="N119" s="30">
        <v>1</v>
      </c>
      <c r="O119" s="31">
        <v>0</v>
      </c>
      <c r="P119" s="30">
        <v>36627</v>
      </c>
      <c r="Q119" s="30">
        <v>36627</v>
      </c>
      <c r="R119" s="6">
        <f t="shared" si="15"/>
        <v>0</v>
      </c>
      <c r="S119" s="6">
        <v>0</v>
      </c>
      <c r="T119" s="6">
        <v>0</v>
      </c>
      <c r="U119" s="6">
        <v>0</v>
      </c>
      <c r="V119" s="6">
        <v>0</v>
      </c>
    </row>
    <row r="120" spans="1:23" x14ac:dyDescent="0.25">
      <c r="A120" s="28">
        <v>211</v>
      </c>
      <c r="B120" s="29" t="s">
        <v>204</v>
      </c>
      <c r="C120" s="29" t="s">
        <v>22</v>
      </c>
      <c r="D120" s="29" t="s">
        <v>23</v>
      </c>
      <c r="E120" s="29" t="s">
        <v>29</v>
      </c>
      <c r="F120" s="29" t="s">
        <v>23</v>
      </c>
      <c r="G120" s="29"/>
      <c r="H120" s="29"/>
      <c r="I120" s="29" t="s">
        <v>215</v>
      </c>
      <c r="J120" s="29" t="s">
        <v>216</v>
      </c>
      <c r="K120" s="29" t="s">
        <v>27</v>
      </c>
      <c r="L120" s="30">
        <v>175</v>
      </c>
      <c r="M120" s="30">
        <v>0</v>
      </c>
      <c r="N120" s="30">
        <v>175</v>
      </c>
      <c r="O120" s="31">
        <v>0</v>
      </c>
      <c r="P120" s="30">
        <v>20175</v>
      </c>
      <c r="Q120" s="30">
        <v>20175</v>
      </c>
      <c r="R120" s="6">
        <f t="shared" si="15"/>
        <v>0</v>
      </c>
      <c r="S120" s="6">
        <v>0</v>
      </c>
      <c r="T120" s="6">
        <v>0</v>
      </c>
      <c r="U120" s="6">
        <v>0</v>
      </c>
      <c r="V120" s="6">
        <v>0</v>
      </c>
    </row>
    <row r="121" spans="1:23" x14ac:dyDescent="0.25">
      <c r="A121" s="24">
        <v>211</v>
      </c>
      <c r="B121" s="25" t="s">
        <v>204</v>
      </c>
      <c r="C121" s="25" t="s">
        <v>22</v>
      </c>
      <c r="D121" s="25" t="s">
        <v>23</v>
      </c>
      <c r="E121" s="25" t="s">
        <v>24</v>
      </c>
      <c r="F121" s="25" t="s">
        <v>23</v>
      </c>
      <c r="G121" s="25" t="s">
        <v>217</v>
      </c>
      <c r="H121" s="25" t="s">
        <v>218</v>
      </c>
      <c r="I121" s="25"/>
      <c r="J121" s="25"/>
      <c r="K121" s="25" t="s">
        <v>68</v>
      </c>
      <c r="L121" s="26">
        <v>5267</v>
      </c>
      <c r="M121" s="26">
        <v>0</v>
      </c>
      <c r="N121" s="26">
        <v>5267</v>
      </c>
      <c r="O121" s="27">
        <v>2126</v>
      </c>
      <c r="P121" s="26">
        <v>1951012</v>
      </c>
      <c r="Q121" s="26">
        <v>1951012</v>
      </c>
      <c r="R121" s="26">
        <f>SUBTOTAL(9,R122:R125)</f>
        <v>181804.32</v>
      </c>
      <c r="S121" s="26">
        <v>0</v>
      </c>
      <c r="T121" s="26">
        <v>2126</v>
      </c>
      <c r="U121" s="34">
        <v>0</v>
      </c>
      <c r="V121" s="26">
        <f t="shared" ref="V121:W121" si="16">SUBTOTAL(9,V122:V125)</f>
        <v>0</v>
      </c>
      <c r="W121" s="26">
        <f t="shared" si="16"/>
        <v>181804.32</v>
      </c>
    </row>
    <row r="122" spans="1:23" x14ac:dyDescent="0.25">
      <c r="A122" s="28">
        <v>211</v>
      </c>
      <c r="B122" s="29" t="s">
        <v>204</v>
      </c>
      <c r="C122" s="29" t="s">
        <v>22</v>
      </c>
      <c r="D122" s="29" t="s">
        <v>23</v>
      </c>
      <c r="E122" s="29" t="s">
        <v>24</v>
      </c>
      <c r="F122" s="29" t="s">
        <v>23</v>
      </c>
      <c r="G122" s="29"/>
      <c r="H122" s="29"/>
      <c r="I122" s="29" t="s">
        <v>219</v>
      </c>
      <c r="J122" s="29" t="s">
        <v>220</v>
      </c>
      <c r="K122" s="29" t="s">
        <v>221</v>
      </c>
      <c r="L122" s="30">
        <v>184</v>
      </c>
      <c r="M122" s="30">
        <v>0</v>
      </c>
      <c r="N122" s="30">
        <v>184</v>
      </c>
      <c r="O122" s="31">
        <v>12</v>
      </c>
      <c r="P122" s="30">
        <v>1933072</v>
      </c>
      <c r="Q122" s="30">
        <v>1933072</v>
      </c>
      <c r="R122" s="6">
        <f t="shared" ref="R122:R125" si="17">+V122+W122</f>
        <v>181804.32</v>
      </c>
      <c r="S122" s="6">
        <v>0</v>
      </c>
      <c r="T122" s="6">
        <v>12</v>
      </c>
      <c r="U122" s="6">
        <v>0</v>
      </c>
      <c r="V122" s="6">
        <v>0</v>
      </c>
      <c r="W122" s="6">
        <v>181804.32</v>
      </c>
    </row>
    <row r="123" spans="1:23" ht="25.5" x14ac:dyDescent="0.25">
      <c r="A123" s="28">
        <v>211</v>
      </c>
      <c r="B123" s="29" t="s">
        <v>204</v>
      </c>
      <c r="C123" s="29" t="s">
        <v>22</v>
      </c>
      <c r="D123" s="29" t="s">
        <v>23</v>
      </c>
      <c r="E123" s="29" t="s">
        <v>24</v>
      </c>
      <c r="F123" s="29" t="s">
        <v>23</v>
      </c>
      <c r="G123" s="29"/>
      <c r="H123" s="29"/>
      <c r="I123" s="29" t="s">
        <v>222</v>
      </c>
      <c r="J123" s="29" t="s">
        <v>223</v>
      </c>
      <c r="K123" s="29" t="s">
        <v>68</v>
      </c>
      <c r="L123" s="30">
        <v>125</v>
      </c>
      <c r="M123" s="30">
        <v>0</v>
      </c>
      <c r="N123" s="30">
        <v>125</v>
      </c>
      <c r="O123" s="31">
        <v>12</v>
      </c>
      <c r="P123" s="30">
        <v>3533</v>
      </c>
      <c r="Q123" s="30">
        <v>3533</v>
      </c>
      <c r="R123" s="6">
        <f t="shared" si="17"/>
        <v>0</v>
      </c>
      <c r="S123" s="6">
        <v>0</v>
      </c>
      <c r="T123" s="6">
        <v>12</v>
      </c>
      <c r="U123" s="6">
        <v>0</v>
      </c>
      <c r="V123" s="6">
        <v>0</v>
      </c>
    </row>
    <row r="124" spans="1:23" ht="25.5" x14ac:dyDescent="0.25">
      <c r="A124" s="28">
        <v>211</v>
      </c>
      <c r="B124" s="29" t="s">
        <v>204</v>
      </c>
      <c r="C124" s="29" t="s">
        <v>22</v>
      </c>
      <c r="D124" s="29" t="s">
        <v>23</v>
      </c>
      <c r="E124" s="29" t="s">
        <v>24</v>
      </c>
      <c r="F124" s="29" t="s">
        <v>23</v>
      </c>
      <c r="G124" s="29"/>
      <c r="H124" s="29"/>
      <c r="I124" s="29" t="s">
        <v>224</v>
      </c>
      <c r="J124" s="29" t="s">
        <v>225</v>
      </c>
      <c r="K124" s="29" t="s">
        <v>68</v>
      </c>
      <c r="L124" s="30">
        <v>30</v>
      </c>
      <c r="M124" s="30">
        <v>0</v>
      </c>
      <c r="N124" s="30">
        <v>30</v>
      </c>
      <c r="O124" s="31">
        <v>0</v>
      </c>
      <c r="P124" s="30">
        <v>11392</v>
      </c>
      <c r="Q124" s="30">
        <v>11392</v>
      </c>
      <c r="R124" s="6">
        <f t="shared" si="17"/>
        <v>0</v>
      </c>
      <c r="S124" s="6">
        <v>0</v>
      </c>
      <c r="T124" s="6">
        <v>0</v>
      </c>
      <c r="U124" s="6">
        <v>0</v>
      </c>
      <c r="V124" s="6">
        <v>0</v>
      </c>
    </row>
    <row r="125" spans="1:23" ht="38.25" x14ac:dyDescent="0.25">
      <c r="A125" s="28">
        <v>211</v>
      </c>
      <c r="B125" s="29" t="s">
        <v>204</v>
      </c>
      <c r="C125" s="29" t="s">
        <v>22</v>
      </c>
      <c r="D125" s="29" t="s">
        <v>23</v>
      </c>
      <c r="E125" s="29" t="s">
        <v>24</v>
      </c>
      <c r="F125" s="29" t="s">
        <v>23</v>
      </c>
      <c r="G125" s="29"/>
      <c r="H125" s="29"/>
      <c r="I125" s="29" t="s">
        <v>226</v>
      </c>
      <c r="J125" s="29" t="s">
        <v>227</v>
      </c>
      <c r="K125" s="29" t="s">
        <v>68</v>
      </c>
      <c r="L125" s="30">
        <v>5112</v>
      </c>
      <c r="M125" s="30">
        <v>0</v>
      </c>
      <c r="N125" s="30">
        <v>5112</v>
      </c>
      <c r="O125" s="31">
        <v>2114</v>
      </c>
      <c r="P125" s="30">
        <v>3015</v>
      </c>
      <c r="Q125" s="30">
        <v>3015</v>
      </c>
      <c r="R125" s="6">
        <f t="shared" si="17"/>
        <v>0</v>
      </c>
      <c r="S125" s="6">
        <v>0</v>
      </c>
      <c r="T125" s="6">
        <v>2114</v>
      </c>
      <c r="U125" s="6">
        <v>0</v>
      </c>
      <c r="V125" s="6">
        <v>0</v>
      </c>
    </row>
    <row r="126" spans="1:23" x14ac:dyDescent="0.25">
      <c r="A126" s="24">
        <v>212</v>
      </c>
      <c r="B126" s="25" t="s">
        <v>228</v>
      </c>
      <c r="C126" s="25" t="s">
        <v>22</v>
      </c>
      <c r="D126" s="25" t="s">
        <v>23</v>
      </c>
      <c r="E126" s="25" t="s">
        <v>34</v>
      </c>
      <c r="F126" s="25" t="s">
        <v>23</v>
      </c>
      <c r="G126" s="25" t="s">
        <v>229</v>
      </c>
      <c r="H126" s="25" t="s">
        <v>51</v>
      </c>
      <c r="I126" s="25"/>
      <c r="J126" s="25"/>
      <c r="K126" s="25" t="s">
        <v>27</v>
      </c>
      <c r="L126" s="26">
        <v>38</v>
      </c>
      <c r="M126" s="26">
        <v>4</v>
      </c>
      <c r="N126" s="26">
        <v>34</v>
      </c>
      <c r="O126" s="27">
        <v>0</v>
      </c>
      <c r="P126" s="26">
        <v>5076663</v>
      </c>
      <c r="Q126" s="26">
        <v>5076663</v>
      </c>
      <c r="R126" s="26">
        <f>+R127</f>
        <v>317651.65999999997</v>
      </c>
      <c r="S126" s="26">
        <v>-4</v>
      </c>
      <c r="T126" s="26">
        <v>0</v>
      </c>
      <c r="U126" s="26">
        <v>0</v>
      </c>
      <c r="V126" s="26">
        <v>48500</v>
      </c>
      <c r="W126" s="26">
        <f>+W127</f>
        <v>269151.65999999997</v>
      </c>
    </row>
    <row r="127" spans="1:23" x14ac:dyDescent="0.25">
      <c r="A127" s="28">
        <v>212</v>
      </c>
      <c r="B127" s="29" t="s">
        <v>228</v>
      </c>
      <c r="C127" s="29" t="s">
        <v>22</v>
      </c>
      <c r="D127" s="29" t="s">
        <v>23</v>
      </c>
      <c r="E127" s="29" t="s">
        <v>34</v>
      </c>
      <c r="F127" s="29" t="s">
        <v>23</v>
      </c>
      <c r="G127" s="29"/>
      <c r="H127" s="29"/>
      <c r="I127" s="29" t="s">
        <v>230</v>
      </c>
      <c r="J127" s="29" t="s">
        <v>51</v>
      </c>
      <c r="K127" s="29" t="s">
        <v>27</v>
      </c>
      <c r="L127" s="30">
        <v>38</v>
      </c>
      <c r="M127" s="30">
        <v>4</v>
      </c>
      <c r="N127" s="30">
        <v>34</v>
      </c>
      <c r="O127" s="31">
        <v>0</v>
      </c>
      <c r="P127" s="30">
        <v>5076663</v>
      </c>
      <c r="Q127" s="30">
        <v>5076663</v>
      </c>
      <c r="R127" s="6">
        <f>+V127+W127</f>
        <v>317651.65999999997</v>
      </c>
      <c r="S127" s="6">
        <v>-4</v>
      </c>
      <c r="T127" s="6">
        <v>0</v>
      </c>
      <c r="U127" s="6">
        <v>0</v>
      </c>
      <c r="V127" s="6">
        <v>48500</v>
      </c>
      <c r="W127" s="6">
        <v>269151.65999999997</v>
      </c>
    </row>
    <row r="128" spans="1:23" ht="42.75" customHeight="1" x14ac:dyDescent="0.25">
      <c r="A128" s="24">
        <v>212</v>
      </c>
      <c r="B128" s="25" t="s">
        <v>228</v>
      </c>
      <c r="C128" s="25" t="s">
        <v>22</v>
      </c>
      <c r="D128" s="25" t="s">
        <v>23</v>
      </c>
      <c r="E128" s="25" t="s">
        <v>29</v>
      </c>
      <c r="F128" s="25" t="s">
        <v>23</v>
      </c>
      <c r="G128" s="25" t="s">
        <v>231</v>
      </c>
      <c r="H128" s="25" t="s">
        <v>232</v>
      </c>
      <c r="I128" s="25"/>
      <c r="J128" s="25"/>
      <c r="K128" s="25" t="s">
        <v>105</v>
      </c>
      <c r="L128" s="26">
        <v>707</v>
      </c>
      <c r="M128" s="26">
        <v>681</v>
      </c>
      <c r="N128" s="26">
        <v>26</v>
      </c>
      <c r="O128" s="27">
        <v>0</v>
      </c>
      <c r="P128" s="26">
        <v>2145715</v>
      </c>
      <c r="Q128" s="26">
        <v>2145715</v>
      </c>
      <c r="R128" s="26">
        <f>+R129</f>
        <v>99080.639999999999</v>
      </c>
      <c r="S128" s="26">
        <v>-681</v>
      </c>
      <c r="T128" s="26">
        <v>0</v>
      </c>
      <c r="U128" s="26">
        <v>0</v>
      </c>
      <c r="V128" s="26">
        <v>20500</v>
      </c>
      <c r="W128" s="26">
        <f>+W129</f>
        <v>78580.639999999999</v>
      </c>
    </row>
    <row r="129" spans="1:23" ht="38.25" x14ac:dyDescent="0.25">
      <c r="A129" s="28">
        <v>212</v>
      </c>
      <c r="B129" s="29" t="s">
        <v>228</v>
      </c>
      <c r="C129" s="29" t="s">
        <v>22</v>
      </c>
      <c r="D129" s="29" t="s">
        <v>23</v>
      </c>
      <c r="E129" s="29" t="s">
        <v>29</v>
      </c>
      <c r="F129" s="29" t="s">
        <v>23</v>
      </c>
      <c r="G129" s="29"/>
      <c r="H129" s="29"/>
      <c r="I129" s="29" t="s">
        <v>233</v>
      </c>
      <c r="J129" s="29" t="s">
        <v>232</v>
      </c>
      <c r="K129" s="29" t="s">
        <v>105</v>
      </c>
      <c r="L129" s="30">
        <v>707</v>
      </c>
      <c r="M129" s="30">
        <v>681</v>
      </c>
      <c r="N129" s="30">
        <v>26</v>
      </c>
      <c r="O129" s="31">
        <v>0</v>
      </c>
      <c r="P129" s="30">
        <v>2145715</v>
      </c>
      <c r="Q129" s="30">
        <v>2145715</v>
      </c>
      <c r="R129" s="6">
        <f>+V129+W129</f>
        <v>99080.639999999999</v>
      </c>
      <c r="S129" s="6">
        <v>-681</v>
      </c>
      <c r="T129" s="6">
        <v>0</v>
      </c>
      <c r="U129" s="6">
        <v>0</v>
      </c>
      <c r="V129" s="6">
        <v>20500</v>
      </c>
      <c r="W129" s="6">
        <v>78580.639999999999</v>
      </c>
    </row>
    <row r="130" spans="1:23" x14ac:dyDescent="0.25">
      <c r="A130" s="24">
        <v>214</v>
      </c>
      <c r="B130" s="25" t="s">
        <v>234</v>
      </c>
      <c r="C130" s="25" t="s">
        <v>22</v>
      </c>
      <c r="D130" s="25" t="s">
        <v>23</v>
      </c>
      <c r="E130" s="25" t="s">
        <v>34</v>
      </c>
      <c r="F130" s="25" t="s">
        <v>23</v>
      </c>
      <c r="G130" s="25" t="s">
        <v>235</v>
      </c>
      <c r="H130" s="25" t="s">
        <v>51</v>
      </c>
      <c r="I130" s="25"/>
      <c r="J130" s="25"/>
      <c r="K130" s="25" t="s">
        <v>27</v>
      </c>
      <c r="L130" s="26">
        <v>201</v>
      </c>
      <c r="M130" s="26">
        <v>0</v>
      </c>
      <c r="N130" s="26">
        <v>201</v>
      </c>
      <c r="O130" s="27">
        <v>0</v>
      </c>
      <c r="P130" s="26">
        <v>10935606</v>
      </c>
      <c r="Q130" s="26">
        <v>10935606</v>
      </c>
      <c r="R130" s="26">
        <f>+R131</f>
        <v>596360.89999999991</v>
      </c>
      <c r="S130" s="26">
        <v>0</v>
      </c>
      <c r="T130" s="26">
        <v>0</v>
      </c>
      <c r="U130" s="26">
        <v>0</v>
      </c>
      <c r="V130" s="26">
        <v>343101.22</v>
      </c>
      <c r="W130" s="26">
        <f>+W131</f>
        <v>253259.68</v>
      </c>
    </row>
    <row r="131" spans="1:23" x14ac:dyDescent="0.25">
      <c r="A131" s="28">
        <v>214</v>
      </c>
      <c r="B131" s="29" t="s">
        <v>234</v>
      </c>
      <c r="C131" s="29" t="s">
        <v>22</v>
      </c>
      <c r="D131" s="29" t="s">
        <v>23</v>
      </c>
      <c r="E131" s="29" t="s">
        <v>34</v>
      </c>
      <c r="F131" s="29" t="s">
        <v>23</v>
      </c>
      <c r="G131" s="29"/>
      <c r="H131" s="29"/>
      <c r="I131" s="29" t="s">
        <v>236</v>
      </c>
      <c r="J131" s="29" t="s">
        <v>51</v>
      </c>
      <c r="K131" s="29" t="s">
        <v>27</v>
      </c>
      <c r="L131" s="30">
        <v>201</v>
      </c>
      <c r="M131" s="30">
        <v>0</v>
      </c>
      <c r="N131" s="30">
        <v>201</v>
      </c>
      <c r="O131" s="31">
        <v>0</v>
      </c>
      <c r="P131" s="30">
        <v>10935606</v>
      </c>
      <c r="Q131" s="30">
        <v>10935606</v>
      </c>
      <c r="R131" s="6">
        <f>+V131+W131</f>
        <v>596360.89999999991</v>
      </c>
      <c r="S131" s="6">
        <v>0</v>
      </c>
      <c r="T131" s="6">
        <v>0</v>
      </c>
      <c r="U131" s="6">
        <v>0</v>
      </c>
      <c r="V131" s="6">
        <v>343101.22</v>
      </c>
      <c r="W131" s="6">
        <v>253259.68</v>
      </c>
    </row>
    <row r="132" spans="1:23" ht="42.75" customHeight="1" x14ac:dyDescent="0.25">
      <c r="A132" s="24">
        <v>214</v>
      </c>
      <c r="B132" s="25" t="s">
        <v>234</v>
      </c>
      <c r="C132" s="25" t="s">
        <v>22</v>
      </c>
      <c r="D132" s="25" t="s">
        <v>23</v>
      </c>
      <c r="E132" s="25" t="s">
        <v>29</v>
      </c>
      <c r="F132" s="25" t="s">
        <v>23</v>
      </c>
      <c r="G132" s="25" t="s">
        <v>237</v>
      </c>
      <c r="H132" s="25" t="s">
        <v>238</v>
      </c>
      <c r="I132" s="25"/>
      <c r="J132" s="25"/>
      <c r="K132" s="25" t="s">
        <v>239</v>
      </c>
      <c r="L132" s="26">
        <v>126</v>
      </c>
      <c r="M132" s="26">
        <v>0</v>
      </c>
      <c r="N132" s="26">
        <v>126</v>
      </c>
      <c r="O132" s="27">
        <v>0</v>
      </c>
      <c r="P132" s="26">
        <v>89961</v>
      </c>
      <c r="Q132" s="26">
        <v>89961</v>
      </c>
      <c r="R132" s="26">
        <v>0</v>
      </c>
      <c r="S132" s="26">
        <v>0</v>
      </c>
      <c r="T132" s="26">
        <v>0</v>
      </c>
      <c r="U132" s="34">
        <v>0</v>
      </c>
      <c r="V132" s="34">
        <v>0</v>
      </c>
      <c r="W132" s="34"/>
    </row>
    <row r="133" spans="1:23" ht="25.5" x14ac:dyDescent="0.25">
      <c r="A133" s="28">
        <v>214</v>
      </c>
      <c r="B133" s="29" t="s">
        <v>234</v>
      </c>
      <c r="C133" s="29" t="s">
        <v>22</v>
      </c>
      <c r="D133" s="29" t="s">
        <v>23</v>
      </c>
      <c r="E133" s="29" t="s">
        <v>29</v>
      </c>
      <c r="F133" s="29" t="s">
        <v>23</v>
      </c>
      <c r="G133" s="29"/>
      <c r="H133" s="29"/>
      <c r="I133" s="29" t="s">
        <v>240</v>
      </c>
      <c r="J133" s="29" t="s">
        <v>238</v>
      </c>
      <c r="K133" s="29" t="s">
        <v>239</v>
      </c>
      <c r="L133" s="30">
        <v>126</v>
      </c>
      <c r="M133" s="30">
        <v>0</v>
      </c>
      <c r="N133" s="30">
        <v>126</v>
      </c>
      <c r="O133" s="31">
        <v>0</v>
      </c>
      <c r="P133" s="30">
        <v>86456</v>
      </c>
      <c r="Q133" s="30">
        <v>86456</v>
      </c>
      <c r="R133" s="6">
        <v>0</v>
      </c>
      <c r="S133" s="6">
        <v>0</v>
      </c>
      <c r="T133" s="6">
        <v>0</v>
      </c>
      <c r="U133" s="6">
        <v>0</v>
      </c>
      <c r="V133" s="6">
        <v>0</v>
      </c>
    </row>
    <row r="134" spans="1:23" ht="25.5" x14ac:dyDescent="0.25">
      <c r="A134" s="28">
        <v>214</v>
      </c>
      <c r="B134" s="29" t="s">
        <v>234</v>
      </c>
      <c r="C134" s="29" t="s">
        <v>22</v>
      </c>
      <c r="D134" s="29" t="s">
        <v>23</v>
      </c>
      <c r="E134" s="29" t="s">
        <v>29</v>
      </c>
      <c r="F134" s="29" t="s">
        <v>23</v>
      </c>
      <c r="G134" s="29"/>
      <c r="H134" s="29"/>
      <c r="I134" s="29" t="s">
        <v>241</v>
      </c>
      <c r="J134" s="29" t="s">
        <v>242</v>
      </c>
      <c r="K134" s="29" t="s">
        <v>243</v>
      </c>
      <c r="L134" s="30">
        <v>1389000</v>
      </c>
      <c r="M134" s="30">
        <v>0</v>
      </c>
      <c r="N134" s="30">
        <v>1389000</v>
      </c>
      <c r="O134" s="31">
        <v>0</v>
      </c>
      <c r="P134" s="30">
        <v>3505</v>
      </c>
      <c r="Q134" s="30">
        <v>3505</v>
      </c>
      <c r="R134" s="6">
        <v>0</v>
      </c>
      <c r="S134" s="6">
        <v>0</v>
      </c>
      <c r="T134" s="6">
        <v>0</v>
      </c>
      <c r="U134" s="6">
        <v>0</v>
      </c>
      <c r="V134" s="6">
        <v>0</v>
      </c>
    </row>
    <row r="135" spans="1:23" x14ac:dyDescent="0.25">
      <c r="A135" s="24">
        <v>216</v>
      </c>
      <c r="B135" s="25" t="s">
        <v>244</v>
      </c>
      <c r="C135" s="25" t="s">
        <v>22</v>
      </c>
      <c r="D135" s="25" t="s">
        <v>23</v>
      </c>
      <c r="E135" s="25" t="s">
        <v>34</v>
      </c>
      <c r="F135" s="25" t="s">
        <v>23</v>
      </c>
      <c r="G135" s="25" t="s">
        <v>245</v>
      </c>
      <c r="H135" s="25" t="s">
        <v>51</v>
      </c>
      <c r="I135" s="25"/>
      <c r="J135" s="25"/>
      <c r="K135" s="25" t="s">
        <v>27</v>
      </c>
      <c r="L135" s="26">
        <v>720</v>
      </c>
      <c r="M135" s="26">
        <v>527</v>
      </c>
      <c r="N135" s="26">
        <v>193</v>
      </c>
      <c r="O135" s="27">
        <v>14</v>
      </c>
      <c r="P135" s="26">
        <v>19713706</v>
      </c>
      <c r="Q135" s="26">
        <v>19713706</v>
      </c>
      <c r="R135" s="26">
        <f>+R136</f>
        <v>916558.55</v>
      </c>
      <c r="S135" s="26">
        <v>-527</v>
      </c>
      <c r="T135" s="26">
        <v>14</v>
      </c>
      <c r="U135" s="34">
        <v>0</v>
      </c>
      <c r="V135" s="34">
        <f>+V136</f>
        <v>95229.24</v>
      </c>
      <c r="W135" s="34">
        <f>+W136</f>
        <v>821329.31</v>
      </c>
    </row>
    <row r="136" spans="1:23" x14ac:dyDescent="0.25">
      <c r="A136" s="28">
        <v>216</v>
      </c>
      <c r="B136" s="29" t="s">
        <v>244</v>
      </c>
      <c r="C136" s="29" t="s">
        <v>22</v>
      </c>
      <c r="D136" s="29" t="s">
        <v>23</v>
      </c>
      <c r="E136" s="29" t="s">
        <v>34</v>
      </c>
      <c r="F136" s="29" t="s">
        <v>23</v>
      </c>
      <c r="G136" s="29"/>
      <c r="H136" s="29"/>
      <c r="I136" s="29" t="s">
        <v>246</v>
      </c>
      <c r="J136" s="29" t="s">
        <v>51</v>
      </c>
      <c r="K136" s="29" t="s">
        <v>27</v>
      </c>
      <c r="L136" s="30">
        <v>720</v>
      </c>
      <c r="M136" s="30">
        <v>527</v>
      </c>
      <c r="N136" s="30">
        <v>193</v>
      </c>
      <c r="O136" s="31">
        <v>14</v>
      </c>
      <c r="P136" s="30">
        <v>19713706</v>
      </c>
      <c r="Q136" s="30">
        <v>19713706</v>
      </c>
      <c r="R136" s="6">
        <f>+V136+W136</f>
        <v>916558.55</v>
      </c>
      <c r="S136" s="6">
        <v>-527</v>
      </c>
      <c r="T136" s="6">
        <v>14</v>
      </c>
      <c r="U136" s="6">
        <v>0</v>
      </c>
      <c r="V136" s="6">
        <v>95229.24</v>
      </c>
      <c r="W136" s="6">
        <v>821329.31</v>
      </c>
    </row>
    <row r="137" spans="1:23" ht="43.5" customHeight="1" x14ac:dyDescent="0.25">
      <c r="A137" s="24">
        <v>216</v>
      </c>
      <c r="B137" s="25" t="s">
        <v>244</v>
      </c>
      <c r="C137" s="25" t="s">
        <v>22</v>
      </c>
      <c r="D137" s="25" t="s">
        <v>23</v>
      </c>
      <c r="E137" s="25" t="s">
        <v>29</v>
      </c>
      <c r="F137" s="25" t="s">
        <v>23</v>
      </c>
      <c r="G137" s="25" t="s">
        <v>247</v>
      </c>
      <c r="H137" s="25" t="s">
        <v>248</v>
      </c>
      <c r="I137" s="25"/>
      <c r="J137" s="25"/>
      <c r="K137" s="25" t="s">
        <v>105</v>
      </c>
      <c r="L137" s="26">
        <v>318887</v>
      </c>
      <c r="M137" s="26">
        <v>-25143</v>
      </c>
      <c r="N137" s="26">
        <v>344030</v>
      </c>
      <c r="O137" s="27">
        <v>28660</v>
      </c>
      <c r="P137" s="26">
        <v>29569131</v>
      </c>
      <c r="Q137" s="26">
        <v>29569131</v>
      </c>
      <c r="R137" s="26">
        <f>SUBTOTAL(9,R138:R144)</f>
        <v>3084839.32</v>
      </c>
      <c r="S137" s="26">
        <v>25143</v>
      </c>
      <c r="T137" s="26">
        <v>28660</v>
      </c>
      <c r="U137" s="34">
        <v>0</v>
      </c>
      <c r="V137" s="26">
        <f>SUBTOTAL(9,V138:V144)</f>
        <v>2855</v>
      </c>
      <c r="W137" s="26">
        <f>SUBTOTAL(9,W138:W144)</f>
        <v>3081984.32</v>
      </c>
    </row>
    <row r="138" spans="1:23" ht="25.5" x14ac:dyDescent="0.25">
      <c r="A138" s="28">
        <v>216</v>
      </c>
      <c r="B138" s="29" t="s">
        <v>244</v>
      </c>
      <c r="C138" s="29" t="s">
        <v>22</v>
      </c>
      <c r="D138" s="29" t="s">
        <v>23</v>
      </c>
      <c r="E138" s="29" t="s">
        <v>29</v>
      </c>
      <c r="F138" s="29" t="s">
        <v>23</v>
      </c>
      <c r="G138" s="29"/>
      <c r="H138" s="29"/>
      <c r="I138" s="29" t="s">
        <v>249</v>
      </c>
      <c r="J138" s="29" t="s">
        <v>250</v>
      </c>
      <c r="K138" s="29" t="s">
        <v>105</v>
      </c>
      <c r="L138" s="30">
        <v>23100</v>
      </c>
      <c r="M138" s="30">
        <v>3100</v>
      </c>
      <c r="N138" s="30">
        <v>20000</v>
      </c>
      <c r="O138" s="31">
        <v>885</v>
      </c>
      <c r="P138" s="30">
        <v>23000</v>
      </c>
      <c r="Q138" s="30">
        <v>23000</v>
      </c>
      <c r="R138" s="6">
        <f>+V138+W138</f>
        <v>0</v>
      </c>
      <c r="S138" s="6">
        <v>-3100</v>
      </c>
      <c r="T138" s="6">
        <v>885</v>
      </c>
      <c r="U138" s="6">
        <v>0</v>
      </c>
      <c r="V138" s="6">
        <v>0</v>
      </c>
    </row>
    <row r="139" spans="1:23" ht="25.5" x14ac:dyDescent="0.25">
      <c r="A139" s="28">
        <v>216</v>
      </c>
      <c r="B139" s="29" t="s">
        <v>244</v>
      </c>
      <c r="C139" s="29" t="s">
        <v>22</v>
      </c>
      <c r="D139" s="29" t="s">
        <v>23</v>
      </c>
      <c r="E139" s="29" t="s">
        <v>29</v>
      </c>
      <c r="F139" s="29" t="s">
        <v>23</v>
      </c>
      <c r="G139" s="29"/>
      <c r="H139" s="29"/>
      <c r="I139" s="29" t="s">
        <v>251</v>
      </c>
      <c r="J139" s="29" t="s">
        <v>252</v>
      </c>
      <c r="K139" s="29" t="s">
        <v>105</v>
      </c>
      <c r="L139" s="30">
        <v>107</v>
      </c>
      <c r="M139" s="30">
        <v>-343</v>
      </c>
      <c r="N139" s="30">
        <v>450</v>
      </c>
      <c r="O139" s="31">
        <v>0</v>
      </c>
      <c r="P139" s="30">
        <v>320400</v>
      </c>
      <c r="Q139" s="30">
        <v>320400</v>
      </c>
      <c r="R139" s="6">
        <f t="shared" ref="R139:R144" si="18">+V139+W139</f>
        <v>0</v>
      </c>
      <c r="S139" s="6">
        <v>343</v>
      </c>
      <c r="T139" s="6">
        <v>0</v>
      </c>
      <c r="U139" s="6">
        <v>0</v>
      </c>
      <c r="V139" s="6">
        <v>0</v>
      </c>
    </row>
    <row r="140" spans="1:23" ht="25.5" x14ac:dyDescent="0.25">
      <c r="A140" s="28">
        <v>216</v>
      </c>
      <c r="B140" s="29" t="s">
        <v>244</v>
      </c>
      <c r="C140" s="29" t="s">
        <v>22</v>
      </c>
      <c r="D140" s="29" t="s">
        <v>23</v>
      </c>
      <c r="E140" s="29" t="s">
        <v>29</v>
      </c>
      <c r="F140" s="29" t="s">
        <v>23</v>
      </c>
      <c r="G140" s="29"/>
      <c r="H140" s="29"/>
      <c r="I140" s="29" t="s">
        <v>253</v>
      </c>
      <c r="J140" s="29" t="s">
        <v>254</v>
      </c>
      <c r="K140" s="29" t="s">
        <v>105</v>
      </c>
      <c r="L140" s="30">
        <v>64680</v>
      </c>
      <c r="M140" s="30">
        <v>-110</v>
      </c>
      <c r="N140" s="30">
        <v>64790</v>
      </c>
      <c r="O140" s="31">
        <v>5389</v>
      </c>
      <c r="P140" s="30">
        <v>639450</v>
      </c>
      <c r="Q140" s="30">
        <v>639450</v>
      </c>
      <c r="R140" s="6">
        <f t="shared" si="18"/>
        <v>2855</v>
      </c>
      <c r="S140" s="6">
        <v>110</v>
      </c>
      <c r="T140" s="6">
        <v>5389</v>
      </c>
      <c r="U140" s="6">
        <v>0</v>
      </c>
      <c r="V140" s="6">
        <v>2855</v>
      </c>
    </row>
    <row r="141" spans="1:23" ht="25.5" x14ac:dyDescent="0.25">
      <c r="A141" s="28">
        <v>216</v>
      </c>
      <c r="B141" s="29" t="s">
        <v>244</v>
      </c>
      <c r="C141" s="29" t="s">
        <v>22</v>
      </c>
      <c r="D141" s="29" t="s">
        <v>23</v>
      </c>
      <c r="E141" s="29" t="s">
        <v>29</v>
      </c>
      <c r="F141" s="29" t="s">
        <v>23</v>
      </c>
      <c r="G141" s="29"/>
      <c r="H141" s="29"/>
      <c r="I141" s="29" t="s">
        <v>255</v>
      </c>
      <c r="J141" s="29" t="s">
        <v>256</v>
      </c>
      <c r="K141" s="29" t="s">
        <v>27</v>
      </c>
      <c r="L141" s="30">
        <v>7710</v>
      </c>
      <c r="M141" s="30">
        <v>-4965</v>
      </c>
      <c r="N141" s="30">
        <v>12675</v>
      </c>
      <c r="O141" s="31">
        <v>780</v>
      </c>
      <c r="P141" s="30">
        <v>25743932</v>
      </c>
      <c r="Q141" s="30">
        <v>25743932</v>
      </c>
      <c r="R141" s="6">
        <f t="shared" si="18"/>
        <v>3081984.32</v>
      </c>
      <c r="S141" s="6">
        <v>4965</v>
      </c>
      <c r="T141" s="6">
        <v>780</v>
      </c>
      <c r="U141" s="6">
        <v>0</v>
      </c>
      <c r="V141" s="6">
        <v>0</v>
      </c>
      <c r="W141" s="6">
        <v>3081984.32</v>
      </c>
    </row>
    <row r="142" spans="1:23" ht="25.5" x14ac:dyDescent="0.25">
      <c r="A142" s="28">
        <v>216</v>
      </c>
      <c r="B142" s="29" t="s">
        <v>244</v>
      </c>
      <c r="C142" s="29" t="s">
        <v>22</v>
      </c>
      <c r="D142" s="29" t="s">
        <v>23</v>
      </c>
      <c r="E142" s="29" t="s">
        <v>29</v>
      </c>
      <c r="F142" s="29" t="s">
        <v>23</v>
      </c>
      <c r="G142" s="29"/>
      <c r="H142" s="29"/>
      <c r="I142" s="29" t="s">
        <v>257</v>
      </c>
      <c r="J142" s="29" t="s">
        <v>258</v>
      </c>
      <c r="K142" s="29" t="s">
        <v>105</v>
      </c>
      <c r="L142" s="30">
        <v>231000</v>
      </c>
      <c r="M142" s="30">
        <v>-27790</v>
      </c>
      <c r="N142" s="30">
        <v>258790</v>
      </c>
      <c r="O142" s="31">
        <v>22386</v>
      </c>
      <c r="P142" s="30">
        <v>60000</v>
      </c>
      <c r="Q142" s="30">
        <v>60000</v>
      </c>
      <c r="R142" s="6">
        <f t="shared" si="18"/>
        <v>0</v>
      </c>
      <c r="S142" s="6">
        <v>27790</v>
      </c>
      <c r="T142" s="6">
        <v>22386</v>
      </c>
      <c r="U142" s="6">
        <v>0</v>
      </c>
      <c r="V142" s="6">
        <v>0</v>
      </c>
    </row>
    <row r="143" spans="1:23" ht="25.5" x14ac:dyDescent="0.25">
      <c r="A143" s="28">
        <v>216</v>
      </c>
      <c r="B143" s="29" t="s">
        <v>244</v>
      </c>
      <c r="C143" s="29" t="s">
        <v>22</v>
      </c>
      <c r="D143" s="29" t="s">
        <v>23</v>
      </c>
      <c r="E143" s="29" t="s">
        <v>29</v>
      </c>
      <c r="F143" s="29" t="s">
        <v>23</v>
      </c>
      <c r="G143" s="29"/>
      <c r="H143" s="29"/>
      <c r="I143" s="29" t="s">
        <v>259</v>
      </c>
      <c r="J143" s="29" t="s">
        <v>260</v>
      </c>
      <c r="K143" s="29" t="s">
        <v>68</v>
      </c>
      <c r="L143" s="30">
        <v>3234</v>
      </c>
      <c r="M143" s="30">
        <v>296</v>
      </c>
      <c r="N143" s="30">
        <v>2938</v>
      </c>
      <c r="O143" s="31">
        <v>75</v>
      </c>
      <c r="P143" s="30">
        <v>2714475</v>
      </c>
      <c r="Q143" s="30">
        <v>2714475</v>
      </c>
      <c r="R143" s="6">
        <f t="shared" si="18"/>
        <v>0</v>
      </c>
      <c r="S143" s="6">
        <v>-296</v>
      </c>
      <c r="T143" s="6">
        <v>75</v>
      </c>
      <c r="U143" s="6">
        <v>0</v>
      </c>
      <c r="V143" s="6">
        <v>0</v>
      </c>
    </row>
    <row r="144" spans="1:23" ht="25.5" x14ac:dyDescent="0.25">
      <c r="A144" s="28">
        <v>216</v>
      </c>
      <c r="B144" s="29" t="s">
        <v>244</v>
      </c>
      <c r="C144" s="29" t="s">
        <v>22</v>
      </c>
      <c r="D144" s="29" t="s">
        <v>23</v>
      </c>
      <c r="E144" s="29" t="s">
        <v>29</v>
      </c>
      <c r="F144" s="29" t="s">
        <v>23</v>
      </c>
      <c r="G144" s="29"/>
      <c r="H144" s="29"/>
      <c r="I144" s="29" t="s">
        <v>261</v>
      </c>
      <c r="J144" s="29" t="s">
        <v>262</v>
      </c>
      <c r="K144" s="29" t="s">
        <v>27</v>
      </c>
      <c r="L144" s="30">
        <v>37</v>
      </c>
      <c r="M144" s="30">
        <v>-63</v>
      </c>
      <c r="N144" s="30">
        <v>100</v>
      </c>
      <c r="O144" s="31">
        <v>2</v>
      </c>
      <c r="P144" s="30">
        <v>67874</v>
      </c>
      <c r="Q144" s="30">
        <v>67874</v>
      </c>
      <c r="R144" s="6">
        <f t="shared" si="18"/>
        <v>0</v>
      </c>
      <c r="S144" s="6">
        <v>63</v>
      </c>
      <c r="T144" s="6">
        <v>2</v>
      </c>
      <c r="U144" s="6">
        <v>0</v>
      </c>
      <c r="V144" s="6">
        <v>0</v>
      </c>
    </row>
    <row r="145" spans="1:23" x14ac:dyDescent="0.25">
      <c r="A145" s="24">
        <v>217</v>
      </c>
      <c r="B145" s="25" t="s">
        <v>234</v>
      </c>
      <c r="C145" s="25" t="s">
        <v>22</v>
      </c>
      <c r="D145" s="25" t="s">
        <v>23</v>
      </c>
      <c r="E145" s="25" t="s">
        <v>34</v>
      </c>
      <c r="F145" s="25" t="s">
        <v>23</v>
      </c>
      <c r="G145" s="25" t="s">
        <v>235</v>
      </c>
      <c r="H145" s="25" t="s">
        <v>51</v>
      </c>
      <c r="I145" s="25"/>
      <c r="J145" s="25"/>
      <c r="K145" s="25" t="s">
        <v>27</v>
      </c>
      <c r="L145" s="26">
        <v>263</v>
      </c>
      <c r="M145" s="26">
        <v>0</v>
      </c>
      <c r="N145" s="26">
        <v>263</v>
      </c>
      <c r="O145" s="27">
        <v>0</v>
      </c>
      <c r="P145" s="26">
        <v>50492933</v>
      </c>
      <c r="Q145" s="26">
        <v>50492933</v>
      </c>
      <c r="R145" s="26">
        <f>+R146</f>
        <v>1759844.3299999998</v>
      </c>
      <c r="S145" s="26">
        <v>0</v>
      </c>
      <c r="T145" s="26">
        <v>0</v>
      </c>
      <c r="U145" s="26">
        <v>0</v>
      </c>
      <c r="V145" s="26">
        <v>29146.400000000001</v>
      </c>
      <c r="W145" s="26">
        <f>+W146</f>
        <v>1730697.93</v>
      </c>
    </row>
    <row r="146" spans="1:23" x14ac:dyDescent="0.25">
      <c r="A146" s="28">
        <v>217</v>
      </c>
      <c r="B146" s="29" t="s">
        <v>234</v>
      </c>
      <c r="C146" s="29" t="s">
        <v>22</v>
      </c>
      <c r="D146" s="29" t="s">
        <v>23</v>
      </c>
      <c r="E146" s="29" t="s">
        <v>34</v>
      </c>
      <c r="F146" s="29" t="s">
        <v>23</v>
      </c>
      <c r="G146" s="29"/>
      <c r="H146" s="29"/>
      <c r="I146" s="29" t="s">
        <v>236</v>
      </c>
      <c r="J146" s="29" t="s">
        <v>51</v>
      </c>
      <c r="K146" s="29" t="s">
        <v>27</v>
      </c>
      <c r="L146" s="30">
        <v>263</v>
      </c>
      <c r="M146" s="30">
        <v>0</v>
      </c>
      <c r="N146" s="30">
        <v>263</v>
      </c>
      <c r="O146" s="31">
        <v>0</v>
      </c>
      <c r="P146" s="30">
        <v>50492933</v>
      </c>
      <c r="Q146" s="30">
        <v>50492933</v>
      </c>
      <c r="R146" s="6">
        <f>+V146+W146</f>
        <v>1759844.3299999998</v>
      </c>
      <c r="S146" s="6">
        <v>0</v>
      </c>
      <c r="T146" s="6">
        <v>0</v>
      </c>
      <c r="U146" s="6">
        <v>0</v>
      </c>
      <c r="V146" s="6">
        <v>29146.400000000001</v>
      </c>
      <c r="W146" s="6">
        <v>1730697.93</v>
      </c>
    </row>
    <row r="147" spans="1:23" x14ac:dyDescent="0.25">
      <c r="A147" s="24">
        <v>217</v>
      </c>
      <c r="B147" s="25" t="s">
        <v>49</v>
      </c>
      <c r="C147" s="25" t="s">
        <v>22</v>
      </c>
      <c r="D147" s="25" t="s">
        <v>23</v>
      </c>
      <c r="E147" s="25" t="s">
        <v>29</v>
      </c>
      <c r="F147" s="25" t="s">
        <v>23</v>
      </c>
      <c r="G147" s="25" t="s">
        <v>53</v>
      </c>
      <c r="H147" s="25" t="s">
        <v>54</v>
      </c>
      <c r="I147" s="25"/>
      <c r="J147" s="25"/>
      <c r="K147" s="25" t="s">
        <v>55</v>
      </c>
      <c r="L147" s="26">
        <v>219</v>
      </c>
      <c r="M147" s="26">
        <v>127</v>
      </c>
      <c r="N147" s="26">
        <v>92</v>
      </c>
      <c r="O147" s="27">
        <v>0</v>
      </c>
      <c r="P147" s="26">
        <v>23113645</v>
      </c>
      <c r="Q147" s="26">
        <v>23113645</v>
      </c>
      <c r="R147" s="34">
        <f>+R148+R149</f>
        <v>381209.74</v>
      </c>
      <c r="S147" s="26">
        <v>-127</v>
      </c>
      <c r="T147" s="26">
        <v>0</v>
      </c>
      <c r="U147" s="34">
        <v>0</v>
      </c>
      <c r="V147" s="34">
        <f>+V148+V149</f>
        <v>0</v>
      </c>
      <c r="W147" s="34">
        <f>+W148+W149</f>
        <v>381209.74</v>
      </c>
    </row>
    <row r="148" spans="1:23" x14ac:dyDescent="0.25">
      <c r="A148" s="28">
        <v>217</v>
      </c>
      <c r="B148" s="29" t="s">
        <v>49</v>
      </c>
      <c r="C148" s="29" t="s">
        <v>22</v>
      </c>
      <c r="D148" s="29" t="s">
        <v>23</v>
      </c>
      <c r="E148" s="29" t="s">
        <v>29</v>
      </c>
      <c r="F148" s="29" t="s">
        <v>23</v>
      </c>
      <c r="G148" s="29"/>
      <c r="H148" s="29"/>
      <c r="I148" s="29" t="s">
        <v>56</v>
      </c>
      <c r="J148" s="29" t="s">
        <v>54</v>
      </c>
      <c r="K148" s="29" t="s">
        <v>55</v>
      </c>
      <c r="L148" s="30">
        <v>219</v>
      </c>
      <c r="M148" s="30">
        <v>127</v>
      </c>
      <c r="N148" s="30">
        <v>92</v>
      </c>
      <c r="O148" s="31">
        <v>0</v>
      </c>
      <c r="P148" s="30">
        <v>15037645</v>
      </c>
      <c r="Q148" s="30">
        <v>15037645</v>
      </c>
      <c r="R148" s="6">
        <f>+V148+W148</f>
        <v>0</v>
      </c>
      <c r="S148" s="6">
        <v>-127</v>
      </c>
      <c r="T148" s="6">
        <v>0</v>
      </c>
      <c r="U148" s="6">
        <v>0</v>
      </c>
      <c r="V148" s="6">
        <v>0</v>
      </c>
    </row>
    <row r="149" spans="1:23" x14ac:dyDescent="0.25">
      <c r="A149" s="28">
        <v>217</v>
      </c>
      <c r="B149" s="29" t="s">
        <v>49</v>
      </c>
      <c r="C149" s="29" t="s">
        <v>22</v>
      </c>
      <c r="D149" s="29" t="s">
        <v>23</v>
      </c>
      <c r="E149" s="29" t="s">
        <v>29</v>
      </c>
      <c r="F149" s="29" t="s">
        <v>23</v>
      </c>
      <c r="G149" s="29"/>
      <c r="H149" s="29"/>
      <c r="I149" s="29" t="s">
        <v>263</v>
      </c>
      <c r="J149" s="29" t="s">
        <v>264</v>
      </c>
      <c r="K149" s="29" t="s">
        <v>27</v>
      </c>
      <c r="L149" s="30">
        <v>128</v>
      </c>
      <c r="M149" s="30">
        <v>-10</v>
      </c>
      <c r="N149" s="30">
        <v>138</v>
      </c>
      <c r="O149" s="31">
        <v>0</v>
      </c>
      <c r="P149" s="30">
        <v>8076000</v>
      </c>
      <c r="Q149" s="30">
        <v>8076000</v>
      </c>
      <c r="R149" s="6">
        <f>+V149+W149</f>
        <v>381209.74</v>
      </c>
      <c r="S149" s="6">
        <v>10</v>
      </c>
      <c r="T149" s="6">
        <v>0</v>
      </c>
      <c r="U149" s="6">
        <v>0</v>
      </c>
      <c r="V149" s="6">
        <v>0</v>
      </c>
      <c r="W149" s="6">
        <v>381209.74</v>
      </c>
    </row>
    <row r="150" spans="1:23" ht="38.25" x14ac:dyDescent="0.25">
      <c r="A150" s="24">
        <v>217</v>
      </c>
      <c r="B150" s="38">
        <v>94</v>
      </c>
      <c r="C150" s="38">
        <v>11</v>
      </c>
      <c r="D150" s="39" t="s">
        <v>23</v>
      </c>
      <c r="E150" s="25" t="s">
        <v>34</v>
      </c>
      <c r="F150" s="25" t="s">
        <v>23</v>
      </c>
      <c r="G150" s="25" t="s">
        <v>134</v>
      </c>
      <c r="H150" s="25" t="s">
        <v>135</v>
      </c>
      <c r="I150" s="25"/>
      <c r="J150" s="25"/>
      <c r="K150" s="25" t="s">
        <v>55</v>
      </c>
      <c r="L150" s="26">
        <v>0</v>
      </c>
      <c r="M150" s="26">
        <v>0</v>
      </c>
      <c r="N150" s="26">
        <v>0</v>
      </c>
      <c r="O150" s="27">
        <v>0</v>
      </c>
      <c r="P150" s="26">
        <v>0</v>
      </c>
      <c r="Q150" s="26">
        <v>0</v>
      </c>
      <c r="R150" s="26">
        <v>0</v>
      </c>
      <c r="S150" s="26">
        <v>0</v>
      </c>
      <c r="T150" s="26">
        <v>0</v>
      </c>
      <c r="U150" s="34">
        <v>0</v>
      </c>
      <c r="V150" s="34">
        <v>0</v>
      </c>
      <c r="W150" s="34"/>
    </row>
    <row r="151" spans="1:23" ht="25.5" x14ac:dyDescent="0.25">
      <c r="A151" s="28">
        <v>217</v>
      </c>
      <c r="B151" s="40">
        <v>94</v>
      </c>
      <c r="C151" s="40">
        <v>11</v>
      </c>
      <c r="D151" s="41" t="s">
        <v>23</v>
      </c>
      <c r="E151" s="29" t="s">
        <v>34</v>
      </c>
      <c r="F151" s="29" t="s">
        <v>23</v>
      </c>
      <c r="G151" s="29"/>
      <c r="H151" s="29"/>
      <c r="I151" s="29" t="s">
        <v>265</v>
      </c>
      <c r="J151" s="29" t="s">
        <v>135</v>
      </c>
      <c r="K151" s="29" t="s">
        <v>55</v>
      </c>
      <c r="L151" s="30">
        <v>0</v>
      </c>
      <c r="M151" s="30">
        <v>0</v>
      </c>
      <c r="N151" s="30">
        <v>0</v>
      </c>
      <c r="O151" s="31">
        <v>0</v>
      </c>
      <c r="P151" s="30">
        <v>0</v>
      </c>
      <c r="Q151" s="30">
        <v>0</v>
      </c>
      <c r="R151" s="6">
        <v>0</v>
      </c>
      <c r="S151" s="6">
        <v>0</v>
      </c>
      <c r="T151" s="6">
        <v>0</v>
      </c>
      <c r="U151" s="6">
        <v>0</v>
      </c>
      <c r="V151" s="6">
        <v>0</v>
      </c>
    </row>
    <row r="152" spans="1:23" ht="51" x14ac:dyDescent="0.25">
      <c r="A152" s="24">
        <v>217</v>
      </c>
      <c r="B152" s="38">
        <v>94</v>
      </c>
      <c r="C152" s="38">
        <v>14</v>
      </c>
      <c r="D152" s="39" t="s">
        <v>23</v>
      </c>
      <c r="E152" s="25" t="s">
        <v>34</v>
      </c>
      <c r="F152" s="25" t="s">
        <v>23</v>
      </c>
      <c r="G152" s="25" t="s">
        <v>138</v>
      </c>
      <c r="H152" s="25" t="s">
        <v>139</v>
      </c>
      <c r="I152" s="25"/>
      <c r="J152" s="25"/>
      <c r="K152" s="25" t="s">
        <v>55</v>
      </c>
      <c r="L152" s="26">
        <v>0</v>
      </c>
      <c r="M152" s="26">
        <v>0</v>
      </c>
      <c r="N152" s="26">
        <v>0</v>
      </c>
      <c r="O152" s="27">
        <v>0</v>
      </c>
      <c r="P152" s="26">
        <v>0</v>
      </c>
      <c r="Q152" s="26">
        <v>0</v>
      </c>
      <c r="R152" s="26">
        <v>0</v>
      </c>
      <c r="S152" s="26">
        <v>0</v>
      </c>
      <c r="T152" s="26">
        <v>0</v>
      </c>
      <c r="U152" s="34">
        <v>0</v>
      </c>
      <c r="V152" s="34">
        <v>0</v>
      </c>
      <c r="W152" s="34"/>
    </row>
    <row r="153" spans="1:23" ht="38.25" x14ac:dyDescent="0.25">
      <c r="A153" s="28">
        <v>217</v>
      </c>
      <c r="B153" s="40">
        <v>94</v>
      </c>
      <c r="C153" s="40">
        <v>14</v>
      </c>
      <c r="D153" s="41" t="s">
        <v>23</v>
      </c>
      <c r="E153" s="29" t="s">
        <v>34</v>
      </c>
      <c r="F153" s="29" t="s">
        <v>23</v>
      </c>
      <c r="G153" s="29"/>
      <c r="H153" s="29"/>
      <c r="I153" s="29" t="s">
        <v>140</v>
      </c>
      <c r="J153" s="29" t="s">
        <v>139</v>
      </c>
      <c r="K153" s="29" t="s">
        <v>55</v>
      </c>
      <c r="L153" s="30">
        <v>0</v>
      </c>
      <c r="M153" s="30">
        <v>0</v>
      </c>
      <c r="N153" s="30">
        <v>0</v>
      </c>
      <c r="O153" s="31">
        <v>0</v>
      </c>
      <c r="P153" s="30">
        <v>0</v>
      </c>
      <c r="Q153" s="30">
        <v>0</v>
      </c>
      <c r="R153" s="6">
        <v>0</v>
      </c>
      <c r="S153" s="6">
        <v>0</v>
      </c>
      <c r="T153" s="6">
        <v>0</v>
      </c>
      <c r="U153" s="6">
        <v>0</v>
      </c>
      <c r="V153" s="6">
        <v>0</v>
      </c>
    </row>
    <row r="154" spans="1:23" x14ac:dyDescent="0.25">
      <c r="A154" s="24">
        <v>218</v>
      </c>
      <c r="B154" s="25" t="s">
        <v>266</v>
      </c>
      <c r="C154" s="25" t="s">
        <v>22</v>
      </c>
      <c r="D154" s="25" t="s">
        <v>23</v>
      </c>
      <c r="E154" s="25" t="s">
        <v>34</v>
      </c>
      <c r="F154" s="25" t="s">
        <v>23</v>
      </c>
      <c r="G154" s="25" t="s">
        <v>267</v>
      </c>
      <c r="H154" s="25" t="s">
        <v>51</v>
      </c>
      <c r="I154" s="25"/>
      <c r="J154" s="25"/>
      <c r="K154" s="25" t="s">
        <v>27</v>
      </c>
      <c r="L154" s="26">
        <v>225</v>
      </c>
      <c r="M154" s="26">
        <v>0</v>
      </c>
      <c r="N154" s="26">
        <v>225</v>
      </c>
      <c r="O154" s="27">
        <v>0</v>
      </c>
      <c r="P154" s="26">
        <v>50000000</v>
      </c>
      <c r="Q154" s="26">
        <v>50000000</v>
      </c>
      <c r="R154" s="34">
        <f>+R155</f>
        <v>1543469.65</v>
      </c>
      <c r="S154" s="26">
        <v>0</v>
      </c>
      <c r="T154" s="26">
        <v>0</v>
      </c>
      <c r="U154" s="34">
        <v>0</v>
      </c>
      <c r="V154" s="34">
        <f>+V155</f>
        <v>389124.46</v>
      </c>
      <c r="W154" s="34">
        <f>+W155</f>
        <v>1154345.19</v>
      </c>
    </row>
    <row r="155" spans="1:23" x14ac:dyDescent="0.25">
      <c r="A155" s="28">
        <v>218</v>
      </c>
      <c r="B155" s="29" t="s">
        <v>266</v>
      </c>
      <c r="C155" s="29" t="s">
        <v>22</v>
      </c>
      <c r="D155" s="29" t="s">
        <v>23</v>
      </c>
      <c r="E155" s="29" t="s">
        <v>34</v>
      </c>
      <c r="F155" s="29" t="s">
        <v>23</v>
      </c>
      <c r="G155" s="29"/>
      <c r="H155" s="29"/>
      <c r="I155" s="29" t="s">
        <v>268</v>
      </c>
      <c r="J155" s="29" t="s">
        <v>51</v>
      </c>
      <c r="K155" s="29" t="s">
        <v>27</v>
      </c>
      <c r="L155" s="30">
        <v>225</v>
      </c>
      <c r="M155" s="30">
        <v>0</v>
      </c>
      <c r="N155" s="30">
        <v>225</v>
      </c>
      <c r="O155" s="31">
        <v>0</v>
      </c>
      <c r="P155" s="30">
        <v>50000000</v>
      </c>
      <c r="Q155" s="30">
        <v>50000000</v>
      </c>
      <c r="R155" s="6">
        <f>+V155+W155</f>
        <v>1543469.65</v>
      </c>
      <c r="S155" s="6">
        <v>0</v>
      </c>
      <c r="T155" s="6">
        <v>0</v>
      </c>
      <c r="U155" s="6">
        <v>0</v>
      </c>
      <c r="V155" s="6">
        <v>389124.46</v>
      </c>
      <c r="W155" s="6">
        <v>1154345.19</v>
      </c>
    </row>
    <row r="156" spans="1:23" ht="25.5" x14ac:dyDescent="0.25">
      <c r="A156" s="24">
        <v>218</v>
      </c>
      <c r="B156" s="25" t="s">
        <v>266</v>
      </c>
      <c r="C156" s="25" t="s">
        <v>22</v>
      </c>
      <c r="D156" s="25" t="s">
        <v>23</v>
      </c>
      <c r="E156" s="25" t="s">
        <v>29</v>
      </c>
      <c r="F156" s="25" t="s">
        <v>23</v>
      </c>
      <c r="G156" s="25" t="s">
        <v>269</v>
      </c>
      <c r="H156" s="25" t="s">
        <v>270</v>
      </c>
      <c r="I156" s="25"/>
      <c r="J156" s="25"/>
      <c r="K156" s="25" t="s">
        <v>239</v>
      </c>
      <c r="L156" s="26">
        <v>17349</v>
      </c>
      <c r="M156" s="26">
        <v>0</v>
      </c>
      <c r="N156" s="26">
        <v>17349</v>
      </c>
      <c r="O156" s="27">
        <v>0</v>
      </c>
      <c r="P156" s="26">
        <v>610666000</v>
      </c>
      <c r="Q156" s="26">
        <v>610666000</v>
      </c>
      <c r="R156" s="26">
        <f>SUBTOTAL(9,R157:R161)</f>
        <v>9544500</v>
      </c>
      <c r="S156" s="26">
        <f t="shared" ref="S156:W156" si="19">SUBTOTAL(9,S157:S161)</f>
        <v>0</v>
      </c>
      <c r="T156" s="26">
        <f t="shared" si="19"/>
        <v>0</v>
      </c>
      <c r="U156" s="26">
        <f t="shared" si="19"/>
        <v>0</v>
      </c>
      <c r="V156" s="26">
        <f t="shared" si="19"/>
        <v>9544500</v>
      </c>
      <c r="W156" s="26">
        <f t="shared" si="19"/>
        <v>0</v>
      </c>
    </row>
    <row r="157" spans="1:23" ht="25.5" x14ac:dyDescent="0.25">
      <c r="A157" s="28">
        <v>218</v>
      </c>
      <c r="B157" s="29" t="s">
        <v>266</v>
      </c>
      <c r="C157" s="29" t="s">
        <v>22</v>
      </c>
      <c r="D157" s="29" t="s">
        <v>23</v>
      </c>
      <c r="E157" s="29" t="s">
        <v>29</v>
      </c>
      <c r="F157" s="29" t="s">
        <v>23</v>
      </c>
      <c r="G157" s="29"/>
      <c r="H157" s="29"/>
      <c r="I157" s="29" t="s">
        <v>271</v>
      </c>
      <c r="J157" s="29" t="s">
        <v>272</v>
      </c>
      <c r="K157" s="29" t="s">
        <v>239</v>
      </c>
      <c r="L157" s="30">
        <v>360</v>
      </c>
      <c r="M157" s="30">
        <v>0</v>
      </c>
      <c r="N157" s="30">
        <v>360</v>
      </c>
      <c r="O157" s="31">
        <v>0</v>
      </c>
      <c r="P157" s="30">
        <v>12600000</v>
      </c>
      <c r="Q157" s="30">
        <v>12600000</v>
      </c>
      <c r="R157" s="6">
        <f t="shared" ref="R157:R161" si="20">+V157+W157</f>
        <v>0</v>
      </c>
      <c r="S157" s="6">
        <v>0</v>
      </c>
      <c r="T157" s="6">
        <v>0</v>
      </c>
      <c r="U157" s="6">
        <v>0</v>
      </c>
      <c r="V157" s="6">
        <v>0</v>
      </c>
    </row>
    <row r="158" spans="1:23" ht="25.5" x14ac:dyDescent="0.25">
      <c r="A158" s="28">
        <v>218</v>
      </c>
      <c r="B158" s="29" t="s">
        <v>266</v>
      </c>
      <c r="C158" s="29" t="s">
        <v>22</v>
      </c>
      <c r="D158" s="29" t="s">
        <v>23</v>
      </c>
      <c r="E158" s="29" t="s">
        <v>29</v>
      </c>
      <c r="F158" s="29" t="s">
        <v>23</v>
      </c>
      <c r="G158" s="29"/>
      <c r="H158" s="29"/>
      <c r="I158" s="29" t="s">
        <v>273</v>
      </c>
      <c r="J158" s="29" t="s">
        <v>274</v>
      </c>
      <c r="K158" s="29" t="s">
        <v>239</v>
      </c>
      <c r="L158" s="30">
        <v>430</v>
      </c>
      <c r="M158" s="30">
        <v>0</v>
      </c>
      <c r="N158" s="30">
        <v>430</v>
      </c>
      <c r="O158" s="31">
        <v>0</v>
      </c>
      <c r="P158" s="30">
        <v>15050000</v>
      </c>
      <c r="Q158" s="30">
        <v>15050000</v>
      </c>
      <c r="R158" s="6">
        <f t="shared" si="20"/>
        <v>0</v>
      </c>
      <c r="S158" s="6">
        <v>0</v>
      </c>
      <c r="T158" s="6">
        <v>0</v>
      </c>
      <c r="U158" s="6">
        <v>0</v>
      </c>
      <c r="V158" s="6">
        <v>0</v>
      </c>
    </row>
    <row r="159" spans="1:23" ht="25.5" x14ac:dyDescent="0.25">
      <c r="A159" s="28">
        <v>218</v>
      </c>
      <c r="B159" s="29" t="s">
        <v>266</v>
      </c>
      <c r="C159" s="29" t="s">
        <v>22</v>
      </c>
      <c r="D159" s="29" t="s">
        <v>23</v>
      </c>
      <c r="E159" s="29" t="s">
        <v>29</v>
      </c>
      <c r="F159" s="29" t="s">
        <v>23</v>
      </c>
      <c r="G159" s="29"/>
      <c r="H159" s="29"/>
      <c r="I159" s="29" t="s">
        <v>275</v>
      </c>
      <c r="J159" s="29" t="s">
        <v>276</v>
      </c>
      <c r="K159" s="29" t="s">
        <v>239</v>
      </c>
      <c r="L159" s="30">
        <v>264</v>
      </c>
      <c r="M159" s="30">
        <v>0</v>
      </c>
      <c r="N159" s="30">
        <v>264</v>
      </c>
      <c r="O159" s="31">
        <v>0</v>
      </c>
      <c r="P159" s="30">
        <v>9254000</v>
      </c>
      <c r="Q159" s="30">
        <v>9254000</v>
      </c>
      <c r="R159" s="6">
        <f t="shared" si="20"/>
        <v>0</v>
      </c>
      <c r="S159" s="6">
        <v>0</v>
      </c>
      <c r="T159" s="6">
        <v>0</v>
      </c>
      <c r="U159" s="6">
        <v>0</v>
      </c>
      <c r="V159" s="6">
        <v>0</v>
      </c>
    </row>
    <row r="160" spans="1:23" ht="25.5" x14ac:dyDescent="0.25">
      <c r="A160" s="28">
        <v>218</v>
      </c>
      <c r="B160" s="29" t="s">
        <v>266</v>
      </c>
      <c r="C160" s="29" t="s">
        <v>22</v>
      </c>
      <c r="D160" s="29" t="s">
        <v>23</v>
      </c>
      <c r="E160" s="29" t="s">
        <v>29</v>
      </c>
      <c r="F160" s="29" t="s">
        <v>23</v>
      </c>
      <c r="G160" s="29"/>
      <c r="H160" s="29"/>
      <c r="I160" s="29" t="s">
        <v>277</v>
      </c>
      <c r="J160" s="29" t="s">
        <v>278</v>
      </c>
      <c r="K160" s="29" t="s">
        <v>239</v>
      </c>
      <c r="L160" s="30">
        <v>1422</v>
      </c>
      <c r="M160" s="30">
        <v>0</v>
      </c>
      <c r="N160" s="30">
        <v>1422</v>
      </c>
      <c r="O160" s="31">
        <v>0</v>
      </c>
      <c r="P160" s="30">
        <v>49546000</v>
      </c>
      <c r="Q160" s="30">
        <v>49546000</v>
      </c>
      <c r="R160" s="6">
        <f t="shared" si="20"/>
        <v>0</v>
      </c>
      <c r="S160" s="6">
        <v>0</v>
      </c>
      <c r="T160" s="6">
        <v>0</v>
      </c>
      <c r="U160" s="6">
        <v>0</v>
      </c>
      <c r="V160" s="6">
        <v>0</v>
      </c>
    </row>
    <row r="161" spans="1:23" ht="25.5" x14ac:dyDescent="0.25">
      <c r="A161" s="28">
        <v>218</v>
      </c>
      <c r="B161" s="29" t="s">
        <v>266</v>
      </c>
      <c r="C161" s="29" t="s">
        <v>22</v>
      </c>
      <c r="D161" s="29" t="s">
        <v>23</v>
      </c>
      <c r="E161" s="29" t="s">
        <v>29</v>
      </c>
      <c r="F161" s="29" t="s">
        <v>23</v>
      </c>
      <c r="G161" s="29"/>
      <c r="H161" s="29"/>
      <c r="I161" s="29" t="s">
        <v>279</v>
      </c>
      <c r="J161" s="29" t="s">
        <v>280</v>
      </c>
      <c r="K161" s="29" t="s">
        <v>239</v>
      </c>
      <c r="L161" s="30">
        <v>14873</v>
      </c>
      <c r="M161" s="30">
        <v>0</v>
      </c>
      <c r="N161" s="30">
        <v>14873</v>
      </c>
      <c r="O161" s="31">
        <v>0</v>
      </c>
      <c r="P161" s="30">
        <v>524216000</v>
      </c>
      <c r="Q161" s="30">
        <v>524216000</v>
      </c>
      <c r="R161" s="6">
        <f t="shared" si="20"/>
        <v>9544500</v>
      </c>
      <c r="S161" s="6">
        <v>0</v>
      </c>
      <c r="T161" s="6">
        <v>0</v>
      </c>
      <c r="U161" s="6">
        <v>0</v>
      </c>
      <c r="V161" s="6">
        <v>9544500</v>
      </c>
    </row>
    <row r="162" spans="1:23" ht="38.25" x14ac:dyDescent="0.25">
      <c r="A162" s="24">
        <v>218</v>
      </c>
      <c r="B162" s="35">
        <v>94</v>
      </c>
      <c r="C162" s="25" t="s">
        <v>73</v>
      </c>
      <c r="D162" s="25" t="s">
        <v>23</v>
      </c>
      <c r="E162" s="25" t="s">
        <v>29</v>
      </c>
      <c r="F162" s="25" t="s">
        <v>23</v>
      </c>
      <c r="G162" s="25" t="s">
        <v>134</v>
      </c>
      <c r="H162" s="25" t="s">
        <v>135</v>
      </c>
      <c r="I162" s="25"/>
      <c r="J162" s="25"/>
      <c r="K162" s="25" t="s">
        <v>55</v>
      </c>
      <c r="L162" s="26">
        <v>0</v>
      </c>
      <c r="M162" s="26">
        <v>0</v>
      </c>
      <c r="N162" s="26">
        <v>0</v>
      </c>
      <c r="O162" s="27">
        <v>0</v>
      </c>
      <c r="P162" s="26">
        <v>0</v>
      </c>
      <c r="Q162" s="26">
        <v>0</v>
      </c>
      <c r="R162" s="26">
        <f>+R163</f>
        <v>0</v>
      </c>
      <c r="S162" s="26">
        <f t="shared" ref="S162:W162" si="21">+S163</f>
        <v>0</v>
      </c>
      <c r="T162" s="26">
        <f t="shared" si="21"/>
        <v>0</v>
      </c>
      <c r="U162" s="26">
        <f t="shared" si="21"/>
        <v>0</v>
      </c>
      <c r="V162" s="26">
        <f t="shared" si="21"/>
        <v>0</v>
      </c>
      <c r="W162" s="26">
        <f t="shared" si="21"/>
        <v>0</v>
      </c>
    </row>
    <row r="163" spans="1:23" ht="38.25" x14ac:dyDescent="0.25">
      <c r="A163" s="28">
        <v>218</v>
      </c>
      <c r="B163" s="36">
        <v>94</v>
      </c>
      <c r="C163" s="29" t="s">
        <v>73</v>
      </c>
      <c r="D163" s="29" t="s">
        <v>23</v>
      </c>
      <c r="E163" s="29" t="s">
        <v>29</v>
      </c>
      <c r="F163" s="29" t="s">
        <v>23</v>
      </c>
      <c r="G163" s="29"/>
      <c r="H163" s="29"/>
      <c r="I163" s="29" t="s">
        <v>281</v>
      </c>
      <c r="J163" s="29" t="s">
        <v>282</v>
      </c>
      <c r="K163" s="29" t="s">
        <v>55</v>
      </c>
      <c r="L163" s="30">
        <v>0</v>
      </c>
      <c r="M163" s="30">
        <v>0</v>
      </c>
      <c r="N163" s="30">
        <v>0</v>
      </c>
      <c r="O163" s="31">
        <v>0</v>
      </c>
      <c r="P163" s="30">
        <v>0</v>
      </c>
      <c r="Q163" s="30">
        <v>0</v>
      </c>
      <c r="R163" s="6">
        <f>+V163+W163</f>
        <v>0</v>
      </c>
      <c r="S163" s="6">
        <v>0</v>
      </c>
      <c r="T163" s="6">
        <v>0</v>
      </c>
      <c r="U163" s="6">
        <v>0</v>
      </c>
      <c r="V163" s="6">
        <v>0</v>
      </c>
    </row>
    <row r="164" spans="1:23" ht="25.5" x14ac:dyDescent="0.25">
      <c r="A164" s="24">
        <v>218</v>
      </c>
      <c r="B164" s="35">
        <v>94</v>
      </c>
      <c r="C164" s="25" t="s">
        <v>73</v>
      </c>
      <c r="D164" s="25" t="s">
        <v>23</v>
      </c>
      <c r="E164" s="25" t="s">
        <v>29</v>
      </c>
      <c r="F164" s="25" t="s">
        <v>23</v>
      </c>
      <c r="G164" s="25" t="s">
        <v>283</v>
      </c>
      <c r="H164" s="25" t="s">
        <v>284</v>
      </c>
      <c r="I164" s="25"/>
      <c r="J164" s="25"/>
      <c r="K164" s="25" t="s">
        <v>55</v>
      </c>
      <c r="L164" s="26">
        <v>0</v>
      </c>
      <c r="M164" s="26">
        <v>0</v>
      </c>
      <c r="N164" s="26">
        <v>0</v>
      </c>
      <c r="O164" s="27">
        <v>0</v>
      </c>
      <c r="P164" s="26">
        <v>0</v>
      </c>
      <c r="Q164" s="26">
        <v>0</v>
      </c>
      <c r="R164" s="26">
        <v>0</v>
      </c>
      <c r="S164" s="26">
        <v>0</v>
      </c>
      <c r="T164" s="26">
        <v>0</v>
      </c>
      <c r="U164" s="26">
        <v>0</v>
      </c>
      <c r="V164" s="26">
        <v>0</v>
      </c>
      <c r="W164" s="26"/>
    </row>
    <row r="165" spans="1:23" ht="38.25" x14ac:dyDescent="0.25">
      <c r="A165" s="28">
        <v>218</v>
      </c>
      <c r="B165" s="36">
        <v>94</v>
      </c>
      <c r="C165" s="29" t="s">
        <v>73</v>
      </c>
      <c r="D165" s="29" t="s">
        <v>23</v>
      </c>
      <c r="E165" s="29" t="s">
        <v>29</v>
      </c>
      <c r="F165" s="29" t="s">
        <v>23</v>
      </c>
      <c r="G165" s="29"/>
      <c r="H165" s="29"/>
      <c r="I165" s="29" t="s">
        <v>285</v>
      </c>
      <c r="J165" s="29" t="s">
        <v>282</v>
      </c>
      <c r="K165" s="29" t="s">
        <v>55</v>
      </c>
      <c r="L165" s="30">
        <v>0</v>
      </c>
      <c r="M165" s="30">
        <v>0</v>
      </c>
      <c r="N165" s="30">
        <v>0</v>
      </c>
      <c r="O165" s="31">
        <v>0</v>
      </c>
      <c r="P165" s="30">
        <v>0</v>
      </c>
      <c r="Q165" s="30">
        <v>0</v>
      </c>
      <c r="R165" s="6">
        <f>+V165+W165</f>
        <v>0</v>
      </c>
      <c r="S165" s="6">
        <v>0</v>
      </c>
      <c r="T165" s="6">
        <v>0</v>
      </c>
      <c r="U165" s="6">
        <v>0</v>
      </c>
      <c r="V165" s="6">
        <v>0</v>
      </c>
    </row>
    <row r="167" spans="1:23" ht="12.75" customHeight="1" x14ac:dyDescent="0.25">
      <c r="N167" s="30"/>
    </row>
  </sheetData>
  <autoFilter ref="A8:W165" xr:uid="{D5C5CB32-CDBE-44A1-8856-A09754E30866}"/>
  <mergeCells count="8">
    <mergeCell ref="A1:W1"/>
    <mergeCell ref="A3:W3"/>
    <mergeCell ref="S6:T6"/>
    <mergeCell ref="U6:W6"/>
    <mergeCell ref="K7:O7"/>
    <mergeCell ref="P7:R7"/>
    <mergeCell ref="S7:T7"/>
    <mergeCell ref="U7:W7"/>
  </mergeCells>
  <printOptions horizontalCentered="1"/>
  <pageMargins left="7.874015748031496E-2" right="7.874015748031496E-2" top="7.874015748031496E-2" bottom="7.874015748031496E-2" header="0" footer="0"/>
  <pageSetup paperSize="5" scale="47" fitToHeight="7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</vt:lpstr>
      <vt:lpstr>ENERO!Títulos_a_imprimir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Jonnathan Pernillo</dc:creator>
  <cp:lastModifiedBy>Jonnathan Pernillo</cp:lastModifiedBy>
  <dcterms:created xsi:type="dcterms:W3CDTF">2024-02-20T16:58:58Z</dcterms:created>
  <dcterms:modified xsi:type="dcterms:W3CDTF">2024-02-21T16:11:36Z</dcterms:modified>
</cp:coreProperties>
</file>