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11. NOVIEMBRE 2023\Indicadores de Resultados Dificit Habitacional\"/>
    </mc:Choice>
  </mc:AlternateContent>
  <xr:revisionPtr revIDLastSave="0" documentId="13_ncr:1_{C59A36CF-60CB-4283-A563-D57DEAF40F05}" xr6:coauthVersionLast="47" xr6:coauthVersionMax="47" xr10:uidLastSave="{00000000-0000-0000-0000-000000000000}"/>
  <bookViews>
    <workbookView xWindow="-120" yWindow="-120" windowWidth="29040" windowHeight="15840" firstSheet="6" activeTab="11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s 2016-2020" sheetId="24" r:id="rId13"/>
    <sheet name="Años 2016-2021" sheetId="26" r:id="rId14"/>
    <sheet name="Años 2016-2022" sheetId="27" r:id="rId15"/>
    <sheet name="Años 2016-2023" sheetId="18" r:id="rId16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5">'Años 2016-2023'!$A$1:$L$17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6" l="1"/>
  <c r="G7" i="14"/>
  <c r="I7" i="14"/>
  <c r="K7" i="14"/>
  <c r="K17" i="27"/>
  <c r="K14" i="27" s="1"/>
  <c r="L14" i="27" s="1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I7" i="26" l="1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I9" i="24" l="1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K7" i="16"/>
  <c r="L7" i="16" s="1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L5" i="14" l="1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<sst xmlns="http://schemas.openxmlformats.org/spreadsheetml/2006/main" count="452" uniqueCount="79">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</sst>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6711</v>
      </c>
      <c r="L5" s="6">
        <f>(K5/F5)*100</f>
        <v>0.40742235996563836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4376</v>
      </c>
      <c r="L7" s="6">
        <f>(K7/F6)*100</f>
        <v>1.4131354427027831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12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4301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2335</v>
      </c>
      <c r="L14" s="6">
        <f>(K14/F13)*100</f>
        <v>0.17457695928057843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2335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J14" sqref="J14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4963</v>
      </c>
      <c r="L5" s="33">
        <f>(K5/F5)*100</f>
        <v>0.30130191812091534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4963</v>
      </c>
      <c r="L7" s="33">
        <f>(K7/F6)*100</f>
        <v>1.6026945160269452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15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4948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tabSelected="1" zoomScale="70" zoomScaleNormal="70" workbookViewId="0">
      <selection activeCell="K23" sqref="K23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14695</v>
      </c>
      <c r="J5" s="6">
        <f>(I5/F5)*100</f>
        <v>0.89212808518775966</v>
      </c>
      <c r="K5" s="7">
        <f>K7+K14</f>
        <v>13103</v>
      </c>
      <c r="L5" s="6">
        <f>(K5/F5)*100</f>
        <v>0.79547834639096404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14658</v>
      </c>
      <c r="J7" s="6">
        <f>(I7/F6)*100</f>
        <v>4.7334870473348705</v>
      </c>
      <c r="K7" s="4">
        <f>SUM(K9:K12)</f>
        <v>13103</v>
      </c>
      <c r="L7" s="6">
        <f>(K7/F6)*100</f>
        <v>4.2313331137419024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228</v>
      </c>
      <c r="J9" s="7"/>
      <c r="K9" s="4">
        <v>192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14430</v>
      </c>
      <c r="J12" s="7"/>
      <c r="K12" s="4">
        <v>12911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37</v>
      </c>
      <c r="J14" s="6">
        <f>(I14/F13)*100</f>
        <v>2.7663158429898941E-3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37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C11" zoomScale="115" zoomScaleNormal="115" workbookViewId="0">
      <selection activeCell="K11" sqref="K11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topLeftCell="A4"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32124</v>
      </c>
      <c r="L5" s="6">
        <f>(K5/F5)*100</f>
        <v>1.9502363122539363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28257</v>
      </c>
      <c r="L7" s="6">
        <f>(K7/F6)*100</f>
        <v>9.1249927341070709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1856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25363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37087</v>
      </c>
      <c r="L5" s="6">
        <f>(K5/F5)*100</f>
        <v>2.2515382303748517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33220</v>
      </c>
      <c r="L7" s="6">
        <f>(K7/F6)*100</f>
        <v>10.727687250134016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1871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30311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zoomScale="85" zoomScaleNormal="85" workbookViewId="0">
      <selection activeCell="D10" sqref="D10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100669</v>
      </c>
      <c r="J5" s="6">
        <f>(I5/F5)*100</f>
        <v>6.1115782380242658</v>
      </c>
      <c r="K5" s="7">
        <f>'Año 2016'!K5+'Año 2017'!K5+'Año 2018'!K5+'Año 2019'!K5+'Año 2020'!K5+'Año 2021'!K5+'Año 2022'!K5+'Año 2023'!K5</f>
        <v>50190</v>
      </c>
      <c r="L5" s="51">
        <f>(K5/F5)*100</f>
        <v>3.0470165767658157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76613</v>
      </c>
      <c r="J7" s="6">
        <f>(I7/F6)*100</f>
        <v>24.740526890262412</v>
      </c>
      <c r="K7" s="4">
        <f>SUM(K9:K12)</f>
        <v>46323</v>
      </c>
      <c r="L7" s="51">
        <f>(K7/F6)*100</f>
        <v>14.959020363875918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2939</v>
      </c>
      <c r="J9" s="7"/>
      <c r="K9" s="4">
        <f>'Año 2016'!K9+'Año 2017'!K9+'Año 2018'!K9+'Año 2019'!K9+'Año 2020'!K9+'Año 2021'!K9+'Año 2022'!K9+'Año 2023'!K9</f>
        <v>2063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1221</v>
      </c>
      <c r="J10" s="7"/>
      <c r="K10" s="4">
        <f>'Año 2016'!K10+'Año 2017'!K10+'Año 2018'!K10+'Año 2019'!K10+'Año 2020'!K10+'Año 2021'!K10+'Año 2022'!K10+'Año 2023'!K10</f>
        <v>749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71948</v>
      </c>
      <c r="J12" s="7"/>
      <c r="K12" s="4">
        <f>'Año 2016'!K12+'Año 2017'!K12+'Año 2018'!K12+'Año 2019'!K12+'Año 2020'!K12+'Año 2021'!K12+'Año 2022'!K12+'Año 2023'!K12</f>
        <v>43222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24056</v>
      </c>
      <c r="J14" s="6">
        <f>(I14/F13)*100</f>
        <v>1.7985538897017539</v>
      </c>
      <c r="K14" s="4">
        <f>SUM(K16:K17)</f>
        <v>3867</v>
      </c>
      <c r="L14" s="51">
        <f>(K14/F13)*100</f>
        <v>0.28911738823897082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24042</v>
      </c>
      <c r="J16" s="4"/>
      <c r="K16" s="4">
        <f>'Año 2016'!K16+'Año 2017'!K16+'Año 2018'!K16+'Año 2019'!K16+'Año 2020'!K16+'Año 2021'!K16+'Año 2022'!K16+'Año 2023'!K16</f>
        <v>3865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sqref="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zoomScaleNormal="100" zoomScaleSheetLayoutView="100" workbookViewId="0">
      <selection activeCell="I7" sqref="I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topLeftCell="A3" zoomScale="110" zoomScaleNormal="11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Años 2016-2020</vt:lpstr>
      <vt:lpstr>Años 2016-2021</vt:lpstr>
      <vt:lpstr>Años 2016-2022</vt:lpstr>
      <vt:lpstr>Años 2016-2023</vt:lpstr>
      <vt:lpstr>'Año 2022'!Área_de_impresión</vt:lpstr>
      <vt:lpstr>'Año 2023'!Área_de_impresión</vt:lpstr>
      <vt:lpstr>'Años 2016-2023'!Área_de_impresión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2023-10-16T22:20:27Z</cp:lastPrinted>
  <dcterms:created xsi:type="dcterms:W3CDTF">2018-08-14T17:54:43Z</dcterms:created>
  <dcterms:modified xsi:type="dcterms:W3CDTF">2023-12-18T15:54:58Z</dcterms:modified>
</cp:coreProperties>
</file>