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09.SEPTIEMBRE 2023\Indicadores de Resultados Dificit Habitacional\"/>
    </mc:Choice>
  </mc:AlternateContent>
  <xr:revisionPtr revIDLastSave="0" documentId="13_ncr:1_{DFA1FED9-A2EF-4223-BD18-818361575575}" xr6:coauthVersionLast="47" xr6:coauthVersionMax="47" xr10:uidLastSave="{00000000-0000-0000-0000-000000000000}"/>
  <bookViews>
    <workbookView xWindow="-120" yWindow="-120" windowWidth="29040" windowHeight="15840" firstSheet="6" activeTab="15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s 2016-2020" sheetId="24" r:id="rId13"/>
    <sheet name="Años 2016-2021" sheetId="26" r:id="rId14"/>
    <sheet name="Años 2016-2022" sheetId="27" r:id="rId15"/>
    <sheet name="Años 2016-2023" sheetId="18" r:id="rId16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5">'Años 2016-2023'!$A$1:$L$17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6" l="1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7" i="26" l="1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K7" i="16"/>
  <c r="L7" i="16" s="1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<sst xmlns="http://schemas.openxmlformats.org/spreadsheetml/2006/main" count="452" uniqueCount="79">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</sst>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F28" sqref="F28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14883</v>
      </c>
      <c r="J5" s="6">
        <f>(I5/F5)*100</f>
        <v>0.90354149655321048</v>
      </c>
      <c r="K5" s="7">
        <f>K7+K14</f>
        <v>9217</v>
      </c>
      <c r="L5" s="6">
        <f>(K5/F5)*100</f>
        <v>0.55956070508169997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14601</v>
      </c>
      <c r="J7" s="6">
        <f>(I7/F6)*100</f>
        <v>4.7150801185793725</v>
      </c>
      <c r="K7" s="4">
        <f>SUM(K9:K12)</f>
        <v>9217</v>
      </c>
      <c r="L7" s="6">
        <f>(K7/F6)*100</f>
        <v>2.9764326726214696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216</v>
      </c>
      <c r="J9" s="7"/>
      <c r="K9" s="4">
        <v>166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192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14193</v>
      </c>
      <c r="J12" s="7"/>
      <c r="K12" s="4">
        <v>9051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282</v>
      </c>
      <c r="J14" s="6">
        <f>(I14/F13)*100</f>
        <v>2.1083812641166221E-2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282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C11" zoomScale="115" zoomScaleNormal="115" workbookViewId="0">
      <selection activeCell="K11" sqref="K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topLeftCell="A4"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tabSelected="1" zoomScale="85" zoomScaleNormal="85" workbookViewId="0">
      <selection activeCell="F22" sqref="F2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100857</v>
      </c>
      <c r="J5" s="6">
        <f>(I5/F5)*100</f>
        <v>6.1229916493897161</v>
      </c>
      <c r="K5" s="7">
        <f>'Año 2016'!K5+'Año 2017'!K5+'Año 2018'!K5+'Año 2019'!K5+'Año 2020'!K5+'Año 2021'!K5+'Año 2022'!K5+'Año 2023'!K5</f>
        <v>46304</v>
      </c>
      <c r="L5" s="51">
        <f>(K5/F5)*100</f>
        <v>2.8110989354565517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76556</v>
      </c>
      <c r="J7" s="6">
        <f>(I7/F6)*100</f>
        <v>24.722119961506912</v>
      </c>
      <c r="K7" s="4">
        <f>SUM(K9:K12)</f>
        <v>42437</v>
      </c>
      <c r="L7" s="51">
        <f>(K7/F6)*100</f>
        <v>13.704119922755483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2927</v>
      </c>
      <c r="J9" s="7"/>
      <c r="K9" s="4">
        <f>'Año 2016'!K9+'Año 2017'!K9+'Año 2018'!K9+'Año 2019'!K9+'Año 2020'!K9+'Año 2021'!K9+'Año 2022'!K9+'Año 2023'!K9</f>
        <v>2037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1413</v>
      </c>
      <c r="J10" s="7"/>
      <c r="K10" s="4">
        <f>'Año 2016'!K10+'Año 2017'!K10+'Año 2018'!K10+'Año 2019'!K10+'Año 2020'!K10+'Año 2021'!K10+'Año 2022'!K10+'Año 2023'!K10</f>
        <v>749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71711</v>
      </c>
      <c r="J12" s="7"/>
      <c r="K12" s="4">
        <f>'Año 2016'!K12+'Año 2017'!K12+'Año 2018'!K12+'Año 2019'!K12+'Año 2020'!K12+'Año 2021'!K12+'Año 2022'!K12+'Año 2023'!K12</f>
        <v>39362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24301</v>
      </c>
      <c r="J14" s="6">
        <f>(I14/F13)*100</f>
        <v>1.8168713864999302</v>
      </c>
      <c r="K14" s="4">
        <f>SUM(K16:K17)</f>
        <v>3867</v>
      </c>
      <c r="L14" s="51">
        <f>(K14/F13)*100</f>
        <v>0.28911738823897082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24287</v>
      </c>
      <c r="J16" s="4"/>
      <c r="K16" s="4">
        <f>'Año 2016'!K16+'Año 2017'!K16+'Año 2018'!K16+'Año 2019'!K16+'Año 2020'!K16+'Año 2021'!K16+'Año 2022'!K16+'Año 2023'!K16</f>
        <v>3865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  <vt:lpstr>'Años 2016-2023'!Área_de_impresión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2023-10-16T22:20:27Z</cp:lastPrinted>
  <dcterms:created xsi:type="dcterms:W3CDTF">2018-08-14T17:54:43Z</dcterms:created>
  <dcterms:modified xsi:type="dcterms:W3CDTF">2023-10-16T22:21:31Z</dcterms:modified>
</cp:coreProperties>
</file>