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03. MARZO 2023\"/>
    </mc:Choice>
  </mc:AlternateContent>
  <xr:revisionPtr revIDLastSave="0" documentId="13_ncr:1_{9A9C70C2-07E6-43EA-939A-D9E3A187D4FA}" xr6:coauthVersionLast="47" xr6:coauthVersionMax="47" xr10:uidLastSave="{00000000-0000-0000-0000-000000000000}"/>
  <bookViews>
    <workbookView xWindow="-120" yWindow="-120" windowWidth="29040" windowHeight="15840" firstSheet="7" activeTab="11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6" l="1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K7" i="16"/>
  <c r="L7" i="16" s="1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<sst xmlns="http://schemas.openxmlformats.org/spreadsheetml/2006/main" count="452" uniqueCount="78">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</sst>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15" fontId="1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45">
        <v>2012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45">
        <v>2021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47">
        <v>2022</v>
      </c>
      <c r="B5" s="49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47"/>
      <c r="B6" s="49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47"/>
      <c r="B7" s="49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47"/>
      <c r="B8" s="49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47"/>
      <c r="B9" s="49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47"/>
      <c r="B10" s="49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47"/>
      <c r="B11" s="49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47"/>
      <c r="B12" s="49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47"/>
      <c r="B13" s="49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47"/>
      <c r="B14" s="49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47"/>
      <c r="B15" s="49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47"/>
      <c r="B16" s="49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48"/>
      <c r="B17" s="50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tabSelected="1" zoomScale="70" zoomScaleNormal="70" workbookViewId="0">
      <selection activeCell="J14" sqref="J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4" t="s">
        <v>47</v>
      </c>
      <c r="B1" s="16"/>
      <c r="C1" s="16"/>
    </row>
    <row r="2" spans="1:12" s="15" customFormat="1" ht="18.75" x14ac:dyDescent="0.3">
      <c r="A2" s="44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4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44</v>
      </c>
      <c r="H4" s="11" t="s">
        <v>1</v>
      </c>
      <c r="I4" s="41" t="s">
        <v>45</v>
      </c>
      <c r="J4" s="41" t="s">
        <v>1</v>
      </c>
      <c r="K4" s="11" t="s">
        <v>46</v>
      </c>
      <c r="L4" s="11" t="s">
        <v>1</v>
      </c>
    </row>
    <row r="5" spans="1:12" ht="42.75" x14ac:dyDescent="0.25">
      <c r="A5" s="45">
        <v>2023</v>
      </c>
      <c r="B5" s="51" t="s">
        <v>10</v>
      </c>
      <c r="C5" s="42" t="s">
        <v>11</v>
      </c>
      <c r="D5" s="43"/>
      <c r="E5" s="43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17148</v>
      </c>
      <c r="J5" s="6">
        <f>(I5/F5)*100</f>
        <v>1.0410488196529228</v>
      </c>
      <c r="K5" s="7">
        <f>K7+K14</f>
        <v>57</v>
      </c>
      <c r="L5" s="6">
        <f>(K5/F5)*100</f>
        <v>3.4604491905887926E-3</v>
      </c>
    </row>
    <row r="6" spans="1:12" ht="28.5" x14ac:dyDescent="0.25">
      <c r="A6" s="45"/>
      <c r="B6" s="51"/>
      <c r="C6" s="42" t="s">
        <v>12</v>
      </c>
      <c r="D6" s="43"/>
      <c r="E6" s="4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51"/>
      <c r="C7" s="42" t="s">
        <v>13</v>
      </c>
      <c r="D7" s="43"/>
      <c r="E7" s="43"/>
      <c r="F7" s="5"/>
      <c r="G7" s="4">
        <f>SUM(G9:G12)</f>
        <v>15927</v>
      </c>
      <c r="H7" s="6">
        <f>(G7/F6)*100</f>
        <v>5.1432834085756909</v>
      </c>
      <c r="I7" s="4">
        <f>SUM(I9:I12)</f>
        <v>15977</v>
      </c>
      <c r="J7" s="6">
        <f>(I7/F6)*100</f>
        <v>5.1594298373085845</v>
      </c>
      <c r="K7" s="4">
        <f>SUM(K9:K12)</f>
        <v>57</v>
      </c>
      <c r="L7" s="6">
        <f>(K7/F6)*100</f>
        <v>1.8406928755497858E-2</v>
      </c>
    </row>
    <row r="8" spans="1:12" ht="28.5" x14ac:dyDescent="0.25">
      <c r="A8" s="45"/>
      <c r="B8" s="51"/>
      <c r="C8" s="42"/>
      <c r="D8" s="42" t="s">
        <v>14</v>
      </c>
      <c r="E8" s="42"/>
      <c r="F8" s="5"/>
      <c r="G8" s="4"/>
      <c r="H8" s="4"/>
      <c r="I8" s="4"/>
      <c r="J8" s="7"/>
      <c r="K8" s="4"/>
      <c r="L8" s="8"/>
    </row>
    <row r="9" spans="1:12" ht="42.75" x14ac:dyDescent="0.25">
      <c r="A9" s="45"/>
      <c r="B9" s="51"/>
      <c r="C9" s="42"/>
      <c r="D9" s="42"/>
      <c r="E9" s="42" t="s">
        <v>18</v>
      </c>
      <c r="F9" s="5"/>
      <c r="G9" s="4">
        <v>360</v>
      </c>
      <c r="H9" s="4"/>
      <c r="I9" s="4">
        <v>360</v>
      </c>
      <c r="J9" s="7"/>
      <c r="K9" s="4">
        <v>0</v>
      </c>
      <c r="L9" s="8"/>
    </row>
    <row r="10" spans="1:12" ht="28.5" x14ac:dyDescent="0.25">
      <c r="A10" s="45"/>
      <c r="B10" s="51"/>
      <c r="C10" s="42"/>
      <c r="D10" s="42"/>
      <c r="E10" s="42" t="s">
        <v>17</v>
      </c>
      <c r="F10" s="5"/>
      <c r="G10" s="4">
        <v>430</v>
      </c>
      <c r="H10" s="4"/>
      <c r="I10" s="4">
        <v>390</v>
      </c>
      <c r="J10" s="7"/>
      <c r="K10" s="4">
        <v>0</v>
      </c>
      <c r="L10" s="8"/>
    </row>
    <row r="11" spans="1:12" ht="42.75" x14ac:dyDescent="0.25">
      <c r="A11" s="45"/>
      <c r="B11" s="51"/>
      <c r="C11" s="42"/>
      <c r="D11" s="42"/>
      <c r="E11" s="42" t="s">
        <v>15</v>
      </c>
      <c r="F11" s="5"/>
      <c r="G11" s="4">
        <v>264</v>
      </c>
      <c r="H11" s="4"/>
      <c r="I11" s="4">
        <v>70</v>
      </c>
      <c r="J11" s="7"/>
      <c r="K11" s="9">
        <v>0</v>
      </c>
      <c r="L11" s="8"/>
    </row>
    <row r="12" spans="1:12" ht="28.5" x14ac:dyDescent="0.25">
      <c r="A12" s="45"/>
      <c r="B12" s="51"/>
      <c r="C12" s="42"/>
      <c r="D12" s="42"/>
      <c r="E12" s="42" t="s">
        <v>16</v>
      </c>
      <c r="F12" s="5"/>
      <c r="G12" s="4">
        <v>14873</v>
      </c>
      <c r="H12" s="4"/>
      <c r="I12" s="4">
        <v>15157</v>
      </c>
      <c r="J12" s="7"/>
      <c r="K12" s="4">
        <v>57</v>
      </c>
      <c r="L12" s="8"/>
    </row>
    <row r="13" spans="1:12" ht="28.5" x14ac:dyDescent="0.25">
      <c r="A13" s="45"/>
      <c r="B13" s="51"/>
      <c r="C13" s="42" t="s">
        <v>19</v>
      </c>
      <c r="D13" s="42"/>
      <c r="E13" s="42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45"/>
      <c r="B14" s="51"/>
      <c r="C14" s="42" t="s">
        <v>20</v>
      </c>
      <c r="D14" s="42"/>
      <c r="E14" s="42"/>
      <c r="F14" s="4"/>
      <c r="G14" s="4">
        <f>SUM(G16:G17)</f>
        <v>1422</v>
      </c>
      <c r="H14" s="6">
        <f>(G14/F13)*100</f>
        <v>0.10631624672247646</v>
      </c>
      <c r="I14" s="4">
        <f>SUM(I16:I17)</f>
        <v>1171</v>
      </c>
      <c r="J14" s="6">
        <f>(I14/F13)*100</f>
        <v>8.7550158165977457E-2</v>
      </c>
      <c r="K14" s="4">
        <f>SUM(K16:K17)</f>
        <v>0</v>
      </c>
      <c r="L14" s="6">
        <f>(K14/F13)*100</f>
        <v>0</v>
      </c>
    </row>
    <row r="15" spans="1:12" ht="28.5" x14ac:dyDescent="0.25">
      <c r="A15" s="45"/>
      <c r="B15" s="51"/>
      <c r="C15" s="42"/>
      <c r="D15" s="42" t="s">
        <v>14</v>
      </c>
      <c r="E15" s="42"/>
      <c r="F15" s="4"/>
      <c r="G15" s="4"/>
      <c r="H15" s="4"/>
      <c r="I15" s="4"/>
      <c r="J15" s="4"/>
      <c r="K15" s="4"/>
      <c r="L15" s="4"/>
    </row>
    <row r="16" spans="1:12" ht="42.75" x14ac:dyDescent="0.25">
      <c r="A16" s="45"/>
      <c r="B16" s="51"/>
      <c r="C16" s="42"/>
      <c r="D16" s="42"/>
      <c r="E16" s="42" t="s">
        <v>21</v>
      </c>
      <c r="F16" s="4"/>
      <c r="G16" s="4">
        <v>1422</v>
      </c>
      <c r="H16" s="4"/>
      <c r="I16" s="4">
        <v>1171</v>
      </c>
      <c r="J16" s="4"/>
      <c r="K16" s="4">
        <v>0</v>
      </c>
      <c r="L16" s="4"/>
    </row>
    <row r="17" spans="1:12" ht="1.5" customHeight="1" x14ac:dyDescent="0.25">
      <c r="A17" s="45"/>
      <c r="B17" s="51"/>
      <c r="C17" s="42"/>
      <c r="D17" s="42"/>
      <c r="E17" s="42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2" zoomScale="115" zoomScaleNormal="115" workbookViewId="0">
      <selection activeCell="K5" sqref="K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45" t="s">
        <v>65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45" t="s">
        <v>69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45" t="s">
        <v>73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/>
  <dimension ref="A1:L17"/>
  <sheetViews>
    <sheetView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11" t="s">
        <v>1</v>
      </c>
    </row>
    <row r="5" spans="1:12" ht="30" x14ac:dyDescent="0.25">
      <c r="A5" s="45" t="s">
        <v>63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103122</v>
      </c>
      <c r="J5" s="6">
        <f>(I5/F5)*100</f>
        <v>6.2604989724894287</v>
      </c>
      <c r="K5" s="7">
        <f>'Año 2016'!K5+'Año 2017'!K5+'Año 2018'!K5+'Año 2019'!K5+'Año 2020'!K5+'Año 2021'!K5+'Año 2022'!K5+'Año 2023'!K5</f>
        <v>37144</v>
      </c>
      <c r="L5" s="6">
        <f>(K5/F5)*100</f>
        <v>2.2549986795654404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77932</v>
      </c>
      <c r="J7" s="6">
        <f>(I7/F6)*100</f>
        <v>25.166469680236126</v>
      </c>
      <c r="K7" s="4">
        <f>SUM(K9:K12)</f>
        <v>33277</v>
      </c>
      <c r="L7" s="6">
        <f>(K7/F6)*100</f>
        <v>10.746094178889514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3071</v>
      </c>
      <c r="J9" s="7"/>
      <c r="K9" s="4">
        <f>'Año 2016'!K9+'Año 2017'!K9+'Año 2018'!K9+'Año 2019'!K9+'Año 2020'!K9+'Año 2021'!K9+'Año 2022'!K9+'Año 2023'!K9</f>
        <v>1871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1611</v>
      </c>
      <c r="J10" s="7"/>
      <c r="K10" s="4">
        <f>'Año 2016'!K10+'Año 2017'!K10+'Año 2018'!K10+'Año 2019'!K10+'Año 2020'!K10+'Año 2021'!K10+'Año 2022'!K10+'Año 2023'!K10</f>
        <v>749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575</v>
      </c>
      <c r="J11" s="7"/>
      <c r="K11" s="4">
        <f>'Año 2016'!K11+'Año 2017'!K11+'Año 2018'!K11+'Año 2019'!K11+'Año 2020'!K11+'Año 2021'!K11+'Año 2022'!K11+'Año 2023'!K11</f>
        <v>289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72675</v>
      </c>
      <c r="J12" s="7"/>
      <c r="K12" s="4">
        <f>'Año 2016'!K12+'Año 2017'!K12+'Año 2018'!K12+'Año 2019'!K12+'Año 2020'!K12+'Año 2021'!K12+'Año 2022'!K12+'Año 2023'!K12</f>
        <v>30368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25190</v>
      </c>
      <c r="J14" s="6">
        <f>(I14/F13)*100</f>
        <v>1.8833377320247413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25176</v>
      </c>
      <c r="J16" s="4"/>
      <c r="K16" s="4">
        <f>'Año 2016'!K16+'Año 2017'!K16+'Año 2018'!K16+'Año 2019'!K16+'Año 2020'!K16+'Año 2021'!K16+'Año 2022'!K16+'Año 2023'!K16</f>
        <v>3865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2022'!G17+'Año 2023'!G17</f>
        <v>2104</v>
      </c>
      <c r="H17" s="4"/>
      <c r="I17" s="4">
        <f>'Año 2016'!I17+'Año 2017'!I17+'Año 2018'!I17+'Año 2019'!I17+'Año 2020'!I17+'Año 2021'!I17+'Año 2022'!I17+'Año 2023'!I17</f>
        <v>14</v>
      </c>
      <c r="J17" s="4"/>
      <c r="K17" s="4">
        <f>'Año 2016'!K17+'Año 2017'!K17+'Año 2018'!K17+'Año 2019'!K17+'Año 2020'!K17+'Año 2021'!K17+'Año 2022'!K17+'Año 2023'!K17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45">
        <v>2013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45">
        <v>2014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45">
        <v>2015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45">
        <v>2016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45">
        <v>2017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45">
        <v>2018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45">
        <v>2019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45">
        <v>2020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2023-03-21T22:45:29Z</cp:lastPrinted>
  <dcterms:created xsi:type="dcterms:W3CDTF">2018-08-14T17:54:43Z</dcterms:created>
  <dcterms:modified xsi:type="dcterms:W3CDTF">2023-05-04T22:26:29Z</dcterms:modified>
</cp:coreProperties>
</file>