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invitado01\Documents\DIPLAN CIV\Planificación\"/>
    </mc:Choice>
  </mc:AlternateContent>
  <xr:revisionPtr revIDLastSave="0" documentId="8_{7F13379C-CD6F-4DF0-8B90-C6DB9D1497F2}" xr6:coauthVersionLast="47" xr6:coauthVersionMax="47" xr10:uidLastSave="{00000000-0000-0000-0000-000000000000}"/>
  <bookViews>
    <workbookView xWindow="9960" yWindow="30" windowWidth="10155" windowHeight="10740" xr2:uid="{00000000-000D-0000-FFFF-FFFF00000000}"/>
  </bookViews>
  <sheets>
    <sheet name="201. DS" sheetId="1" r:id="rId1"/>
    <sheet name="202. DGC" sheetId="2" r:id="rId2"/>
    <sheet name="203. COVIAL" sheetId="3" r:id="rId3"/>
    <sheet name="204. DGT" sheetId="4" r:id="rId4"/>
    <sheet name="205. DGAC" sheetId="5" r:id="rId5"/>
    <sheet name="206. UCEE" sheetId="6" r:id="rId6"/>
    <sheet name="207. DGRTN" sheetId="7" r:id="rId7"/>
    <sheet name="208. UNCOSU" sheetId="8" r:id="rId8"/>
    <sheet name="209. INSIVUMEH" sheetId="9" r:id="rId9"/>
    <sheet name="210. DGCT" sheetId="10" r:id="rId10"/>
    <sheet name="211. SIT" sheetId="11" r:id="rId11"/>
    <sheet name="212. FONDETEL" sheetId="12" r:id="rId12"/>
    <sheet name="214. UDEVIPO" sheetId="13" r:id="rId13"/>
    <sheet name="216. PROVIAL" sheetId="14" r:id="rId14"/>
    <sheet name="217. FSS" sheetId="15" r:id="rId15"/>
    <sheet name="218. FOPAVI" sheetId="16" r:id="rId16"/>
  </sheets>
  <definedNames>
    <definedName name="_xlnm.Print_Area" localSheetId="0">'201. DS'!$A$1:$O$30</definedName>
    <definedName name="_xlnm.Print_Area" localSheetId="1">'202. DGC'!$A$1:$O$28</definedName>
    <definedName name="_xlnm.Print_Area" localSheetId="2">'203. COVIAL'!$A$1:$O$51</definedName>
    <definedName name="_xlnm.Print_Area" localSheetId="3">'204. DGT'!$A$1:$O$20</definedName>
    <definedName name="_xlnm.Print_Area" localSheetId="4">'205. DGAC'!$A$1:$O$33</definedName>
    <definedName name="_xlnm.Print_Area" localSheetId="5">'206. UCEE'!$A$1:$O$15</definedName>
    <definedName name="_xlnm.Print_Area" localSheetId="6">'207. DGRTN'!$A$1:$O$22</definedName>
    <definedName name="_xlnm.Print_Area" localSheetId="7">'208. UNCOSU'!$A$1:$O$17</definedName>
    <definedName name="_xlnm.Print_Area" localSheetId="8">'209. INSIVUMEH'!$A$1:$O$34</definedName>
    <definedName name="_xlnm.Print_Area" localSheetId="9">'210. DGCT'!$A$1:$O$21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PROVIAL'!$A$1:$O$21</definedName>
    <definedName name="_xlnm.Print_Area" localSheetId="14">'217. FSS'!$A$1:$AC$19</definedName>
    <definedName name="_xlnm.Print_Area" localSheetId="15">'218. FOPAVI'!$A$1:$O$19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6" l="1"/>
  <c r="J11" i="16"/>
  <c r="J11" i="15"/>
  <c r="J18" i="15"/>
  <c r="J14" i="14"/>
  <c r="J11" i="14"/>
  <c r="J14" i="13"/>
  <c r="J11" i="13"/>
  <c r="J14" i="12"/>
  <c r="J11" i="12"/>
  <c r="J29" i="11"/>
  <c r="J20" i="11"/>
  <c r="J14" i="11"/>
  <c r="J11" i="11"/>
  <c r="J20" i="10" l="1"/>
  <c r="J14" i="10"/>
  <c r="J11" i="10"/>
  <c r="J33" i="9"/>
  <c r="J30" i="9"/>
  <c r="J22" i="9"/>
  <c r="J18" i="9"/>
  <c r="J14" i="9"/>
  <c r="J11" i="9"/>
  <c r="J14" i="8"/>
  <c r="J11" i="8"/>
  <c r="J19" i="7"/>
  <c r="J14" i="7"/>
  <c r="J11" i="7"/>
  <c r="J11" i="6"/>
  <c r="J32" i="5"/>
  <c r="J26" i="5"/>
  <c r="J23" i="5"/>
  <c r="J14" i="5"/>
  <c r="J11" i="5"/>
</calcChain>
</file>

<file path=xl/sharedStrings.xml><?xml version="1.0" encoding="utf-8"?>
<sst xmlns="http://schemas.openxmlformats.org/spreadsheetml/2006/main" count="838" uniqueCount="242">
  <si>
    <t>201 DIRECCIÓN SUPERIOR *</t>
  </si>
  <si>
    <t>PRESUPUESTO Q.</t>
  </si>
  <si>
    <t xml:space="preserve">NIVEL </t>
  </si>
  <si>
    <t>PG</t>
  </si>
  <si>
    <t>SP</t>
  </si>
  <si>
    <t>PY</t>
  </si>
  <si>
    <t>AC</t>
  </si>
  <si>
    <t>OB</t>
  </si>
  <si>
    <t>META</t>
  </si>
  <si>
    <t>DESCRIPCIÓN</t>
  </si>
  <si>
    <t>UNIDAD DE  MEDIDA</t>
  </si>
  <si>
    <t>POA</t>
  </si>
  <si>
    <t>INICIAL</t>
  </si>
  <si>
    <t>VIGENTE</t>
  </si>
  <si>
    <t>EJECUTADO ACUMULADO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</si>
  <si>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</si>
  <si>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</si>
  <si>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</si>
  <si>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</si>
  <si>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</si>
  <si>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</si>
  <si>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</si>
  <si>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</si>
  <si>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</si>
  <si>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</si>
  <si>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</si>
  <si>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</si>
  <si>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ACTIVIDADES CENTRALES</t>
  </si>
  <si>
    <t>SIN SUBPROGRAMA</t>
  </si>
  <si>
    <t>SIN PROYECTO</t>
  </si>
  <si>
    <t>DIRECCIÓN SUPERIOR</t>
  </si>
  <si>
    <t>Dirección Superior</t>
  </si>
  <si>
    <t>Evento</t>
  </si>
  <si>
    <t>SERVICIOS ADMINISTRATIVOS</t>
  </si>
  <si>
    <t>Servicios administrativos</t>
  </si>
  <si>
    <t>SERVICIOS FINANCIEROS</t>
  </si>
  <si>
    <t>Servicios financieros</t>
  </si>
  <si>
    <t>PARTIDAS NO ASIGNADAS A PROGRAMAS</t>
  </si>
  <si>
    <t>APORTES A ENTIDADES DE TRANSPORTE</t>
  </si>
  <si>
    <t>Personas jurídicas beneficiadas con aportes y/o cuotas para transporte</t>
  </si>
  <si>
    <t>Aporte</t>
  </si>
  <si>
    <t xml:space="preserve">APORTES Y CUOTAS A ORGANISMOS DE COMUNICACIONES </t>
  </si>
  <si>
    <t>Personas jurídicas beneficiadas con aportes y/o cuotas para comunicaciones</t>
  </si>
  <si>
    <t>CUOTAS A ORGANIZACIONES DE CONTROL DE MEDIO AMBIENTE</t>
  </si>
  <si>
    <t>Personas jurídicas beneficiadas con aportes y/o cuotas para control del medio ambiente</t>
  </si>
  <si>
    <t>Personas jurídicas beneficiadas con aporte y cuotas para control del medio ambiente</t>
  </si>
  <si>
    <t>MINISTERIO DE COMUNICACIONES, INFRAESTRUCTURA Y VIVIENDA</t>
  </si>
  <si>
    <t xml:space="preserve">SEGUIMIENTO DE FUNCIONAMIENTO </t>
  </si>
  <si>
    <t>META FÍSICA</t>
  </si>
  <si>
    <t>* DIRECCIÓN SUPERIOR NO INCLUYE INFORMACIÓN DE DTPs, DERIVADO QUE LA INFORMACIÓN DEL PROGRAMA 01 NO MIGRA ENTRE SISTEMAS.</t>
  </si>
  <si>
    <t>202  DIRECCIÓN GENERAL DE CAMINOS</t>
  </si>
  <si>
    <t>DESARROLLO DE LA INFRAESTRUCTURA VIAL</t>
  </si>
  <si>
    <t>DIRECCIÓN Y COORDINACIÓN</t>
  </si>
  <si>
    <t>Dirección y coordinación</t>
  </si>
  <si>
    <t>MANTENIMIENTO DE LA RED VIAL</t>
  </si>
  <si>
    <t>Red vial con servicios de mantenimiento</t>
  </si>
  <si>
    <t>Kilómetro</t>
  </si>
  <si>
    <t>Documento</t>
  </si>
  <si>
    <t>DTPs</t>
  </si>
  <si>
    <t>203  UNIDAD EJECUTORA DE CONSERVACIÓN VIAL</t>
  </si>
  <si>
    <t>DESARROLLO DE LA INFRAESTRUCTURA VIAL PRIMARIA Y SECUNDARIA</t>
  </si>
  <si>
    <t>MANTENIMIENTO DE LA RED VIAL PAVIMENTADA (FIDEICOMISO)</t>
  </si>
  <si>
    <t>Red vial pavimentada con servicios de mantenimiento</t>
  </si>
  <si>
    <t>MANTENIMIENTO DE LA RED VIAL PAVIMENTADA (EJECUCION NORMAL)</t>
  </si>
  <si>
    <t>Red vial pavimentada con servicios de mantenimiento (Ejecución Normal)</t>
  </si>
  <si>
    <t>Red vial pavimentada con mantenimiento (ejecucion normal)</t>
  </si>
  <si>
    <t>DESARROLLO DE LA INFRAESTRUCTURA VIAL TERCIARIA</t>
  </si>
  <si>
    <t>MANTENIMIENTO DE LA RED VIAL TERCIARIA (FIDEICOMISO)</t>
  </si>
  <si>
    <t>Red vial terciaria con servicios de mantenimiento</t>
  </si>
  <si>
    <t>Red vial rural con servicios de mantenimiento</t>
  </si>
  <si>
    <t>MANTENIMIENTO DE LA RED VIAL TERCIARIA (EJECUCION NORMAL)</t>
  </si>
  <si>
    <t>Red vial terciaria con mantenimiento (ejecucion normal)</t>
  </si>
  <si>
    <t>Metro cuadrado</t>
  </si>
  <si>
    <t>204   DIRECCIÓN GENERAL DE TRANSPORTES</t>
  </si>
  <si>
    <t>REGULACIÓN DE TRANSPORTE EXTRAURBANO POR CARRETERA</t>
  </si>
  <si>
    <t>REGULACION DE TRANSPORTE</t>
  </si>
  <si>
    <t>Regulación de transporte extraurbano y de carga por carretera</t>
  </si>
  <si>
    <t>Personas jurídicas o individuales con licencias otorgadas de transporte extraurbano de pasajeros por carretera</t>
  </si>
  <si>
    <t>Operativos de control fijo del servicio de transporte extraurbano</t>
  </si>
  <si>
    <t>Personas jurídicas o individuales con permisos temporales otorgados para el transporte extraurbano de pasajeros por carretera</t>
  </si>
  <si>
    <t>Personas jurídicas o individuales con licencias modificadas de transporte extraurbano de pasajeros por carretera</t>
  </si>
  <si>
    <t>Personas jurídicas o individuales con permisos expresos para el transporte extraurbano de pasajeros por carretera</t>
  </si>
  <si>
    <t>Personas jurídicas o individuales con constancias de registro de pilotos para el transporte extraurbano de pasajeros por carretera</t>
  </si>
  <si>
    <t>205   DIRECCION GENERAL DE AERONAUTICA CIVIL</t>
  </si>
  <si>
    <t>SERVICIOS AERONÁUTICOS Y AEROPORTUARIOS</t>
  </si>
  <si>
    <t>SERVICIOS A LA NAVEGACIÓN AÉREA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</si>
  <si>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</si>
  <si>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</si>
  <si>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</si>
  <si>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</si>
  <si>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</si>
  <si>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</si>
  <si>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</si>
  <si>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</si>
  <si>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inspección técnica</t>
  </si>
  <si>
    <t>Aeronaves nacionales y extranjeras con certificado de matrícula autorizada y renovada</t>
  </si>
  <si>
    <t>Aeronaves con servicios de pernocte en rampa internacional del aeropuerto</t>
  </si>
  <si>
    <t>SEGURIDAD AEROPORTUARIA</t>
  </si>
  <si>
    <t>SERVICIOS DE MANTENIMIENTO A LA INFRAESTRUCTURA AEROPORTUARIA</t>
  </si>
  <si>
    <t>Infraestructura de la red aeroportuaria nacional con  servicios de mantenimiento</t>
  </si>
  <si>
    <t>PARTIDAS NO ASIGNABLES A PROGRAMAS</t>
  </si>
  <si>
    <t>APORTES Y CUOTAS A ORGANISMOS DE COMUNICACIONES</t>
  </si>
  <si>
    <t>Personas jurídicas beneficiadas con
aportes y/o cuotas para comunicaciones</t>
  </si>
  <si>
    <t>Aeronaves con servicios operativos de aviación y soporte técnico</t>
  </si>
  <si>
    <t>206   UNIDAD DE CONSTRUCCION DE EDIFICIOS DEL ESTADO -UCEE-</t>
  </si>
  <si>
    <t>CONSTRUCCIÓN DE OBRA PÚBLICA</t>
  </si>
  <si>
    <t xml:space="preserve">Población estudiantil beneficiada con equipo educacional </t>
  </si>
  <si>
    <t>Remozamiento de Edificios Públicos</t>
  </si>
  <si>
    <t>Establecimientos educativos con módulos instalados para cocinas dignas</t>
  </si>
  <si>
    <t>Entidad</t>
  </si>
  <si>
    <t>207   DIRECCION GENERAL DE RADIODIFUSIÓN Y TELEVISION NACIONAL</t>
  </si>
  <si>
    <t>SERVICIOS DE RADIODIFUSIÓN Y TELEVISIÓN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</si>
  <si>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</si>
  <si>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</si>
  <si>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</si>
  <si>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Tecnicos con registro en radio y/o television</t>
  </si>
  <si>
    <t>Locutores registrados en radio y/o television</t>
  </si>
  <si>
    <t>SERVICIOS DE RADIODIFUSIÓN</t>
  </si>
  <si>
    <t>Servicios de radiodifusión</t>
  </si>
  <si>
    <t>Programas radiales a control remoto difundidos</t>
  </si>
  <si>
    <t>Programas radiales difundidos</t>
  </si>
  <si>
    <t>Spot gubernamentales otorgados a entidades públicas</t>
  </si>
  <si>
    <t xml:space="preserve">208   UNIDAD DE CONTROL Y SUPERVISIÓN DE CABLE   </t>
  </si>
  <si>
    <t>SERVICIOS DE CABLE POR TELEVISIÓN</t>
  </si>
  <si>
    <t>SERVICIOS DE REGULACIÓN Y SUPERVISIÓN DE EMPRESAS DE CABLE</t>
  </si>
  <si>
    <t>Empresas de cable con registro y supervisión</t>
  </si>
  <si>
    <t>Empresas de cable con visitas de supervisión</t>
  </si>
  <si>
    <t>Empresas de cable nuevas con registro</t>
  </si>
  <si>
    <t>Empresas sancionadas por incumplimiento a la ley del cable</t>
  </si>
  <si>
    <t>209   INSTITUTO NACIONAL DE SISMOLOGIA, VULCANOLOGIA, METEOROLOGIA E HIDROLOGIA</t>
  </si>
  <si>
    <t>SERVICIOS DE INFORMACIÓN SISMOLÓGICA, CLIMÁTICA, METEOROLÓGICA E HIDROLÓGICA</t>
  </si>
  <si>
    <t>SERVICIOS DE INFORMACIÓN CLIMÁTICA Y METEOROLÓGICA</t>
  </si>
  <si>
    <t>Boletin con información climática</t>
  </si>
  <si>
    <t>Usuarios atendidos con información climática</t>
  </si>
  <si>
    <t>Boletines emitidos con información meteorológica</t>
  </si>
  <si>
    <t>SERVICIOS DE INFORMACIÓN SISMOLÓGICA Y GEOLÓGICA</t>
  </si>
  <si>
    <t>Información de amenaza sísmica y volcánica registrada</t>
  </si>
  <si>
    <t>Boletines emitidos con información geológica</t>
  </si>
  <si>
    <t>Informes emitidos sobre deslizamiento de tierra</t>
  </si>
  <si>
    <t>SERVICIOS DE INFORMACIÓN HIDROLÓGICA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</si>
  <si>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</si>
  <si>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</si>
  <si>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</si>
  <si>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</si>
  <si>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CUOTAS A ORGANIZACIONES DE CONTROL DEL MEDIO AMBIENTE</t>
  </si>
  <si>
    <t>210   DIRECCIÓN GENERAL DE CORREOS Y TELÉGRAFOS</t>
  </si>
  <si>
    <t>SERVICIOS DE CORREOS Y TELÉGRAFOS</t>
  </si>
  <si>
    <t>SERVICIOS POSTALES</t>
  </si>
  <si>
    <t>Personas Individuales y/o Jurídicas con servicios postales otorgados</t>
  </si>
  <si>
    <t>Personas Jurídicas o individuales con servicion postales otorgados</t>
  </si>
  <si>
    <t>211  SUPERINTENDENCIA DE TELECOMUNICACIONES</t>
  </si>
  <si>
    <t>REGULACION DE TELECOMUNICACIONES</t>
  </si>
  <si>
    <t>REGULACIÓN DEL USO DE FRECUENCIAS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</si>
  <si>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</si>
  <si>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</si>
  <si>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</si>
  <si>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</si>
  <si>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</si>
  <si>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REGULACIÓN DE LA TELEFONÍA</t>
  </si>
  <si>
    <t>Recursos de telefonía regulados</t>
  </si>
  <si>
    <t>Operadores de telefonía registrados</t>
  </si>
  <si>
    <t>Registro</t>
  </si>
  <si>
    <t>Numeración asignada a personas jurídicas y /o individuales</t>
  </si>
  <si>
    <t>Puntos de señalización asignados a personas jurídicas y/o individuales</t>
  </si>
  <si>
    <t>Constancias de inscripción de usuarios jurídicos y/o individuales de telecomunicaciones móviles</t>
  </si>
  <si>
    <t>212  FONDO PARA EL DESARROLLO DE LA TELEFONÍA</t>
  </si>
  <si>
    <t>SERVICIOS PARA EL DESARROLLO DE LA TELEFONÍA</t>
  </si>
  <si>
    <t>DESARROLLO DE LA TELEFONÍA</t>
  </si>
  <si>
    <t>Personas beneficiadas con proyectos, supervisión de telefonía y conectividad subsidiados</t>
  </si>
  <si>
    <t>Personas beneficiadas con servicios de telefonía y conectividad subsidiados</t>
  </si>
  <si>
    <t>214  UNIDAD PARA EL DESARROLLO DE VIVIENDA POPULAR</t>
  </si>
  <si>
    <t>SERVICIOS DE URBANIZACIÓN, LEGALIZACIÓN, CONSTRUCCIÓN Y MEJORAMIENTO</t>
  </si>
  <si>
    <t>SERVICIOS DE ADJUDICACIÓN Y LEGALIZACION DE BIENES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</si>
  <si>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</si>
  <si>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</si>
  <si>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</si>
  <si>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</si>
  <si>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216  DIRECCIÓN GENERAL DE PROTECCIÓN Y SEGURIDAD VIAL</t>
  </si>
  <si>
    <t>SERVICIOS DE PROTECCIÓN Y SEGURIDAD VIAL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</si>
  <si>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</si>
  <si>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</si>
  <si>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</si>
  <si>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</si>
  <si>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</si>
  <si>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Personas capacitadas en el programa de educación y seguridad vial</t>
  </si>
  <si>
    <t>Elementos formados como brigadas de protección y seguridad vial en carretera</t>
  </si>
  <si>
    <t>Conductores atendidos con servicios de seguridad y asistencia vial en carretera</t>
  </si>
  <si>
    <t>Investigaciones realizadas de accidentes de tránsito en carreteras</t>
  </si>
  <si>
    <t>217  FONDO SOCIAL DE SOLIDARIDAD</t>
  </si>
  <si>
    <t>Direccion y Coordinacion (Convoyes)</t>
  </si>
  <si>
    <t>DESARROLLO DE LA VIVIENDA</t>
  </si>
  <si>
    <t>SERVICIOS DE URBANIZACION, LEGALIZACION, CONSTRUCCION Y MEJORAMIENTO DE BIENES INMUEBLES</t>
  </si>
  <si>
    <t>218   FONDO PARA LA VIVIENDA</t>
  </si>
  <si>
    <t>SUBSIDIO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</si>
  <si>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</si>
  <si>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</si>
  <si>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</si>
  <si>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</si>
  <si>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</si>
  <si>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</si>
  <si>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>6 productos</t>
  </si>
  <si>
    <t>2 productos</t>
  </si>
  <si>
    <t>2 subproductos</t>
  </si>
  <si>
    <t>5 productos</t>
  </si>
  <si>
    <t>5 subproductos</t>
  </si>
  <si>
    <t>2 produtos</t>
  </si>
  <si>
    <t>7 subproductos</t>
  </si>
  <si>
    <t>11 subproductos</t>
  </si>
  <si>
    <t>1 producto</t>
  </si>
  <si>
    <t>4 subproductos</t>
  </si>
  <si>
    <t>3 productos</t>
  </si>
  <si>
    <t>2 prductos</t>
  </si>
  <si>
    <t>10 subproductos</t>
  </si>
  <si>
    <t>3 subproductos</t>
  </si>
  <si>
    <t>4 productos</t>
  </si>
  <si>
    <t>8 subproductos</t>
  </si>
  <si>
    <t xml:space="preserve">3 subproductos </t>
  </si>
  <si>
    <t>total de productos civ        49</t>
  </si>
  <si>
    <t xml:space="preserve">total de subptos civ           93  </t>
  </si>
  <si>
    <t>ATENCION POR DESASTRES NATURALES Y CALAMIDADES PUBLICAS</t>
  </si>
  <si>
    <t>ESTADO DE CALAMIDAD PUBLICA POR DEPRESION TROPICAL ETA (DG 20-2020 Y 21-2020)</t>
  </si>
  <si>
    <t>INTERVENCIONES REALIZADAS PARA LA ATENCION DE DAÑOS PROVOCADOS POR DEPRESIÓN TROPICAL ETA</t>
  </si>
  <si>
    <t>Intervenciones realizadas para la atención de daños provocados por Depresión Tropical ETA</t>
  </si>
  <si>
    <t>MANTENIMIENTO Y CONSTRUCCION DE INFRAESTRUCTURA ESTRATEGICA (DECRETO 21-2022)</t>
  </si>
  <si>
    <t>MANTENIMIENTO DE LA RED VIAL, RUTAS CENTROAMERICANAS</t>
  </si>
  <si>
    <t>Red vial con servicios de rehabilitación</t>
  </si>
  <si>
    <t>SERVICIOS DE ASISTENCIA TECNICA Y ADQUISICION DE PUENTES</t>
  </si>
  <si>
    <t>Servicios de asistencia técnica y adquisición de puentes</t>
  </si>
  <si>
    <t>Adquisición de puentes bailey</t>
  </si>
  <si>
    <t>Red vial de rutas centroamericanas con servicios de mantenimiento</t>
  </si>
  <si>
    <t>Red vial con servicios de recapeo</t>
  </si>
  <si>
    <t>Red vial con servicios de señalización</t>
  </si>
  <si>
    <t>MANTENIMIENTO DE LA RED VIAL, RUTAS NACIONALES</t>
  </si>
  <si>
    <t>Red vial de rutas nacionales con servicios mantenimiento</t>
  </si>
  <si>
    <t>MANTENIMIENTO DE LA RED VIAL, RUTAS DEPARTAMENTALES</t>
  </si>
  <si>
    <t>Red vial de rutas departamentales con servicios de mantenimiento</t>
  </si>
  <si>
    <t>Asistencia técnica y control de calidad</t>
  </si>
  <si>
    <t>EJECUTADO</t>
  </si>
  <si>
    <t>EJERCICIO FISCAL 2022 - ACTUALIZADA A ABRIL</t>
  </si>
  <si>
    <t xml:space="preserve">META FÍSICA </t>
  </si>
  <si>
    <t>PRESUUESTO Q.</t>
  </si>
  <si>
    <t>EJERCICIO FISCAL 2022 - ACTUALIZADA A 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</si>
</sst>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_);_(* \(#,##0\);_(* &quot;-&quot;??_);_(@_)"/>
    <numFmt numFmtId="165" formatCode="_(&quot;Q&quot;* #,##0.00_);_(&quot;Q&quot;* \(#,##0.00\);_(&quot;Q&quot;* &quot;-&quot;??_);_(@_)"/>
  </numFmts>
  <fonts count="23" x14ac:knownFonts="1">
    <font>
      <sz val="11"/>
      <color theme="1"/>
      <name val="Calibri"/>
      <family val="2"/>
      <scheme val="minor"/>
    </font>
    <font>
      <b/>
      <i/>
      <sz val="10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1"/>
      <color indexed="8"/>
      <name val="Calibri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9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sz val="9"/>
      <name val="Book Antiqua"/>
      <family val="1"/>
    </font>
    <font>
      <sz val="9"/>
      <color theme="1"/>
      <name val="Book Antiqua"/>
      <family val="1"/>
    </font>
    <font>
      <i/>
      <sz val="10"/>
      <name val="Book Antiqua"/>
      <family val="1"/>
    </font>
    <font>
      <b/>
      <sz val="15"/>
      <color rgb="FF1F497D"/>
      <name val="Calibri"/>
      <family val="2"/>
      <charset val="1"/>
    </font>
    <font>
      <sz val="10"/>
      <color rgb="FF000000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Book Antiqua"/>
      <family val="1"/>
    </font>
    <font>
      <b/>
      <i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4F81BD"/>
      </bottom>
      <diagonal/>
    </border>
  </borders>
  <cellStyleXfs count="12">
    <xf numFmtId="0" fontId="0" fillId="0" borderId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11" fillId="0" borderId="0"/>
    <xf numFmtId="0" fontId="18" fillId="0" borderId="21" applyProtection="0"/>
    <xf numFmtId="0" fontId="19" fillId="0" borderId="0"/>
    <xf numFmtId="0" fontId="11" fillId="0" borderId="0"/>
  </cellStyleXfs>
  <cellXfs count="29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0" xfId="0" applyFont="1"/>
    <xf numFmtId="4" fontId="2" fillId="0" borderId="9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 wrapText="1"/>
    </xf>
    <xf numFmtId="164" fontId="7" fillId="2" borderId="17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0" fillId="4" borderId="0" xfId="0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7" fillId="2" borderId="14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/>
    <xf numFmtId="0" fontId="2" fillId="0" borderId="10" xfId="0" applyFont="1" applyBorder="1" applyAlignment="1">
      <alignment horizontal="center" vertical="center"/>
    </xf>
    <xf numFmtId="0" fontId="14" fillId="0" borderId="0" xfId="0" applyFont="1"/>
    <xf numFmtId="0" fontId="2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4" fontId="13" fillId="0" borderId="10" xfId="0" applyNumberFormat="1" applyFont="1" applyBorder="1" applyAlignment="1">
      <alignment vertical="center"/>
    </xf>
    <xf numFmtId="4" fontId="12" fillId="0" borderId="10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4" fontId="12" fillId="0" borderId="13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4" fontId="13" fillId="0" borderId="9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4" fontId="12" fillId="0" borderId="9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vertical="center"/>
    </xf>
    <xf numFmtId="4" fontId="13" fillId="0" borderId="5" xfId="0" applyNumberFormat="1" applyFont="1" applyBorder="1" applyAlignment="1">
      <alignment vertical="center"/>
    </xf>
    <xf numFmtId="4" fontId="13" fillId="0" borderId="6" xfId="0" applyNumberFormat="1" applyFont="1" applyBorder="1" applyAlignment="1">
      <alignment vertical="center"/>
    </xf>
    <xf numFmtId="0" fontId="7" fillId="2" borderId="15" xfId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2" fillId="5" borderId="10" xfId="0" applyFont="1" applyFill="1" applyBorder="1" applyAlignment="1">
      <alignment horizontal="center" vertical="center"/>
    </xf>
    <xf numFmtId="4" fontId="12" fillId="5" borderId="10" xfId="2" applyNumberFormat="1" applyFont="1" applyFill="1" applyBorder="1" applyAlignment="1">
      <alignment horizontal="center" vertical="center"/>
    </xf>
    <xf numFmtId="4" fontId="12" fillId="5" borderId="12" xfId="2" applyNumberFormat="1" applyFont="1" applyFill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0" fontId="16" fillId="0" borderId="0" xfId="0" applyFont="1"/>
    <xf numFmtId="4" fontId="1" fillId="0" borderId="10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" fontId="2" fillId="0" borderId="10" xfId="3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0" fontId="3" fillId="0" borderId="0" xfId="4" applyNumberFormat="1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 textRotation="90" wrapText="1"/>
    </xf>
    <xf numFmtId="0" fontId="7" fillId="2" borderId="15" xfId="1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left" vertical="center" wrapText="1"/>
    </xf>
    <xf numFmtId="0" fontId="20" fillId="0" borderId="0" xfId="0" applyFont="1"/>
    <xf numFmtId="0" fontId="21" fillId="0" borderId="0" xfId="0" applyFont="1"/>
    <xf numFmtId="0" fontId="2" fillId="0" borderId="4" xfId="11" applyFont="1" applyFill="1" applyBorder="1" applyAlignment="1">
      <alignment horizontal="center" vertical="center"/>
    </xf>
    <xf numFmtId="0" fontId="2" fillId="0" borderId="9" xfId="11" applyFont="1" applyFill="1" applyBorder="1" applyAlignment="1">
      <alignment horizontal="center" vertical="center"/>
    </xf>
    <xf numFmtId="0" fontId="2" fillId="0" borderId="10" xfId="11" applyFont="1" applyFill="1" applyBorder="1" applyAlignment="1">
      <alignment horizontal="center" vertical="center"/>
    </xf>
    <xf numFmtId="4" fontId="2" fillId="0" borderId="10" xfId="11" applyNumberFormat="1" applyFont="1" applyFill="1" applyBorder="1" applyAlignment="1">
      <alignment horizontal="center" vertical="center"/>
    </xf>
    <xf numFmtId="4" fontId="2" fillId="0" borderId="12" xfId="11" applyNumberFormat="1" applyFont="1" applyFill="1" applyBorder="1" applyAlignment="1">
      <alignment horizontal="center" vertical="center"/>
    </xf>
    <xf numFmtId="0" fontId="3" fillId="0" borderId="10" xfId="11" applyFont="1" applyFill="1" applyBorder="1" applyAlignment="1">
      <alignment horizontal="center" vertical="center"/>
    </xf>
    <xf numFmtId="4" fontId="3" fillId="0" borderId="10" xfId="11" applyNumberFormat="1" applyFont="1" applyFill="1" applyBorder="1" applyAlignment="1">
      <alignment horizontal="center" vertical="center"/>
    </xf>
    <xf numFmtId="0" fontId="3" fillId="0" borderId="15" xfId="11" applyFont="1" applyFill="1" applyBorder="1" applyAlignment="1">
      <alignment horizontal="center" vertical="center"/>
    </xf>
    <xf numFmtId="4" fontId="3" fillId="0" borderId="15" xfId="11" applyNumberFormat="1" applyFont="1" applyFill="1" applyBorder="1" applyAlignment="1">
      <alignment horizontal="center" vertical="center"/>
    </xf>
    <xf numFmtId="0" fontId="3" fillId="0" borderId="10" xfId="11" applyFont="1" applyFill="1" applyBorder="1" applyAlignment="1">
      <alignment horizontal="left" vertical="center" wrapText="1"/>
    </xf>
    <xf numFmtId="0" fontId="2" fillId="0" borderId="10" xfId="11" applyFont="1" applyFill="1" applyBorder="1" applyAlignment="1">
      <alignment horizontal="left" vertical="center" wrapText="1"/>
    </xf>
    <xf numFmtId="0" fontId="2" fillId="0" borderId="5" xfId="11" applyFont="1" applyFill="1" applyBorder="1" applyAlignment="1">
      <alignment horizontal="center" vertical="center"/>
    </xf>
    <xf numFmtId="4" fontId="2" fillId="0" borderId="4" xfId="11" applyNumberFormat="1" applyFont="1" applyFill="1" applyBorder="1" applyAlignment="1">
      <alignment horizontal="center" vertical="center"/>
    </xf>
    <xf numFmtId="4" fontId="2" fillId="0" borderId="5" xfId="11" applyNumberFormat="1" applyFont="1" applyFill="1" applyBorder="1" applyAlignment="1">
      <alignment horizontal="center" vertical="center"/>
    </xf>
    <xf numFmtId="4" fontId="2" fillId="0" borderId="6" xfId="11" applyNumberFormat="1" applyFont="1" applyFill="1" applyBorder="1" applyAlignment="1">
      <alignment horizontal="center" vertical="center"/>
    </xf>
    <xf numFmtId="4" fontId="3" fillId="0" borderId="5" xfId="11" applyNumberFormat="1" applyFont="1" applyFill="1" applyBorder="1" applyAlignment="1">
      <alignment horizontal="center" vertical="center"/>
    </xf>
    <xf numFmtId="0" fontId="2" fillId="0" borderId="10" xfId="11" applyNumberFormat="1" applyFont="1" applyFill="1" applyBorder="1" applyAlignment="1">
      <alignment horizontal="center" vertical="center"/>
    </xf>
    <xf numFmtId="4" fontId="2" fillId="0" borderId="9" xfId="11" applyNumberFormat="1" applyFont="1" applyFill="1" applyBorder="1" applyAlignment="1">
      <alignment horizontal="center" vertical="center"/>
    </xf>
    <xf numFmtId="4" fontId="2" fillId="0" borderId="14" xfId="11" applyNumberFormat="1" applyFont="1" applyFill="1" applyBorder="1" applyAlignment="1">
      <alignment horizontal="center" vertical="center"/>
    </xf>
    <xf numFmtId="4" fontId="2" fillId="0" borderId="15" xfId="11" applyNumberFormat="1" applyFont="1" applyFill="1" applyBorder="1" applyAlignment="1">
      <alignment horizontal="center" vertical="center"/>
    </xf>
    <xf numFmtId="4" fontId="2" fillId="0" borderId="17" xfId="11" applyNumberFormat="1" applyFont="1" applyFill="1" applyBorder="1" applyAlignment="1">
      <alignment horizontal="center" vertical="center"/>
    </xf>
    <xf numFmtId="0" fontId="3" fillId="0" borderId="12" xfId="11" applyFont="1" applyFill="1" applyBorder="1" applyAlignment="1">
      <alignment horizontal="center" vertical="center" wrapText="1"/>
    </xf>
    <xf numFmtId="0" fontId="17" fillId="0" borderId="12" xfId="11" applyFont="1" applyFill="1" applyBorder="1" applyAlignment="1">
      <alignment horizontal="center" vertical="center" wrapText="1"/>
    </xf>
    <xf numFmtId="0" fontId="2" fillId="0" borderId="12" xfId="11" applyFont="1" applyFill="1" applyBorder="1" applyAlignment="1">
      <alignment horizontal="center" vertical="center" wrapText="1"/>
    </xf>
    <xf numFmtId="0" fontId="2" fillId="0" borderId="14" xfId="11" applyFont="1" applyFill="1" applyBorder="1" applyAlignment="1">
      <alignment horizontal="center" vertical="center"/>
    </xf>
    <xf numFmtId="0" fontId="2" fillId="0" borderId="15" xfId="11" applyFont="1" applyFill="1" applyBorder="1" applyAlignment="1">
      <alignment horizontal="center" vertical="center"/>
    </xf>
    <xf numFmtId="0" fontId="3" fillId="0" borderId="15" xfId="11" applyFont="1" applyFill="1" applyBorder="1" applyAlignment="1">
      <alignment horizontal="left" vertical="center" wrapText="1"/>
    </xf>
    <xf numFmtId="0" fontId="3" fillId="0" borderId="17" xfId="11" applyFont="1" applyFill="1" applyBorder="1" applyAlignment="1">
      <alignment horizontal="center" vertical="center" wrapText="1"/>
    </xf>
    <xf numFmtId="0" fontId="2" fillId="0" borderId="5" xfId="11" applyFont="1" applyFill="1" applyBorder="1" applyAlignment="1">
      <alignment horizontal="left" vertical="center" wrapText="1"/>
    </xf>
    <xf numFmtId="0" fontId="3" fillId="0" borderId="6" xfId="1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11" applyFont="1" applyFill="1" applyBorder="1" applyAlignment="1">
      <alignment horizontal="left" vertical="center" wrapText="1"/>
    </xf>
    <xf numFmtId="0" fontId="22" fillId="0" borderId="0" xfId="0" applyFont="1"/>
    <xf numFmtId="0" fontId="3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/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7" xfId="0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vertical="center"/>
    </xf>
    <xf numFmtId="4" fontId="13" fillId="0" borderId="18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vertical="center"/>
    </xf>
    <xf numFmtId="4" fontId="13" fillId="0" borderId="17" xfId="0" applyNumberFormat="1" applyFont="1" applyBorder="1" applyAlignment="1">
      <alignment vertical="center"/>
    </xf>
    <xf numFmtId="4" fontId="2" fillId="0" borderId="18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164" fontId="7" fillId="6" borderId="14" xfId="1" applyNumberFormat="1" applyFont="1" applyFill="1" applyBorder="1" applyAlignment="1">
      <alignment horizontal="center" vertical="center"/>
    </xf>
    <xf numFmtId="164" fontId="7" fillId="6" borderId="15" xfId="1" applyNumberFormat="1" applyFont="1" applyFill="1" applyBorder="1" applyAlignment="1">
      <alignment horizontal="center" vertical="center"/>
    </xf>
    <xf numFmtId="164" fontId="7" fillId="6" borderId="17" xfId="1" applyNumberFormat="1" applyFont="1" applyFill="1" applyBorder="1" applyAlignment="1">
      <alignment horizontal="center" vertical="center" wrapText="1"/>
    </xf>
    <xf numFmtId="164" fontId="7" fillId="7" borderId="18" xfId="1" applyNumberFormat="1" applyFont="1" applyFill="1" applyBorder="1" applyAlignment="1">
      <alignment horizontal="center" vertical="center"/>
    </xf>
    <xf numFmtId="164" fontId="7" fillId="7" borderId="15" xfId="1" applyNumberFormat="1" applyFont="1" applyFill="1" applyBorder="1" applyAlignment="1">
      <alignment horizontal="center" vertical="center"/>
    </xf>
    <xf numFmtId="164" fontId="7" fillId="7" borderId="15" xfId="1" applyNumberFormat="1" applyFont="1" applyFill="1" applyBorder="1" applyAlignment="1">
      <alignment horizontal="center" vertical="center" wrapText="1"/>
    </xf>
    <xf numFmtId="164" fontId="7" fillId="7" borderId="17" xfId="1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12" fillId="5" borderId="13" xfId="2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" fontId="2" fillId="0" borderId="13" xfId="3" applyNumberFormat="1" applyFont="1" applyBorder="1" applyAlignment="1">
      <alignment horizontal="center" vertical="center"/>
    </xf>
    <xf numFmtId="4" fontId="3" fillId="0" borderId="18" xfId="3" applyNumberFormat="1" applyFont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164" fontId="7" fillId="3" borderId="15" xfId="1" applyNumberFormat="1" applyFont="1" applyFill="1" applyBorder="1" applyAlignment="1">
      <alignment horizontal="center" vertical="center"/>
    </xf>
    <xf numFmtId="164" fontId="7" fillId="3" borderId="15" xfId="1" applyNumberFormat="1" applyFont="1" applyFill="1" applyBorder="1" applyAlignment="1">
      <alignment horizontal="center" vertical="center" wrapText="1"/>
    </xf>
    <xf numFmtId="164" fontId="7" fillId="3" borderId="14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 wrapText="1"/>
    </xf>
    <xf numFmtId="164" fontId="7" fillId="7" borderId="14" xfId="1" applyNumberFormat="1" applyFont="1" applyFill="1" applyBorder="1" applyAlignment="1">
      <alignment horizontal="center" vertical="center"/>
    </xf>
    <xf numFmtId="164" fontId="7" fillId="6" borderId="15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164" fontId="7" fillId="6" borderId="16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164" fontId="7" fillId="6" borderId="18" xfId="1" applyNumberFormat="1" applyFont="1" applyFill="1" applyBorder="1" applyAlignment="1">
      <alignment horizontal="center" vertical="center"/>
    </xf>
    <xf numFmtId="4" fontId="3" fillId="0" borderId="20" xfId="11" applyNumberFormat="1" applyFont="1" applyFill="1" applyBorder="1" applyAlignment="1">
      <alignment horizontal="center" vertical="center"/>
    </xf>
    <xf numFmtId="4" fontId="3" fillId="0" borderId="11" xfId="11" applyNumberFormat="1" applyFont="1" applyFill="1" applyBorder="1" applyAlignment="1">
      <alignment horizontal="center" vertical="center"/>
    </xf>
    <xf numFmtId="4" fontId="2" fillId="0" borderId="11" xfId="11" applyNumberFormat="1" applyFont="1" applyFill="1" applyBorder="1" applyAlignment="1">
      <alignment horizontal="center" vertical="center"/>
    </xf>
    <xf numFmtId="4" fontId="3" fillId="0" borderId="16" xfId="1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2" borderId="1" xfId="11" applyFont="1" applyFill="1" applyBorder="1" applyAlignment="1">
      <alignment horizontal="center" vertical="center"/>
    </xf>
    <xf numFmtId="0" fontId="2" fillId="2" borderId="2" xfId="11" applyFont="1" applyFill="1" applyBorder="1" applyAlignment="1">
      <alignment horizontal="center" vertical="center"/>
    </xf>
    <xf numFmtId="0" fontId="2" fillId="2" borderId="8" xfId="11" applyFont="1" applyFill="1" applyBorder="1" applyAlignment="1">
      <alignment horizontal="center" vertical="center"/>
    </xf>
    <xf numFmtId="0" fontId="2" fillId="6" borderId="2" xfId="11" applyFont="1" applyFill="1" applyBorder="1" applyAlignment="1">
      <alignment horizontal="center" vertical="center" wrapText="1"/>
    </xf>
    <xf numFmtId="0" fontId="2" fillId="6" borderId="3" xfId="11" applyFont="1" applyFill="1" applyBorder="1" applyAlignment="1">
      <alignment horizontal="center" vertical="center" wrapText="1"/>
    </xf>
    <xf numFmtId="0" fontId="2" fillId="7" borderId="1" xfId="11" applyFont="1" applyFill="1" applyBorder="1" applyAlignment="1">
      <alignment horizontal="center" vertical="center" wrapText="1"/>
    </xf>
    <xf numFmtId="0" fontId="2" fillId="7" borderId="2" xfId="11" applyFont="1" applyFill="1" applyBorder="1" applyAlignment="1">
      <alignment horizontal="center" vertical="center" wrapText="1"/>
    </xf>
    <xf numFmtId="0" fontId="2" fillId="7" borderId="8" xfId="11" applyFont="1" applyFill="1" applyBorder="1" applyAlignment="1">
      <alignment horizontal="center" vertical="center" wrapText="1"/>
    </xf>
    <xf numFmtId="4" fontId="12" fillId="5" borderId="10" xfId="0" applyNumberFormat="1" applyFont="1" applyFill="1" applyBorder="1" applyAlignment="1">
      <alignment vertical="center"/>
    </xf>
    <xf numFmtId="0" fontId="2" fillId="8" borderId="10" xfId="0" applyFont="1" applyFill="1" applyBorder="1" applyAlignment="1">
      <alignment horizontal="left" vertical="center"/>
    </xf>
    <xf numFmtId="0" fontId="2" fillId="8" borderId="10" xfId="0" applyFont="1" applyFill="1" applyBorder="1" applyAlignment="1">
      <alignment horizontal="center" vertical="center"/>
    </xf>
  </cellXfs>
  <cellStyles count="12">
    <cellStyle name="Excel Built-in Explanatory Text" xfId="9" xr:uid="{00000000-0005-0000-0000-000000000000}"/>
    <cellStyle name="Millares" xfId="2" builtinId="3"/>
    <cellStyle name="Moneda" xfId="3" builtinId="4"/>
    <cellStyle name="Moneda 2" xfId="6" xr:uid="{00000000-0005-0000-0000-000003000000}"/>
    <cellStyle name="Normal" xfId="0" builtinId="0"/>
    <cellStyle name="Normal 11" xfId="8" xr:uid="{00000000-0005-0000-0000-000005000000}"/>
    <cellStyle name="Normal 12 2 2 2 2" xfId="7" xr:uid="{00000000-0005-0000-0000-000006000000}"/>
    <cellStyle name="Normal 2" xfId="10" xr:uid="{00000000-0005-0000-0000-000007000000}"/>
    <cellStyle name="Normal 3" xfId="11" xr:uid="{00000000-0005-0000-0000-000008000000}"/>
    <cellStyle name="Normal 4" xfId="5" xr:uid="{00000000-0005-0000-0000-000009000000}"/>
    <cellStyle name="Normal_Hoja1" xfId="1" xr:uid="{00000000-0005-0000-0000-00000A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tabSelected="1" view="pageBreakPreview" zoomScaleNormal="85" zoomScaleSheetLayoutView="100" workbookViewId="0">
      <selection activeCell="H10" sqref="H10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4" width="15.42578125" bestFit="1" customWidth="1"/>
    <col min="15" max="15" width="14.5703125" bestFit="1" customWidth="1"/>
  </cols>
  <sheetData>
    <row r="1" spans="1:15" ht="15" customHeight="1" x14ac:dyDescent="0.25">
      <c r="A1" s="32" t="s">
        <v>46</v>
      </c>
    </row>
    <row r="2" spans="1:15" ht="15" customHeight="1" x14ac:dyDescent="0.25">
      <c r="A2" s="32" t="s">
        <v>47</v>
      </c>
    </row>
    <row r="3" spans="1:15" ht="15" customHeight="1" x14ac:dyDescent="0.25">
      <c r="A3" s="32" t="s">
        <v>238</v>
      </c>
    </row>
    <row r="4" spans="1:15" ht="1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3"/>
      <c r="N4" s="3"/>
      <c r="O4" s="3"/>
    </row>
    <row r="5" spans="1:15" ht="15" customHeight="1" x14ac:dyDescent="0.25">
      <c r="A5" s="262" t="s">
        <v>0</v>
      </c>
      <c r="B5" s="263"/>
      <c r="C5" s="263"/>
      <c r="D5" s="263"/>
      <c r="E5" s="263"/>
      <c r="F5" s="263"/>
      <c r="G5" s="263"/>
      <c r="H5" s="263"/>
      <c r="I5" s="264"/>
      <c r="J5" s="265" t="s">
        <v>48</v>
      </c>
      <c r="K5" s="266"/>
      <c r="L5" s="267"/>
      <c r="M5" s="268" t="s">
        <v>1</v>
      </c>
      <c r="N5" s="269"/>
      <c r="O5" s="269"/>
    </row>
    <row r="6" spans="1:15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8" t="s">
        <v>9</v>
      </c>
      <c r="I6" s="29" t="s">
        <v>10</v>
      </c>
      <c r="J6" s="216" t="s">
        <v>12</v>
      </c>
      <c r="K6" s="217" t="s">
        <v>13</v>
      </c>
      <c r="L6" s="218" t="s">
        <v>237</v>
      </c>
      <c r="M6" s="219" t="s">
        <v>12</v>
      </c>
      <c r="N6" s="220" t="s">
        <v>13</v>
      </c>
      <c r="O6" s="221" t="s">
        <v>237</v>
      </c>
    </row>
    <row r="7" spans="1:15" ht="15.75" x14ac:dyDescent="0.3">
      <c r="A7" s="178"/>
      <c r="B7" s="179">
        <v>1</v>
      </c>
      <c r="C7" s="179"/>
      <c r="D7" s="179"/>
      <c r="E7" s="179"/>
      <c r="F7" s="179"/>
      <c r="G7" s="179"/>
      <c r="H7" s="180" t="s">
        <v>27</v>
      </c>
      <c r="I7" s="181"/>
      <c r="J7" s="209"/>
      <c r="K7" s="182"/>
      <c r="L7" s="183"/>
      <c r="M7" s="184"/>
      <c r="N7" s="185"/>
      <c r="O7" s="185"/>
    </row>
    <row r="8" spans="1:15" ht="15.75" x14ac:dyDescent="0.3">
      <c r="A8" s="46"/>
      <c r="B8" s="48"/>
      <c r="C8" s="48">
        <v>0</v>
      </c>
      <c r="D8" s="48"/>
      <c r="E8" s="48"/>
      <c r="F8" s="48"/>
      <c r="G8" s="48"/>
      <c r="H8" s="186" t="s">
        <v>28</v>
      </c>
      <c r="I8" s="187"/>
      <c r="J8" s="210"/>
      <c r="K8" s="188"/>
      <c r="L8" s="189"/>
      <c r="M8" s="190"/>
      <c r="N8" s="11"/>
      <c r="O8" s="11"/>
    </row>
    <row r="9" spans="1:15" ht="15.75" x14ac:dyDescent="0.3">
      <c r="A9" s="46"/>
      <c r="B9" s="48"/>
      <c r="C9" s="48"/>
      <c r="D9" s="48">
        <v>0</v>
      </c>
      <c r="E9" s="48"/>
      <c r="F9" s="48"/>
      <c r="G9" s="48"/>
      <c r="H9" s="186" t="s">
        <v>29</v>
      </c>
      <c r="I9" s="187"/>
      <c r="J9" s="210"/>
      <c r="K9" s="188"/>
      <c r="L9" s="189"/>
      <c r="M9" s="190"/>
      <c r="N9" s="11"/>
      <c r="O9" s="11"/>
    </row>
    <row r="10" spans="1:15" ht="15.75" x14ac:dyDescent="0.3">
      <c r="A10" s="46"/>
      <c r="B10" s="48"/>
      <c r="C10" s="48"/>
      <c r="D10" s="48"/>
      <c r="E10" s="48">
        <v>1</v>
      </c>
      <c r="F10" s="48">
        <v>0</v>
      </c>
      <c r="G10" s="48"/>
      <c r="H10" s="186" t="s">
        <v>30</v>
      </c>
      <c r="I10" s="187"/>
      <c r="J10" s="211"/>
      <c r="K10" s="188"/>
      <c r="L10" s="189"/>
      <c r="M10" s="190">
        <v>25219837</v>
      </c>
      <c r="N10" s="11">
        <v>26514360</v>
      </c>
      <c r="O10" s="11">
        <v>102257.05</v>
      </c>
    </row>
    <row r="11" spans="1:15" ht="15.75" x14ac:dyDescent="0.3">
      <c r="A11" s="46">
        <v>4</v>
      </c>
      <c r="B11" s="48"/>
      <c r="C11" s="48"/>
      <c r="D11" s="48"/>
      <c r="E11" s="48"/>
      <c r="F11" s="48"/>
      <c r="G11" s="48">
        <v>1</v>
      </c>
      <c r="H11" s="186" t="s">
        <v>31</v>
      </c>
      <c r="I11" s="187" t="s">
        <v>32</v>
      </c>
      <c r="J11" s="211">
        <v>208</v>
      </c>
      <c r="K11" s="188">
        <v>220</v>
      </c>
      <c r="L11" s="189">
        <v>158</v>
      </c>
      <c r="M11" s="190"/>
      <c r="N11" s="11"/>
      <c r="O11" s="11"/>
    </row>
    <row r="12" spans="1:15" x14ac:dyDescent="0.25">
      <c r="A12" s="46"/>
      <c r="B12" s="48"/>
      <c r="C12" s="48"/>
      <c r="D12" s="48"/>
      <c r="E12" s="48"/>
      <c r="F12" s="48"/>
      <c r="G12" s="51">
        <v>2</v>
      </c>
      <c r="H12" s="191" t="s">
        <v>31</v>
      </c>
      <c r="I12" s="192" t="s">
        <v>32</v>
      </c>
      <c r="J12" s="212">
        <v>208</v>
      </c>
      <c r="K12" s="193">
        <v>220</v>
      </c>
      <c r="L12" s="213">
        <v>158</v>
      </c>
      <c r="M12" s="190"/>
      <c r="N12" s="11"/>
      <c r="O12" s="11"/>
    </row>
    <row r="13" spans="1:15" ht="15.75" x14ac:dyDescent="0.3">
      <c r="A13" s="46"/>
      <c r="B13" s="48"/>
      <c r="C13" s="48"/>
      <c r="D13" s="48"/>
      <c r="E13" s="48">
        <v>2</v>
      </c>
      <c r="F13" s="48">
        <v>0</v>
      </c>
      <c r="G13" s="48"/>
      <c r="H13" s="186" t="s">
        <v>33</v>
      </c>
      <c r="I13" s="187"/>
      <c r="J13" s="212"/>
      <c r="K13" s="193"/>
      <c r="L13" s="213"/>
      <c r="M13" s="190">
        <v>13920466</v>
      </c>
      <c r="N13" s="11">
        <v>14044988</v>
      </c>
      <c r="O13" s="11">
        <v>2326610.7000000002</v>
      </c>
    </row>
    <row r="14" spans="1:15" ht="15.75" x14ac:dyDescent="0.3">
      <c r="A14" s="46">
        <v>4</v>
      </c>
      <c r="B14" s="48"/>
      <c r="C14" s="48"/>
      <c r="D14" s="48"/>
      <c r="E14" s="48"/>
      <c r="F14" s="48"/>
      <c r="G14" s="48">
        <v>1</v>
      </c>
      <c r="H14" s="186" t="s">
        <v>34</v>
      </c>
      <c r="I14" s="187" t="s">
        <v>32</v>
      </c>
      <c r="J14" s="211">
        <v>300</v>
      </c>
      <c r="K14" s="188">
        <v>310</v>
      </c>
      <c r="L14" s="189">
        <v>131</v>
      </c>
      <c r="M14" s="190"/>
      <c r="N14" s="11"/>
      <c r="O14" s="11"/>
    </row>
    <row r="15" spans="1:15" x14ac:dyDescent="0.25">
      <c r="A15" s="46"/>
      <c r="B15" s="48"/>
      <c r="C15" s="48"/>
      <c r="D15" s="48"/>
      <c r="E15" s="48"/>
      <c r="F15" s="48"/>
      <c r="G15" s="51">
        <v>2</v>
      </c>
      <c r="H15" s="191" t="s">
        <v>34</v>
      </c>
      <c r="I15" s="192" t="s">
        <v>32</v>
      </c>
      <c r="J15" s="212">
        <v>300</v>
      </c>
      <c r="K15" s="193">
        <v>310</v>
      </c>
      <c r="L15" s="213">
        <v>131</v>
      </c>
      <c r="M15" s="190"/>
      <c r="N15" s="11"/>
      <c r="O15" s="11"/>
    </row>
    <row r="16" spans="1:15" x14ac:dyDescent="0.25">
      <c r="A16" s="46"/>
      <c r="B16" s="48"/>
      <c r="C16" s="48"/>
      <c r="D16" s="48"/>
      <c r="E16" s="48">
        <v>3</v>
      </c>
      <c r="F16" s="48">
        <v>0</v>
      </c>
      <c r="G16" s="48"/>
      <c r="H16" s="186" t="s">
        <v>35</v>
      </c>
      <c r="I16" s="192"/>
      <c r="J16" s="212"/>
      <c r="K16" s="193"/>
      <c r="L16" s="213"/>
      <c r="M16" s="190">
        <v>12567325</v>
      </c>
      <c r="N16" s="11">
        <v>6113227</v>
      </c>
      <c r="O16" s="11">
        <v>716669.24</v>
      </c>
    </row>
    <row r="17" spans="1:15" ht="15.75" x14ac:dyDescent="0.3">
      <c r="A17" s="46">
        <v>4</v>
      </c>
      <c r="B17" s="48"/>
      <c r="C17" s="48"/>
      <c r="D17" s="48"/>
      <c r="E17" s="48"/>
      <c r="F17" s="48"/>
      <c r="G17" s="48">
        <v>1</v>
      </c>
      <c r="H17" s="186" t="s">
        <v>36</v>
      </c>
      <c r="I17" s="187" t="s">
        <v>32</v>
      </c>
      <c r="J17" s="211">
        <v>24</v>
      </c>
      <c r="K17" s="188">
        <v>31</v>
      </c>
      <c r="L17" s="189">
        <v>25</v>
      </c>
      <c r="M17" s="190"/>
      <c r="N17" s="11"/>
      <c r="O17" s="11"/>
    </row>
    <row r="18" spans="1:15" x14ac:dyDescent="0.25">
      <c r="A18" s="46"/>
      <c r="B18" s="48"/>
      <c r="C18" s="48"/>
      <c r="D18" s="48"/>
      <c r="E18" s="48"/>
      <c r="F18" s="48"/>
      <c r="G18" s="51">
        <v>2</v>
      </c>
      <c r="H18" s="191" t="s">
        <v>36</v>
      </c>
      <c r="I18" s="192" t="s">
        <v>32</v>
      </c>
      <c r="J18" s="212">
        <v>24</v>
      </c>
      <c r="K18" s="193">
        <v>31</v>
      </c>
      <c r="L18" s="213">
        <v>25</v>
      </c>
      <c r="M18" s="190"/>
      <c r="N18" s="11"/>
      <c r="O18" s="11"/>
    </row>
    <row r="19" spans="1:15" x14ac:dyDescent="0.25">
      <c r="A19" s="46"/>
      <c r="B19" s="48">
        <v>99</v>
      </c>
      <c r="C19" s="48"/>
      <c r="D19" s="48"/>
      <c r="E19" s="48"/>
      <c r="F19" s="48"/>
      <c r="G19" s="48"/>
      <c r="H19" s="186" t="s">
        <v>37</v>
      </c>
      <c r="I19" s="192"/>
      <c r="J19" s="212"/>
      <c r="K19" s="193"/>
      <c r="L19" s="213"/>
      <c r="M19" s="190"/>
      <c r="N19" s="11"/>
      <c r="O19" s="11"/>
    </row>
    <row r="20" spans="1:15" x14ac:dyDescent="0.25">
      <c r="A20" s="46"/>
      <c r="B20" s="48"/>
      <c r="C20" s="48">
        <v>0</v>
      </c>
      <c r="D20" s="48"/>
      <c r="E20" s="48"/>
      <c r="F20" s="48"/>
      <c r="G20" s="48"/>
      <c r="H20" s="186" t="s">
        <v>28</v>
      </c>
      <c r="I20" s="192"/>
      <c r="J20" s="212"/>
      <c r="K20" s="193"/>
      <c r="L20" s="213"/>
      <c r="M20" s="190"/>
      <c r="N20" s="11"/>
      <c r="O20" s="11"/>
    </row>
    <row r="21" spans="1:15" x14ac:dyDescent="0.25">
      <c r="A21" s="46"/>
      <c r="B21" s="48"/>
      <c r="C21" s="48"/>
      <c r="D21" s="48">
        <v>0</v>
      </c>
      <c r="E21" s="48"/>
      <c r="F21" s="48"/>
      <c r="G21" s="48"/>
      <c r="H21" s="186" t="s">
        <v>29</v>
      </c>
      <c r="I21" s="192"/>
      <c r="J21" s="212"/>
      <c r="K21" s="193"/>
      <c r="L21" s="213"/>
      <c r="M21" s="190"/>
      <c r="N21" s="11"/>
      <c r="O21" s="11"/>
    </row>
    <row r="22" spans="1:15" x14ac:dyDescent="0.25">
      <c r="A22" s="46"/>
      <c r="B22" s="48"/>
      <c r="C22" s="48"/>
      <c r="D22" s="48"/>
      <c r="E22" s="48">
        <v>1</v>
      </c>
      <c r="F22" s="48">
        <v>0</v>
      </c>
      <c r="G22" s="48"/>
      <c r="H22" s="186" t="s">
        <v>38</v>
      </c>
      <c r="I22" s="192"/>
      <c r="J22" s="212"/>
      <c r="K22" s="193"/>
      <c r="L22" s="213"/>
      <c r="M22" s="190">
        <v>5374520</v>
      </c>
      <c r="N22" s="11">
        <v>5374520</v>
      </c>
      <c r="O22" s="11">
        <v>2291504</v>
      </c>
    </row>
    <row r="23" spans="1:15" ht="30" x14ac:dyDescent="0.3">
      <c r="A23" s="46">
        <v>4</v>
      </c>
      <c r="B23" s="48"/>
      <c r="C23" s="48"/>
      <c r="D23" s="48"/>
      <c r="E23" s="48"/>
      <c r="F23" s="48"/>
      <c r="G23" s="48">
        <v>1</v>
      </c>
      <c r="H23" s="186" t="s">
        <v>39</v>
      </c>
      <c r="I23" s="187" t="s">
        <v>40</v>
      </c>
      <c r="J23" s="211">
        <v>13</v>
      </c>
      <c r="K23" s="188">
        <v>13</v>
      </c>
      <c r="L23" s="189">
        <v>5</v>
      </c>
      <c r="M23" s="190"/>
      <c r="N23" s="11"/>
      <c r="O23" s="11"/>
    </row>
    <row r="24" spans="1:15" ht="27" x14ac:dyDescent="0.25">
      <c r="A24" s="46"/>
      <c r="B24" s="48"/>
      <c r="C24" s="48"/>
      <c r="D24" s="48"/>
      <c r="E24" s="48"/>
      <c r="F24" s="48"/>
      <c r="G24" s="51">
        <v>2</v>
      </c>
      <c r="H24" s="191" t="s">
        <v>39</v>
      </c>
      <c r="I24" s="192" t="s">
        <v>40</v>
      </c>
      <c r="J24" s="212">
        <v>13</v>
      </c>
      <c r="K24" s="193">
        <v>13</v>
      </c>
      <c r="L24" s="213">
        <v>5</v>
      </c>
      <c r="M24" s="190"/>
      <c r="N24" s="11"/>
      <c r="O24" s="11"/>
    </row>
    <row r="25" spans="1:15" ht="30" x14ac:dyDescent="0.25">
      <c r="A25" s="46"/>
      <c r="B25" s="48"/>
      <c r="C25" s="48"/>
      <c r="D25" s="48"/>
      <c r="E25" s="48">
        <v>2</v>
      </c>
      <c r="F25" s="48">
        <v>0</v>
      </c>
      <c r="G25" s="48"/>
      <c r="H25" s="186" t="s">
        <v>41</v>
      </c>
      <c r="I25" s="192"/>
      <c r="J25" s="212"/>
      <c r="K25" s="193"/>
      <c r="L25" s="213"/>
      <c r="M25" s="190">
        <v>55159</v>
      </c>
      <c r="N25" s="11">
        <v>2559102</v>
      </c>
      <c r="O25" s="11">
        <v>56194.13</v>
      </c>
    </row>
    <row r="26" spans="1:15" ht="30" x14ac:dyDescent="0.3">
      <c r="A26" s="46">
        <v>4</v>
      </c>
      <c r="B26" s="48"/>
      <c r="C26" s="48"/>
      <c r="D26" s="48"/>
      <c r="E26" s="48"/>
      <c r="F26" s="48"/>
      <c r="G26" s="48">
        <v>1</v>
      </c>
      <c r="H26" s="186" t="s">
        <v>42</v>
      </c>
      <c r="I26" s="187" t="s">
        <v>40</v>
      </c>
      <c r="J26" s="211">
        <v>1</v>
      </c>
      <c r="K26" s="188">
        <v>2</v>
      </c>
      <c r="L26" s="189">
        <v>1</v>
      </c>
      <c r="M26" s="190"/>
      <c r="N26" s="11"/>
      <c r="O26" s="11"/>
    </row>
    <row r="27" spans="1:15" ht="27" x14ac:dyDescent="0.25">
      <c r="A27" s="46"/>
      <c r="B27" s="48"/>
      <c r="C27" s="48"/>
      <c r="D27" s="48"/>
      <c r="E27" s="48"/>
      <c r="F27" s="48"/>
      <c r="G27" s="51">
        <v>2</v>
      </c>
      <c r="H27" s="191" t="s">
        <v>42</v>
      </c>
      <c r="I27" s="192" t="s">
        <v>40</v>
      </c>
      <c r="J27" s="212">
        <v>1</v>
      </c>
      <c r="K27" s="193">
        <v>2</v>
      </c>
      <c r="L27" s="213">
        <v>1</v>
      </c>
      <c r="M27" s="190"/>
      <c r="N27" s="11"/>
      <c r="O27" s="11"/>
    </row>
    <row r="28" spans="1:15" ht="30" x14ac:dyDescent="0.25">
      <c r="A28" s="46"/>
      <c r="B28" s="48"/>
      <c r="C28" s="48"/>
      <c r="D28" s="48"/>
      <c r="E28" s="48">
        <v>3</v>
      </c>
      <c r="F28" s="48">
        <v>0</v>
      </c>
      <c r="G28" s="48"/>
      <c r="H28" s="186" t="s">
        <v>43</v>
      </c>
      <c r="I28" s="192"/>
      <c r="J28" s="212"/>
      <c r="K28" s="193"/>
      <c r="L28" s="213"/>
      <c r="M28" s="190">
        <v>280000</v>
      </c>
      <c r="N28" s="11">
        <v>397000</v>
      </c>
      <c r="O28" s="11">
        <v>385220</v>
      </c>
    </row>
    <row r="29" spans="1:15" ht="30" x14ac:dyDescent="0.3">
      <c r="A29" s="46">
        <v>4</v>
      </c>
      <c r="B29" s="48"/>
      <c r="C29" s="48"/>
      <c r="D29" s="48"/>
      <c r="E29" s="48"/>
      <c r="F29" s="48"/>
      <c r="G29" s="48">
        <v>1</v>
      </c>
      <c r="H29" s="186" t="s">
        <v>44</v>
      </c>
      <c r="I29" s="187" t="s">
        <v>40</v>
      </c>
      <c r="J29" s="211">
        <v>1</v>
      </c>
      <c r="K29" s="188">
        <v>1</v>
      </c>
      <c r="L29" s="189">
        <v>1</v>
      </c>
      <c r="M29" s="190"/>
      <c r="N29" s="11"/>
      <c r="O29" s="11"/>
    </row>
    <row r="30" spans="1:15" ht="27.75" thickBot="1" x14ac:dyDescent="0.3">
      <c r="A30" s="194"/>
      <c r="B30" s="195"/>
      <c r="C30" s="195"/>
      <c r="D30" s="195"/>
      <c r="E30" s="195"/>
      <c r="F30" s="195"/>
      <c r="G30" s="196">
        <v>2</v>
      </c>
      <c r="H30" s="197" t="s">
        <v>45</v>
      </c>
      <c r="I30" s="198" t="s">
        <v>40</v>
      </c>
      <c r="J30" s="214">
        <v>1</v>
      </c>
      <c r="K30" s="199">
        <v>1</v>
      </c>
      <c r="L30" s="215">
        <v>1</v>
      </c>
      <c r="M30" s="208"/>
      <c r="N30" s="200"/>
      <c r="O30" s="200"/>
    </row>
    <row r="32" spans="1:15" ht="60" x14ac:dyDescent="0.25">
      <c r="H32" s="33" t="s">
        <v>49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75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5"/>
  <sheetViews>
    <sheetView view="pageBreakPreview" topLeftCell="L10" zoomScale="110" zoomScaleNormal="100" zoomScaleSheetLayoutView="110" workbookViewId="0">
      <selection activeCell="N13" sqref="N13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3" width="17.5703125" bestFit="1" customWidth="1"/>
    <col min="14" max="14" width="18" bestFit="1" customWidth="1"/>
    <col min="15" max="15" width="16.85546875" bestFit="1" customWidth="1"/>
  </cols>
  <sheetData>
    <row r="1" spans="1:15" ht="15" customHeight="1" x14ac:dyDescent="0.25">
      <c r="A1" s="32" t="s">
        <v>46</v>
      </c>
    </row>
    <row r="2" spans="1:15" ht="15" customHeight="1" x14ac:dyDescent="0.25">
      <c r="A2" s="32" t="s">
        <v>47</v>
      </c>
    </row>
    <row r="3" spans="1:15" ht="15" customHeight="1" x14ac:dyDescent="0.25">
      <c r="A3" s="32" t="s">
        <v>238</v>
      </c>
    </row>
    <row r="4" spans="1:15" ht="15" customHeight="1" thickBot="1" x14ac:dyDescent="0.3"/>
    <row r="5" spans="1:15" s="117" customFormat="1" x14ac:dyDescent="0.25">
      <c r="A5" s="262" t="s">
        <v>145</v>
      </c>
      <c r="B5" s="263"/>
      <c r="C5" s="263"/>
      <c r="D5" s="263"/>
      <c r="E5" s="263"/>
      <c r="F5" s="263"/>
      <c r="G5" s="263"/>
      <c r="H5" s="263"/>
      <c r="I5" s="264"/>
      <c r="J5" s="265" t="s">
        <v>48</v>
      </c>
      <c r="K5" s="266"/>
      <c r="L5" s="267"/>
      <c r="M5" s="268" t="s">
        <v>1</v>
      </c>
      <c r="N5" s="269"/>
      <c r="O5" s="269"/>
    </row>
    <row r="6" spans="1:15" s="123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9" t="s">
        <v>9</v>
      </c>
      <c r="I6" s="29" t="s">
        <v>10</v>
      </c>
      <c r="J6" s="216" t="s">
        <v>12</v>
      </c>
      <c r="K6" s="217" t="s">
        <v>13</v>
      </c>
      <c r="L6" s="218" t="s">
        <v>14</v>
      </c>
      <c r="M6" s="219" t="s">
        <v>12</v>
      </c>
      <c r="N6" s="220" t="s">
        <v>13</v>
      </c>
      <c r="O6" s="221" t="s">
        <v>14</v>
      </c>
    </row>
    <row r="7" spans="1:15" s="117" customFormat="1" x14ac:dyDescent="0.25">
      <c r="A7" s="19"/>
      <c r="B7" s="20">
        <v>17</v>
      </c>
      <c r="C7" s="20"/>
      <c r="D7" s="20"/>
      <c r="E7" s="20"/>
      <c r="F7" s="20"/>
      <c r="G7" s="20"/>
      <c r="H7" s="74" t="s">
        <v>146</v>
      </c>
      <c r="I7" s="124"/>
      <c r="J7" s="38"/>
      <c r="K7" s="24"/>
      <c r="L7" s="25"/>
      <c r="M7" s="233"/>
      <c r="N7" s="24"/>
      <c r="O7" s="24"/>
    </row>
    <row r="8" spans="1:15" s="117" customFormat="1" x14ac:dyDescent="0.25">
      <c r="A8" s="4"/>
      <c r="B8" s="5"/>
      <c r="C8" s="50">
        <v>0</v>
      </c>
      <c r="D8" s="5"/>
      <c r="E8" s="5"/>
      <c r="F8" s="5"/>
      <c r="G8" s="5"/>
      <c r="H8" s="52" t="s">
        <v>28</v>
      </c>
      <c r="I8" s="85"/>
      <c r="J8" s="39"/>
      <c r="K8" s="12"/>
      <c r="L8" s="17"/>
      <c r="M8" s="227"/>
      <c r="N8" s="12"/>
      <c r="O8" s="12"/>
    </row>
    <row r="9" spans="1:15" s="117" customFormat="1" x14ac:dyDescent="0.25">
      <c r="A9" s="4"/>
      <c r="B9" s="5"/>
      <c r="C9" s="5"/>
      <c r="D9" s="5">
        <v>0</v>
      </c>
      <c r="E9" s="5"/>
      <c r="F9" s="5"/>
      <c r="G9" s="5"/>
      <c r="H9" s="52" t="s">
        <v>29</v>
      </c>
      <c r="I9" s="85"/>
      <c r="J9" s="39"/>
      <c r="K9" s="12"/>
      <c r="L9" s="17"/>
      <c r="M9" s="227"/>
      <c r="N9" s="12"/>
      <c r="O9" s="12"/>
    </row>
    <row r="10" spans="1:15" s="117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2" t="s">
        <v>52</v>
      </c>
      <c r="I10" s="85"/>
      <c r="J10" s="39"/>
      <c r="K10" s="12"/>
      <c r="L10" s="17"/>
      <c r="M10" s="225">
        <v>11262410</v>
      </c>
      <c r="N10" s="9">
        <v>11979523</v>
      </c>
      <c r="O10" s="9">
        <v>3548896.2299999995</v>
      </c>
    </row>
    <row r="11" spans="1:15" s="117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2" t="s">
        <v>53</v>
      </c>
      <c r="I11" s="42" t="s">
        <v>32</v>
      </c>
      <c r="J11" s="8">
        <f t="shared" ref="J11" si="0">J12</f>
        <v>598</v>
      </c>
      <c r="K11" s="9">
        <v>740</v>
      </c>
      <c r="L11" s="10">
        <v>261</v>
      </c>
      <c r="M11" s="225"/>
      <c r="N11" s="9"/>
      <c r="O11" s="9"/>
    </row>
    <row r="12" spans="1:15" s="117" customFormat="1" x14ac:dyDescent="0.25">
      <c r="A12" s="4"/>
      <c r="B12" s="5"/>
      <c r="C12" s="5"/>
      <c r="D12" s="5"/>
      <c r="E12" s="5"/>
      <c r="F12" s="5"/>
      <c r="G12" s="6">
        <v>2</v>
      </c>
      <c r="H12" s="116" t="s">
        <v>53</v>
      </c>
      <c r="I12" s="85" t="s">
        <v>32</v>
      </c>
      <c r="J12" s="39">
        <v>598</v>
      </c>
      <c r="K12" s="12">
        <v>740</v>
      </c>
      <c r="L12" s="17">
        <v>261</v>
      </c>
      <c r="M12" s="225"/>
      <c r="N12" s="9"/>
      <c r="O12" s="9"/>
    </row>
    <row r="13" spans="1:15" s="117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2" t="s">
        <v>147</v>
      </c>
      <c r="I13" s="85"/>
      <c r="J13" s="39"/>
      <c r="K13" s="12"/>
      <c r="L13" s="17"/>
      <c r="M13" s="225">
        <v>13055243</v>
      </c>
      <c r="N13" s="9">
        <v>12298130</v>
      </c>
      <c r="O13" s="9">
        <v>3831678.9</v>
      </c>
    </row>
    <row r="14" spans="1:15" s="117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2" t="s">
        <v>148</v>
      </c>
      <c r="I14" s="42" t="s">
        <v>89</v>
      </c>
      <c r="J14" s="8">
        <f t="shared" ref="J14" si="1">J15</f>
        <v>241092</v>
      </c>
      <c r="K14" s="9">
        <v>393583</v>
      </c>
      <c r="L14" s="10">
        <v>106384</v>
      </c>
      <c r="M14" s="225"/>
      <c r="N14" s="9"/>
      <c r="O14" s="9"/>
    </row>
    <row r="15" spans="1:15" s="117" customFormat="1" ht="27" x14ac:dyDescent="0.25">
      <c r="A15" s="4"/>
      <c r="B15" s="5"/>
      <c r="C15" s="5"/>
      <c r="D15" s="5"/>
      <c r="E15" s="5"/>
      <c r="F15" s="5"/>
      <c r="G15" s="6">
        <v>2</v>
      </c>
      <c r="H15" s="116" t="s">
        <v>149</v>
      </c>
      <c r="I15" s="85" t="s">
        <v>89</v>
      </c>
      <c r="J15" s="39">
        <v>241092</v>
      </c>
      <c r="K15" s="12">
        <v>393583</v>
      </c>
      <c r="L15" s="17">
        <v>106384</v>
      </c>
      <c r="M15" s="227"/>
      <c r="N15" s="12"/>
      <c r="O15" s="12"/>
    </row>
    <row r="16" spans="1:15" s="117" customFormat="1" ht="30" x14ac:dyDescent="0.25">
      <c r="A16" s="64"/>
      <c r="B16" s="48">
        <v>99</v>
      </c>
      <c r="C16" s="48"/>
      <c r="D16" s="48"/>
      <c r="E16" s="48"/>
      <c r="F16" s="48"/>
      <c r="G16" s="48"/>
      <c r="H16" s="56" t="s">
        <v>100</v>
      </c>
      <c r="I16" s="63"/>
      <c r="J16" s="39"/>
      <c r="K16" s="12"/>
      <c r="L16" s="99"/>
      <c r="M16" s="228"/>
      <c r="N16" s="96"/>
      <c r="O16" s="96"/>
    </row>
    <row r="17" spans="1:15" s="117" customFormat="1" x14ac:dyDescent="0.25">
      <c r="A17" s="64"/>
      <c r="B17" s="48"/>
      <c r="C17" s="48">
        <v>0</v>
      </c>
      <c r="D17" s="48"/>
      <c r="E17" s="48"/>
      <c r="F17" s="48"/>
      <c r="G17" s="48"/>
      <c r="H17" s="56" t="s">
        <v>28</v>
      </c>
      <c r="I17" s="63"/>
      <c r="J17" s="39"/>
      <c r="K17" s="12"/>
      <c r="L17" s="99"/>
      <c r="M17" s="228"/>
      <c r="N17" s="96"/>
      <c r="O17" s="96"/>
    </row>
    <row r="18" spans="1:15" s="117" customFormat="1" x14ac:dyDescent="0.25">
      <c r="A18" s="64"/>
      <c r="B18" s="48"/>
      <c r="C18" s="48"/>
      <c r="D18" s="48">
        <v>0</v>
      </c>
      <c r="E18" s="48"/>
      <c r="F18" s="48"/>
      <c r="G18" s="48"/>
      <c r="H18" s="56" t="s">
        <v>29</v>
      </c>
      <c r="I18" s="63"/>
      <c r="J18" s="39"/>
      <c r="K18" s="12"/>
      <c r="L18" s="99"/>
      <c r="M18" s="228"/>
      <c r="N18" s="96"/>
      <c r="O18" s="96"/>
    </row>
    <row r="19" spans="1:15" s="117" customFormat="1" ht="30" x14ac:dyDescent="0.25">
      <c r="A19" s="64"/>
      <c r="B19" s="48"/>
      <c r="C19" s="48"/>
      <c r="D19" s="48"/>
      <c r="E19" s="48">
        <v>2</v>
      </c>
      <c r="F19" s="48">
        <v>0</v>
      </c>
      <c r="G19" s="48"/>
      <c r="H19" s="56" t="s">
        <v>41</v>
      </c>
      <c r="I19" s="63"/>
      <c r="J19" s="39"/>
      <c r="K19" s="12"/>
      <c r="L19" s="99"/>
      <c r="M19" s="190">
        <v>623180</v>
      </c>
      <c r="N19" s="11">
        <v>623180</v>
      </c>
      <c r="O19" s="9">
        <v>253349.2</v>
      </c>
    </row>
    <row r="20" spans="1:15" s="117" customFormat="1" ht="30" x14ac:dyDescent="0.25">
      <c r="A20" s="64"/>
      <c r="B20" s="48"/>
      <c r="C20" s="48"/>
      <c r="D20" s="48"/>
      <c r="E20" s="48"/>
      <c r="F20" s="48"/>
      <c r="G20" s="48"/>
      <c r="H20" s="56" t="s">
        <v>42</v>
      </c>
      <c r="I20" s="65" t="s">
        <v>40</v>
      </c>
      <c r="J20" s="8">
        <f t="shared" ref="J20" si="2">J21</f>
        <v>3</v>
      </c>
      <c r="K20" s="9">
        <v>3</v>
      </c>
      <c r="L20" s="10">
        <v>0</v>
      </c>
      <c r="M20" s="227"/>
      <c r="N20" s="96"/>
      <c r="O20" s="96"/>
    </row>
    <row r="21" spans="1:15" s="117" customFormat="1" ht="27.75" thickBot="1" x14ac:dyDescent="0.3">
      <c r="A21" s="66"/>
      <c r="B21" s="133"/>
      <c r="C21" s="133"/>
      <c r="D21" s="133"/>
      <c r="E21" s="133"/>
      <c r="F21" s="133"/>
      <c r="G21" s="133"/>
      <c r="H21" s="68" t="s">
        <v>42</v>
      </c>
      <c r="I21" s="69" t="s">
        <v>40</v>
      </c>
      <c r="J21" s="40">
        <v>3</v>
      </c>
      <c r="K21" s="16">
        <v>3</v>
      </c>
      <c r="L21" s="18">
        <v>0</v>
      </c>
      <c r="M21" s="234"/>
      <c r="N21" s="101"/>
      <c r="O21" s="101"/>
    </row>
    <row r="22" spans="1:15" s="117" customFormat="1" ht="13.5" x14ac:dyDescent="0.25"/>
    <row r="23" spans="1:15" s="117" customFormat="1" ht="13.5" x14ac:dyDescent="0.25"/>
    <row r="24" spans="1:15" s="117" customFormat="1" ht="13.5" x14ac:dyDescent="0.25">
      <c r="H24" s="174" t="s">
        <v>210</v>
      </c>
    </row>
    <row r="25" spans="1:15" s="117" customFormat="1" ht="13.5" x14ac:dyDescent="0.25">
      <c r="H25" s="174" t="s">
        <v>213</v>
      </c>
    </row>
    <row r="26" spans="1:15" s="117" customFormat="1" ht="13.5" x14ac:dyDescent="0.25"/>
    <row r="27" spans="1:15" s="117" customFormat="1" ht="13.5" x14ac:dyDescent="0.25"/>
    <row r="28" spans="1:15" s="117" customFormat="1" ht="13.5" x14ac:dyDescent="0.25"/>
    <row r="29" spans="1:15" s="117" customFormat="1" ht="13.5" x14ac:dyDescent="0.25"/>
    <row r="30" spans="1:15" s="117" customFormat="1" ht="13.5" x14ac:dyDescent="0.25"/>
    <row r="31" spans="1:15" s="117" customFormat="1" ht="13.5" x14ac:dyDescent="0.25"/>
    <row r="32" spans="1:15" s="117" customFormat="1" ht="13.5" x14ac:dyDescent="0.25"/>
    <row r="33" s="117" customFormat="1" ht="13.5" x14ac:dyDescent="0.25"/>
    <row r="34" s="117" customFormat="1" ht="13.5" x14ac:dyDescent="0.25"/>
    <row r="35" s="117" customFormat="1" ht="13.5" x14ac:dyDescent="0.25"/>
    <row r="36" s="117" customFormat="1" ht="13.5" x14ac:dyDescent="0.25"/>
    <row r="37" s="117" customFormat="1" ht="13.5" x14ac:dyDescent="0.25"/>
    <row r="38" s="117" customFormat="1" ht="13.5" x14ac:dyDescent="0.25"/>
    <row r="39" s="117" customFormat="1" ht="13.5" x14ac:dyDescent="0.25"/>
    <row r="40" s="117" customFormat="1" ht="13.5" x14ac:dyDescent="0.25"/>
    <row r="41" s="117" customFormat="1" ht="13.5" x14ac:dyDescent="0.25"/>
    <row r="42" s="117" customFormat="1" ht="13.5" x14ac:dyDescent="0.25"/>
    <row r="43" s="117" customFormat="1" ht="13.5" x14ac:dyDescent="0.25"/>
    <row r="44" s="117" customFormat="1" ht="13.5" x14ac:dyDescent="0.25"/>
    <row r="45" s="117" customFormat="1" ht="13.5" x14ac:dyDescent="0.25"/>
    <row r="46" s="117" customFormat="1" ht="13.5" x14ac:dyDescent="0.25"/>
    <row r="47" s="117" customFormat="1" ht="13.5" x14ac:dyDescent="0.25"/>
    <row r="48" s="117" customFormat="1" ht="13.5" x14ac:dyDescent="0.25"/>
    <row r="49" s="117" customFormat="1" ht="13.5" x14ac:dyDescent="0.25"/>
    <row r="50" s="117" customFormat="1" ht="13.5" x14ac:dyDescent="0.25"/>
    <row r="51" s="117" customFormat="1" ht="13.5" x14ac:dyDescent="0.25"/>
    <row r="52" s="117" customFormat="1" ht="13.5" x14ac:dyDescent="0.25"/>
    <row r="53" s="117" customFormat="1" ht="13.5" x14ac:dyDescent="0.25"/>
    <row r="54" s="117" customFormat="1" ht="13.5" x14ac:dyDescent="0.25"/>
    <row r="55" s="117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53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4"/>
  <sheetViews>
    <sheetView view="pageBreakPreview" topLeftCell="J16" zoomScaleNormal="85" zoomScaleSheetLayoutView="100" workbookViewId="0">
      <selection activeCell="O19" sqref="O19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5" width="13.7109375" customWidth="1"/>
  </cols>
  <sheetData>
    <row r="1" spans="1:15" ht="15" customHeight="1" x14ac:dyDescent="0.25">
      <c r="A1" s="32" t="s">
        <v>46</v>
      </c>
    </row>
    <row r="2" spans="1:15" ht="15" customHeight="1" x14ac:dyDescent="0.25">
      <c r="A2" s="32" t="s">
        <v>47</v>
      </c>
    </row>
    <row r="3" spans="1:15" ht="15" customHeight="1" x14ac:dyDescent="0.25">
      <c r="A3" s="32" t="s">
        <v>238</v>
      </c>
    </row>
    <row r="4" spans="1:15" ht="15" customHeight="1" thickBot="1" x14ac:dyDescent="0.3"/>
    <row r="5" spans="1:15" x14ac:dyDescent="0.25">
      <c r="A5" s="278" t="s">
        <v>150</v>
      </c>
      <c r="B5" s="279"/>
      <c r="C5" s="279"/>
      <c r="D5" s="279"/>
      <c r="E5" s="279"/>
      <c r="F5" s="279"/>
      <c r="G5" s="279"/>
      <c r="H5" s="279"/>
      <c r="I5" s="280"/>
      <c r="J5" s="266" t="s">
        <v>48</v>
      </c>
      <c r="K5" s="266"/>
      <c r="L5" s="281"/>
      <c r="M5" s="274" t="s">
        <v>1</v>
      </c>
      <c r="N5" s="269"/>
      <c r="O5" s="270"/>
    </row>
    <row r="6" spans="1:15" s="7" customFormat="1" ht="34.5" thickBot="1" x14ac:dyDescent="0.25">
      <c r="A6" s="137" t="s">
        <v>2</v>
      </c>
      <c r="B6" s="138" t="s">
        <v>3</v>
      </c>
      <c r="C6" s="138" t="s">
        <v>4</v>
      </c>
      <c r="D6" s="138" t="s">
        <v>5</v>
      </c>
      <c r="E6" s="138" t="s">
        <v>6</v>
      </c>
      <c r="F6" s="138" t="s">
        <v>7</v>
      </c>
      <c r="G6" s="138" t="s">
        <v>8</v>
      </c>
      <c r="H6" s="79" t="s">
        <v>9</v>
      </c>
      <c r="I6" s="29" t="s">
        <v>10</v>
      </c>
      <c r="J6" s="217" t="s">
        <v>12</v>
      </c>
      <c r="K6" s="244" t="s">
        <v>13</v>
      </c>
      <c r="L6" s="253" t="s">
        <v>237</v>
      </c>
      <c r="M6" s="243" t="s">
        <v>12</v>
      </c>
      <c r="N6" s="220" t="s">
        <v>13</v>
      </c>
      <c r="O6" s="222" t="s">
        <v>237</v>
      </c>
    </row>
    <row r="7" spans="1:15" x14ac:dyDescent="0.25">
      <c r="A7" s="245"/>
      <c r="B7" s="246">
        <v>22</v>
      </c>
      <c r="C7" s="246"/>
      <c r="D7" s="246"/>
      <c r="E7" s="247"/>
      <c r="F7" s="247"/>
      <c r="G7" s="247"/>
      <c r="H7" s="248" t="s">
        <v>151</v>
      </c>
      <c r="I7" s="249"/>
      <c r="J7" s="250"/>
      <c r="K7" s="251"/>
      <c r="L7" s="254"/>
      <c r="M7" s="256"/>
      <c r="N7" s="251"/>
      <c r="O7" s="252"/>
    </row>
    <row r="8" spans="1:15" x14ac:dyDescent="0.25">
      <c r="A8" s="4"/>
      <c r="B8" s="5"/>
      <c r="C8" s="50">
        <v>0</v>
      </c>
      <c r="D8" s="5"/>
      <c r="E8" s="6"/>
      <c r="F8" s="6"/>
      <c r="G8" s="6"/>
      <c r="H8" s="52" t="s">
        <v>28</v>
      </c>
      <c r="I8" s="85"/>
      <c r="J8" s="135"/>
      <c r="K8" s="12"/>
      <c r="L8" s="236"/>
      <c r="M8" s="8"/>
      <c r="N8" s="12"/>
      <c r="O8" s="17"/>
    </row>
    <row r="9" spans="1:15" x14ac:dyDescent="0.25">
      <c r="A9" s="4"/>
      <c r="B9" s="5"/>
      <c r="C9" s="5"/>
      <c r="D9" s="5">
        <v>0</v>
      </c>
      <c r="E9" s="6"/>
      <c r="F9" s="6"/>
      <c r="G9" s="6"/>
      <c r="H9" s="52" t="s">
        <v>29</v>
      </c>
      <c r="I9" s="85"/>
      <c r="J9" s="12"/>
      <c r="K9" s="12"/>
      <c r="L9" s="236"/>
      <c r="M9" s="39"/>
      <c r="N9" s="12"/>
      <c r="O9" s="17"/>
    </row>
    <row r="10" spans="1:15" x14ac:dyDescent="0.25">
      <c r="A10" s="4"/>
      <c r="B10" s="5"/>
      <c r="C10" s="5"/>
      <c r="D10" s="5"/>
      <c r="E10" s="5">
        <v>1</v>
      </c>
      <c r="F10" s="5">
        <v>0</v>
      </c>
      <c r="G10" s="5"/>
      <c r="H10" s="52" t="s">
        <v>52</v>
      </c>
      <c r="I10" s="85"/>
      <c r="J10" s="12"/>
      <c r="K10" s="12"/>
      <c r="L10" s="236"/>
      <c r="M10" s="8">
        <v>10725511</v>
      </c>
      <c r="N10" s="9">
        <v>10760511</v>
      </c>
      <c r="O10" s="10">
        <v>3401066.14</v>
      </c>
    </row>
    <row r="11" spans="1:15" x14ac:dyDescent="0.25">
      <c r="A11" s="4">
        <v>4</v>
      </c>
      <c r="B11" s="5"/>
      <c r="C11" s="5"/>
      <c r="D11" s="5"/>
      <c r="E11" s="6"/>
      <c r="F11" s="6"/>
      <c r="G11" s="5">
        <v>1</v>
      </c>
      <c r="H11" s="52" t="s">
        <v>53</v>
      </c>
      <c r="I11" s="42" t="s">
        <v>32</v>
      </c>
      <c r="J11" s="9">
        <f t="shared" ref="J11" si="0">J12</f>
        <v>144</v>
      </c>
      <c r="K11" s="9">
        <v>144</v>
      </c>
      <c r="L11" s="237">
        <v>53</v>
      </c>
      <c r="M11" s="8"/>
      <c r="N11" s="9"/>
      <c r="O11" s="10"/>
    </row>
    <row r="12" spans="1:15" x14ac:dyDescent="0.25">
      <c r="A12" s="4"/>
      <c r="B12" s="5"/>
      <c r="C12" s="5"/>
      <c r="D12" s="5"/>
      <c r="E12" s="6"/>
      <c r="F12" s="6"/>
      <c r="G12" s="6">
        <v>2</v>
      </c>
      <c r="H12" s="116" t="s">
        <v>53</v>
      </c>
      <c r="I12" s="85" t="s">
        <v>32</v>
      </c>
      <c r="J12" s="12">
        <v>144</v>
      </c>
      <c r="K12" s="12">
        <v>144</v>
      </c>
      <c r="L12" s="236">
        <v>53</v>
      </c>
      <c r="M12" s="8"/>
      <c r="N12" s="9"/>
      <c r="O12" s="10"/>
    </row>
    <row r="13" spans="1:15" x14ac:dyDescent="0.25">
      <c r="A13" s="4"/>
      <c r="B13" s="5"/>
      <c r="C13" s="5"/>
      <c r="D13" s="5"/>
      <c r="E13" s="5">
        <v>2</v>
      </c>
      <c r="F13" s="5">
        <v>0</v>
      </c>
      <c r="G13" s="5"/>
      <c r="H13" s="52" t="s">
        <v>152</v>
      </c>
      <c r="I13" s="85"/>
      <c r="J13" s="12"/>
      <c r="K13" s="12"/>
      <c r="L13" s="236"/>
      <c r="M13" s="8">
        <v>1950925</v>
      </c>
      <c r="N13" s="9">
        <v>1915925</v>
      </c>
      <c r="O13" s="10">
        <v>445040.31</v>
      </c>
    </row>
    <row r="14" spans="1:15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52" t="s">
        <v>153</v>
      </c>
      <c r="I14" s="42" t="s">
        <v>57</v>
      </c>
      <c r="J14" s="9">
        <f t="shared" ref="J14" si="1">+J15+J16+J17</f>
        <v>23</v>
      </c>
      <c r="K14" s="9">
        <v>23</v>
      </c>
      <c r="L14" s="237">
        <v>3</v>
      </c>
      <c r="M14" s="8"/>
      <c r="N14" s="9"/>
      <c r="O14" s="10"/>
    </row>
    <row r="15" spans="1:15" ht="27" x14ac:dyDescent="0.25">
      <c r="A15" s="4"/>
      <c r="B15" s="5"/>
      <c r="C15" s="5"/>
      <c r="D15" s="5"/>
      <c r="E15" s="6"/>
      <c r="F15" s="6"/>
      <c r="G15" s="6">
        <v>2</v>
      </c>
      <c r="H15" s="116" t="s">
        <v>154</v>
      </c>
      <c r="I15" s="85" t="s">
        <v>57</v>
      </c>
      <c r="J15" s="12">
        <v>15</v>
      </c>
      <c r="K15" s="12">
        <v>15</v>
      </c>
      <c r="L15" s="236">
        <v>3</v>
      </c>
      <c r="M15" s="8"/>
      <c r="N15" s="9"/>
      <c r="O15" s="10"/>
    </row>
    <row r="16" spans="1:15" x14ac:dyDescent="0.25">
      <c r="A16" s="4"/>
      <c r="B16" s="5"/>
      <c r="C16" s="5"/>
      <c r="D16" s="5"/>
      <c r="E16" s="6"/>
      <c r="F16" s="6"/>
      <c r="G16" s="6">
        <v>3</v>
      </c>
      <c r="H16" s="116" t="s">
        <v>155</v>
      </c>
      <c r="I16" s="85" t="s">
        <v>57</v>
      </c>
      <c r="J16" s="12">
        <v>4</v>
      </c>
      <c r="K16" s="12">
        <v>4</v>
      </c>
      <c r="L16" s="236">
        <v>0</v>
      </c>
      <c r="M16" s="8"/>
      <c r="N16" s="9"/>
      <c r="O16" s="10"/>
    </row>
    <row r="17" spans="1:15" x14ac:dyDescent="0.25">
      <c r="A17" s="4"/>
      <c r="B17" s="5"/>
      <c r="C17" s="5"/>
      <c r="D17" s="5"/>
      <c r="E17" s="6"/>
      <c r="F17" s="6"/>
      <c r="G17" s="6">
        <v>4</v>
      </c>
      <c r="H17" s="116" t="s">
        <v>156</v>
      </c>
      <c r="I17" s="85" t="s">
        <v>57</v>
      </c>
      <c r="J17" s="12">
        <v>4</v>
      </c>
      <c r="K17" s="12">
        <v>4</v>
      </c>
      <c r="L17" s="236">
        <v>0</v>
      </c>
      <c r="M17" s="8"/>
      <c r="N17" s="9"/>
      <c r="O17" s="10"/>
    </row>
    <row r="18" spans="1:15" x14ac:dyDescent="0.25">
      <c r="A18" s="4"/>
      <c r="B18" s="5"/>
      <c r="C18" s="5"/>
      <c r="D18" s="5"/>
      <c r="E18" s="6"/>
      <c r="F18" s="6"/>
      <c r="G18" s="6">
        <v>5</v>
      </c>
      <c r="H18" s="116" t="s">
        <v>157</v>
      </c>
      <c r="I18" s="85" t="s">
        <v>32</v>
      </c>
      <c r="J18" s="12">
        <v>175</v>
      </c>
      <c r="K18" s="12">
        <v>175</v>
      </c>
      <c r="L18" s="236">
        <v>31</v>
      </c>
      <c r="M18" s="8"/>
      <c r="N18" s="9"/>
      <c r="O18" s="10"/>
    </row>
    <row r="19" spans="1:15" x14ac:dyDescent="0.25">
      <c r="A19" s="4"/>
      <c r="B19" s="6"/>
      <c r="C19" s="6"/>
      <c r="D19" s="6"/>
      <c r="E19" s="5">
        <v>3</v>
      </c>
      <c r="F19" s="5">
        <v>0</v>
      </c>
      <c r="G19" s="5"/>
      <c r="H19" s="52" t="s">
        <v>158</v>
      </c>
      <c r="I19" s="85"/>
      <c r="J19" s="12"/>
      <c r="K19" s="12"/>
      <c r="L19" s="236"/>
      <c r="M19" s="8">
        <v>1928564</v>
      </c>
      <c r="N19" s="9">
        <v>1928564</v>
      </c>
      <c r="O19" s="10">
        <v>613411.01</v>
      </c>
    </row>
    <row r="20" spans="1:15" x14ac:dyDescent="0.25">
      <c r="A20" s="4">
        <v>4</v>
      </c>
      <c r="B20" s="6"/>
      <c r="C20" s="6"/>
      <c r="D20" s="6"/>
      <c r="E20" s="6"/>
      <c r="F20" s="6"/>
      <c r="G20" s="5">
        <v>1</v>
      </c>
      <c r="H20" s="52" t="s">
        <v>159</v>
      </c>
      <c r="I20" s="42" t="s">
        <v>57</v>
      </c>
      <c r="J20" s="9">
        <f t="shared" ref="J20" si="2">+J22+J23+J24</f>
        <v>5231</v>
      </c>
      <c r="K20" s="9">
        <v>5231</v>
      </c>
      <c r="L20" s="237">
        <v>1677</v>
      </c>
      <c r="M20" s="8"/>
      <c r="N20" s="9"/>
      <c r="O20" s="10"/>
    </row>
    <row r="21" spans="1:15" x14ac:dyDescent="0.25">
      <c r="A21" s="4"/>
      <c r="B21" s="6"/>
      <c r="C21" s="6"/>
      <c r="D21" s="6"/>
      <c r="E21" s="6"/>
      <c r="F21" s="6"/>
      <c r="G21" s="6">
        <v>2</v>
      </c>
      <c r="H21" s="116" t="s">
        <v>160</v>
      </c>
      <c r="I21" s="85" t="s">
        <v>161</v>
      </c>
      <c r="J21" s="12">
        <v>196</v>
      </c>
      <c r="K21" s="12">
        <v>196</v>
      </c>
      <c r="L21" s="236">
        <v>64</v>
      </c>
      <c r="M21" s="8"/>
      <c r="N21" s="9"/>
      <c r="O21" s="10"/>
    </row>
    <row r="22" spans="1:15" ht="27" x14ac:dyDescent="0.25">
      <c r="A22" s="4"/>
      <c r="B22" s="6"/>
      <c r="C22" s="6"/>
      <c r="D22" s="6"/>
      <c r="E22" s="6"/>
      <c r="F22" s="6"/>
      <c r="G22" s="6">
        <v>3</v>
      </c>
      <c r="H22" s="116" t="s">
        <v>162</v>
      </c>
      <c r="I22" s="85" t="s">
        <v>57</v>
      </c>
      <c r="J22" s="12">
        <v>94</v>
      </c>
      <c r="K22" s="12">
        <v>94</v>
      </c>
      <c r="L22" s="236">
        <v>21</v>
      </c>
      <c r="M22" s="39"/>
      <c r="N22" s="12"/>
      <c r="O22" s="17"/>
    </row>
    <row r="23" spans="1:15" ht="27" x14ac:dyDescent="0.25">
      <c r="A23" s="4"/>
      <c r="B23" s="6"/>
      <c r="C23" s="6"/>
      <c r="D23" s="6"/>
      <c r="E23" s="6"/>
      <c r="F23" s="6"/>
      <c r="G23" s="6">
        <v>4</v>
      </c>
      <c r="H23" s="116" t="s">
        <v>163</v>
      </c>
      <c r="I23" s="85" t="s">
        <v>57</v>
      </c>
      <c r="J23" s="12">
        <v>32</v>
      </c>
      <c r="K23" s="12">
        <v>32</v>
      </c>
      <c r="L23" s="236">
        <v>1</v>
      </c>
      <c r="M23" s="39"/>
      <c r="N23" s="12"/>
      <c r="O23" s="17"/>
    </row>
    <row r="24" spans="1:15" ht="27" x14ac:dyDescent="0.25">
      <c r="A24" s="4"/>
      <c r="B24" s="6"/>
      <c r="C24" s="6"/>
      <c r="D24" s="6"/>
      <c r="E24" s="6"/>
      <c r="F24" s="6"/>
      <c r="G24" s="6">
        <v>5</v>
      </c>
      <c r="H24" s="116" t="s">
        <v>164</v>
      </c>
      <c r="I24" s="85" t="s">
        <v>57</v>
      </c>
      <c r="J24" s="12">
        <v>5105</v>
      </c>
      <c r="K24" s="12">
        <v>5105</v>
      </c>
      <c r="L24" s="236">
        <v>1655</v>
      </c>
      <c r="M24" s="39"/>
      <c r="N24" s="12"/>
      <c r="O24" s="17"/>
    </row>
    <row r="25" spans="1:15" ht="30" x14ac:dyDescent="0.25">
      <c r="A25" s="64"/>
      <c r="B25" s="48">
        <v>99</v>
      </c>
      <c r="C25" s="48"/>
      <c r="D25" s="48"/>
      <c r="E25" s="48"/>
      <c r="F25" s="48"/>
      <c r="G25" s="51"/>
      <c r="H25" s="56" t="s">
        <v>100</v>
      </c>
      <c r="I25" s="63"/>
      <c r="J25" s="96"/>
      <c r="K25" s="96"/>
      <c r="L25" s="255"/>
      <c r="M25" s="95"/>
      <c r="N25" s="96"/>
      <c r="O25" s="99"/>
    </row>
    <row r="26" spans="1:15" x14ac:dyDescent="0.25">
      <c r="A26" s="64"/>
      <c r="B26" s="48"/>
      <c r="C26" s="48">
        <v>0</v>
      </c>
      <c r="D26" s="48"/>
      <c r="E26" s="48"/>
      <c r="F26" s="48"/>
      <c r="G26" s="51"/>
      <c r="H26" s="56" t="s">
        <v>28</v>
      </c>
      <c r="I26" s="63"/>
      <c r="J26" s="96"/>
      <c r="K26" s="96"/>
      <c r="L26" s="255"/>
      <c r="M26" s="95"/>
      <c r="N26" s="96"/>
      <c r="O26" s="99"/>
    </row>
    <row r="27" spans="1:15" x14ac:dyDescent="0.25">
      <c r="A27" s="64"/>
      <c r="B27" s="48"/>
      <c r="C27" s="48"/>
      <c r="D27" s="48">
        <v>0</v>
      </c>
      <c r="E27" s="48"/>
      <c r="F27" s="48"/>
      <c r="G27" s="51"/>
      <c r="H27" s="56" t="s">
        <v>29</v>
      </c>
      <c r="I27" s="63"/>
      <c r="J27" s="96"/>
      <c r="K27" s="96"/>
      <c r="L27" s="255"/>
      <c r="M27" s="95"/>
      <c r="N27" s="96"/>
      <c r="O27" s="99"/>
    </row>
    <row r="28" spans="1:15" ht="30" x14ac:dyDescent="0.25">
      <c r="A28" s="64"/>
      <c r="B28" s="48"/>
      <c r="C28" s="48"/>
      <c r="D28" s="48"/>
      <c r="E28" s="48">
        <v>2</v>
      </c>
      <c r="F28" s="48">
        <v>0</v>
      </c>
      <c r="G28" s="51"/>
      <c r="H28" s="56" t="s">
        <v>41</v>
      </c>
      <c r="I28" s="63"/>
      <c r="J28" s="96"/>
      <c r="K28" s="96"/>
      <c r="L28" s="255"/>
      <c r="M28" s="94">
        <v>900000</v>
      </c>
      <c r="N28" s="11">
        <v>900000</v>
      </c>
      <c r="O28" s="10">
        <v>899210.62</v>
      </c>
    </row>
    <row r="29" spans="1:15" ht="30" x14ac:dyDescent="0.25">
      <c r="A29" s="64"/>
      <c r="B29" s="48"/>
      <c r="C29" s="48"/>
      <c r="D29" s="48"/>
      <c r="E29" s="48"/>
      <c r="F29" s="48"/>
      <c r="G29" s="51"/>
      <c r="H29" s="56" t="s">
        <v>42</v>
      </c>
      <c r="I29" s="65" t="s">
        <v>40</v>
      </c>
      <c r="J29" s="11">
        <f t="shared" ref="J29" si="3">J30</f>
        <v>2</v>
      </c>
      <c r="K29" s="11">
        <v>2</v>
      </c>
      <c r="L29" s="80">
        <v>4</v>
      </c>
      <c r="M29" s="95"/>
      <c r="N29" s="96"/>
      <c r="O29" s="99"/>
    </row>
    <row r="30" spans="1:15" ht="27.75" thickBot="1" x14ac:dyDescent="0.3">
      <c r="A30" s="66"/>
      <c r="B30" s="67"/>
      <c r="C30" s="67"/>
      <c r="D30" s="67"/>
      <c r="E30" s="67"/>
      <c r="F30" s="67"/>
      <c r="G30" s="67"/>
      <c r="H30" s="68" t="s">
        <v>42</v>
      </c>
      <c r="I30" s="69" t="s">
        <v>40</v>
      </c>
      <c r="J30" s="101">
        <v>2</v>
      </c>
      <c r="K30" s="101">
        <v>2</v>
      </c>
      <c r="L30" s="238">
        <v>4</v>
      </c>
      <c r="M30" s="100"/>
      <c r="N30" s="101"/>
      <c r="O30" s="102"/>
    </row>
    <row r="31" spans="1:15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15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8:8" x14ac:dyDescent="0.25">
      <c r="H33" t="s">
        <v>214</v>
      </c>
    </row>
    <row r="34" spans="8:8" x14ac:dyDescent="0.25">
      <c r="H34" t="s">
        <v>212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77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view="pageBreakPreview" topLeftCell="J1" zoomScaleNormal="100" zoomScaleSheetLayoutView="100" workbookViewId="0">
      <selection activeCell="O14" sqref="O14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4" width="16.5703125" bestFit="1" customWidth="1"/>
    <col min="15" max="15" width="16.140625" bestFit="1" customWidth="1"/>
  </cols>
  <sheetData>
    <row r="1" spans="1:15" ht="15" customHeight="1" x14ac:dyDescent="0.25">
      <c r="A1" s="32" t="s">
        <v>46</v>
      </c>
    </row>
    <row r="2" spans="1:15" ht="15" customHeight="1" x14ac:dyDescent="0.25">
      <c r="A2" s="32" t="s">
        <v>47</v>
      </c>
    </row>
    <row r="3" spans="1:15" ht="15" customHeight="1" x14ac:dyDescent="0.25">
      <c r="A3" s="32" t="s">
        <v>238</v>
      </c>
    </row>
    <row r="4" spans="1:15" ht="15" customHeight="1" thickBot="1" x14ac:dyDescent="0.3"/>
    <row r="5" spans="1:15" s="89" customFormat="1" x14ac:dyDescent="0.25">
      <c r="A5" s="262" t="s">
        <v>165</v>
      </c>
      <c r="B5" s="263"/>
      <c r="C5" s="263"/>
      <c r="D5" s="263"/>
      <c r="E5" s="263"/>
      <c r="F5" s="263"/>
      <c r="G5" s="263"/>
      <c r="H5" s="263"/>
      <c r="I5" s="264"/>
      <c r="J5" s="266" t="s">
        <v>48</v>
      </c>
      <c r="K5" s="266"/>
      <c r="L5" s="281"/>
      <c r="M5" s="274" t="s">
        <v>1</v>
      </c>
      <c r="N5" s="269"/>
      <c r="O5" s="270"/>
    </row>
    <row r="6" spans="1:15" s="109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9" t="s">
        <v>9</v>
      </c>
      <c r="I6" s="29" t="s">
        <v>10</v>
      </c>
      <c r="J6" s="217" t="s">
        <v>12</v>
      </c>
      <c r="K6" s="217" t="s">
        <v>13</v>
      </c>
      <c r="L6" s="253" t="s">
        <v>237</v>
      </c>
      <c r="M6" s="243" t="s">
        <v>12</v>
      </c>
      <c r="N6" s="220" t="s">
        <v>13</v>
      </c>
      <c r="O6" s="222" t="s">
        <v>237</v>
      </c>
    </row>
    <row r="7" spans="1:15" s="89" customFormat="1" ht="27" x14ac:dyDescent="0.25">
      <c r="A7" s="19"/>
      <c r="B7" s="20">
        <v>23</v>
      </c>
      <c r="C7" s="20"/>
      <c r="D7" s="20"/>
      <c r="E7" s="118"/>
      <c r="F7" s="118"/>
      <c r="G7" s="118"/>
      <c r="H7" s="139" t="s">
        <v>166</v>
      </c>
      <c r="I7" s="124"/>
      <c r="J7" s="115"/>
      <c r="K7" s="24"/>
      <c r="L7" s="235"/>
      <c r="M7" s="21"/>
      <c r="N7" s="24"/>
      <c r="O7" s="25"/>
    </row>
    <row r="8" spans="1:15" s="89" customFormat="1" x14ac:dyDescent="0.25">
      <c r="A8" s="4"/>
      <c r="B8" s="5"/>
      <c r="C8" s="50">
        <v>0</v>
      </c>
      <c r="D8" s="5"/>
      <c r="E8" s="6"/>
      <c r="F8" s="6"/>
      <c r="G8" s="6"/>
      <c r="H8" s="116" t="s">
        <v>28</v>
      </c>
      <c r="I8" s="85"/>
      <c r="J8" s="12"/>
      <c r="K8" s="12"/>
      <c r="L8" s="236"/>
      <c r="M8" s="39"/>
      <c r="N8" s="12"/>
      <c r="O8" s="17"/>
    </row>
    <row r="9" spans="1:15" s="89" customFormat="1" x14ac:dyDescent="0.25">
      <c r="A9" s="4"/>
      <c r="B9" s="5"/>
      <c r="C9" s="5"/>
      <c r="D9" s="5">
        <v>0</v>
      </c>
      <c r="E9" s="6"/>
      <c r="F9" s="6"/>
      <c r="G9" s="6"/>
      <c r="H9" s="116" t="s">
        <v>29</v>
      </c>
      <c r="I9" s="85"/>
      <c r="J9" s="12"/>
      <c r="K9" s="12"/>
      <c r="L9" s="236"/>
      <c r="M9" s="39"/>
      <c r="N9" s="12"/>
      <c r="O9" s="17"/>
    </row>
    <row r="10" spans="1:15" s="89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2" t="s">
        <v>52</v>
      </c>
      <c r="I10" s="85"/>
      <c r="J10" s="12"/>
      <c r="K10" s="12"/>
      <c r="L10" s="236"/>
      <c r="M10" s="39"/>
      <c r="N10" s="12"/>
      <c r="O10" s="10"/>
    </row>
    <row r="11" spans="1:15" s="89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2" t="s">
        <v>53</v>
      </c>
      <c r="I11" s="42" t="s">
        <v>32</v>
      </c>
      <c r="J11" s="9">
        <f t="shared" ref="J11" si="0">J12</f>
        <v>27</v>
      </c>
      <c r="K11" s="9">
        <v>25</v>
      </c>
      <c r="L11" s="237">
        <v>23</v>
      </c>
      <c r="M11" s="8">
        <v>5544293</v>
      </c>
      <c r="N11" s="9">
        <v>5693732</v>
      </c>
      <c r="O11" s="10">
        <v>1268647.8500000001</v>
      </c>
    </row>
    <row r="12" spans="1:15" s="89" customFormat="1" x14ac:dyDescent="0.25">
      <c r="A12" s="4"/>
      <c r="B12" s="5"/>
      <c r="C12" s="5"/>
      <c r="D12" s="5"/>
      <c r="E12" s="6"/>
      <c r="F12" s="6"/>
      <c r="G12" s="6">
        <v>2</v>
      </c>
      <c r="H12" s="116" t="s">
        <v>53</v>
      </c>
      <c r="I12" s="85" t="s">
        <v>32</v>
      </c>
      <c r="J12" s="12">
        <v>27</v>
      </c>
      <c r="K12" s="12">
        <v>25</v>
      </c>
      <c r="L12" s="236">
        <v>23</v>
      </c>
      <c r="M12" s="39"/>
      <c r="N12" s="12"/>
      <c r="O12" s="17"/>
    </row>
    <row r="13" spans="1:15" s="89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2" t="s">
        <v>167</v>
      </c>
      <c r="I13" s="85"/>
      <c r="J13" s="12"/>
      <c r="K13" s="12"/>
      <c r="L13" s="237"/>
      <c r="M13" s="39"/>
      <c r="N13" s="12"/>
      <c r="O13" s="17"/>
    </row>
    <row r="14" spans="1:15" s="89" customFormat="1" ht="45" x14ac:dyDescent="0.25">
      <c r="A14" s="4">
        <v>4</v>
      </c>
      <c r="B14" s="5"/>
      <c r="C14" s="5"/>
      <c r="D14" s="5"/>
      <c r="E14" s="6"/>
      <c r="F14" s="6"/>
      <c r="G14" s="5">
        <v>1</v>
      </c>
      <c r="H14" s="52" t="s">
        <v>168</v>
      </c>
      <c r="I14" s="42" t="s">
        <v>89</v>
      </c>
      <c r="J14" s="9">
        <f t="shared" ref="J14" si="1">J15</f>
        <v>25</v>
      </c>
      <c r="K14" s="9">
        <v>25</v>
      </c>
      <c r="L14" s="237">
        <v>0</v>
      </c>
      <c r="M14" s="8">
        <v>2343355</v>
      </c>
      <c r="N14" s="9">
        <v>2136116</v>
      </c>
      <c r="O14" s="10">
        <v>489190.31</v>
      </c>
    </row>
    <row r="15" spans="1:15" s="89" customFormat="1" ht="27.75" thickBot="1" x14ac:dyDescent="0.3">
      <c r="A15" s="104"/>
      <c r="B15" s="111"/>
      <c r="C15" s="111"/>
      <c r="D15" s="111"/>
      <c r="E15" s="112"/>
      <c r="F15" s="112"/>
      <c r="G15" s="112">
        <v>2</v>
      </c>
      <c r="H15" s="128" t="s">
        <v>169</v>
      </c>
      <c r="I15" s="126" t="s">
        <v>89</v>
      </c>
      <c r="J15" s="16">
        <v>25</v>
      </c>
      <c r="K15" s="16">
        <v>25</v>
      </c>
      <c r="L15" s="238">
        <v>0</v>
      </c>
      <c r="M15" s="40"/>
      <c r="N15" s="16"/>
      <c r="O15" s="18"/>
    </row>
    <row r="16" spans="1:15" s="89" customFormat="1" ht="13.5" x14ac:dyDescent="0.25"/>
    <row r="17" spans="8:8" s="89" customFormat="1" ht="13.5" x14ac:dyDescent="0.25"/>
    <row r="18" spans="8:8" s="89" customFormat="1" ht="13.5" x14ac:dyDescent="0.25">
      <c r="H18" s="89" t="s">
        <v>201</v>
      </c>
    </row>
    <row r="19" spans="8:8" s="89" customFormat="1" ht="13.5" x14ac:dyDescent="0.25">
      <c r="H19" s="89" t="s">
        <v>202</v>
      </c>
    </row>
    <row r="20" spans="8:8" s="89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73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6"/>
  <sheetViews>
    <sheetView view="pageBreakPreview" topLeftCell="J7" zoomScaleNormal="115" zoomScaleSheetLayoutView="100" workbookViewId="0">
      <selection activeCell="V13" sqref="V13"/>
    </sheetView>
  </sheetViews>
  <sheetFormatPr baseColWidth="10" defaultRowHeight="15" x14ac:dyDescent="0.25"/>
  <cols>
    <col min="1" max="7" width="3.7109375" customWidth="1"/>
    <col min="8" max="8" width="43.28515625" customWidth="1"/>
    <col min="9" max="11" width="11.7109375" customWidth="1"/>
    <col min="12" max="12" width="13.7109375" customWidth="1"/>
    <col min="13" max="13" width="16.5703125" bestFit="1" customWidth="1"/>
    <col min="14" max="14" width="16.85546875" bestFit="1" customWidth="1"/>
    <col min="15" max="15" width="16.140625" bestFit="1" customWidth="1"/>
  </cols>
  <sheetData>
    <row r="1" spans="1:15" ht="15" customHeight="1" x14ac:dyDescent="0.25">
      <c r="A1" s="32" t="s">
        <v>46</v>
      </c>
    </row>
    <row r="2" spans="1:15" ht="15" customHeight="1" x14ac:dyDescent="0.25">
      <c r="A2" s="32" t="s">
        <v>47</v>
      </c>
    </row>
    <row r="3" spans="1:15" ht="15" customHeight="1" x14ac:dyDescent="0.25">
      <c r="A3" s="32" t="s">
        <v>238</v>
      </c>
    </row>
    <row r="4" spans="1:15" ht="15" customHeight="1" thickBot="1" x14ac:dyDescent="0.3"/>
    <row r="5" spans="1:15" s="89" customFormat="1" x14ac:dyDescent="0.25">
      <c r="A5" s="262" t="s">
        <v>170</v>
      </c>
      <c r="B5" s="263"/>
      <c r="C5" s="263"/>
      <c r="D5" s="263"/>
      <c r="E5" s="263"/>
      <c r="F5" s="263"/>
      <c r="G5" s="263"/>
      <c r="H5" s="263"/>
      <c r="I5" s="264"/>
      <c r="J5" s="274" t="s">
        <v>48</v>
      </c>
      <c r="K5" s="269"/>
      <c r="L5" s="270"/>
      <c r="M5" s="282" t="s">
        <v>1</v>
      </c>
      <c r="N5" s="266"/>
      <c r="O5" s="266"/>
    </row>
    <row r="6" spans="1:15" s="109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9" t="s">
        <v>9</v>
      </c>
      <c r="I6" s="29" t="s">
        <v>10</v>
      </c>
      <c r="J6" s="243" t="s">
        <v>12</v>
      </c>
      <c r="K6" s="220" t="s">
        <v>13</v>
      </c>
      <c r="L6" s="222" t="s">
        <v>237</v>
      </c>
      <c r="M6" s="257" t="s">
        <v>12</v>
      </c>
      <c r="N6" s="217" t="s">
        <v>13</v>
      </c>
      <c r="O6" s="244" t="s">
        <v>237</v>
      </c>
    </row>
    <row r="7" spans="1:15" s="89" customFormat="1" ht="45" x14ac:dyDescent="0.25">
      <c r="A7" s="19"/>
      <c r="B7" s="20">
        <v>20</v>
      </c>
      <c r="C7" s="20"/>
      <c r="D7" s="20"/>
      <c r="E7" s="118"/>
      <c r="F7" s="118"/>
      <c r="G7" s="118"/>
      <c r="H7" s="74" t="s">
        <v>171</v>
      </c>
      <c r="I7" s="124"/>
      <c r="J7" s="38"/>
      <c r="K7" s="24"/>
      <c r="L7" s="25"/>
      <c r="M7" s="233"/>
      <c r="N7" s="24"/>
      <c r="O7" s="24"/>
    </row>
    <row r="8" spans="1:15" s="89" customFormat="1" x14ac:dyDescent="0.25">
      <c r="A8" s="4"/>
      <c r="B8" s="5"/>
      <c r="C8" s="50">
        <v>0</v>
      </c>
      <c r="D8" s="5"/>
      <c r="E8" s="6"/>
      <c r="F8" s="6"/>
      <c r="G8" s="6"/>
      <c r="H8" s="52" t="s">
        <v>28</v>
      </c>
      <c r="I8" s="85"/>
      <c r="J8" s="39"/>
      <c r="K8" s="12"/>
      <c r="L8" s="17"/>
      <c r="M8" s="227"/>
      <c r="N8" s="12"/>
      <c r="O8" s="12"/>
    </row>
    <row r="9" spans="1:15" s="89" customFormat="1" x14ac:dyDescent="0.25">
      <c r="A9" s="4"/>
      <c r="B9" s="5"/>
      <c r="C9" s="5"/>
      <c r="D9" s="5">
        <v>0</v>
      </c>
      <c r="E9" s="6"/>
      <c r="F9" s="6"/>
      <c r="G9" s="6"/>
      <c r="H9" s="52" t="s">
        <v>29</v>
      </c>
      <c r="I9" s="85"/>
      <c r="J9" s="39"/>
      <c r="K9" s="12"/>
      <c r="L9" s="17"/>
      <c r="M9" s="227"/>
      <c r="N9" s="12"/>
      <c r="O9" s="12"/>
    </row>
    <row r="10" spans="1:15" s="89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2" t="s">
        <v>52</v>
      </c>
      <c r="I10" s="85"/>
      <c r="J10" s="39"/>
      <c r="K10" s="12"/>
      <c r="L10" s="17"/>
      <c r="M10" s="225">
        <v>11068011</v>
      </c>
      <c r="N10" s="9">
        <v>10643511</v>
      </c>
      <c r="O10" s="9">
        <v>2394573.7500000005</v>
      </c>
    </row>
    <row r="11" spans="1:15" s="89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2" t="s">
        <v>53</v>
      </c>
      <c r="I11" s="42" t="s">
        <v>32</v>
      </c>
      <c r="J11" s="8">
        <f t="shared" ref="J11" si="0">J12</f>
        <v>195</v>
      </c>
      <c r="K11" s="9">
        <v>180</v>
      </c>
      <c r="L11" s="10">
        <v>55</v>
      </c>
      <c r="M11" s="225"/>
      <c r="N11" s="9"/>
      <c r="O11" s="9"/>
    </row>
    <row r="12" spans="1:15" s="89" customFormat="1" x14ac:dyDescent="0.25">
      <c r="A12" s="4"/>
      <c r="B12" s="5"/>
      <c r="C12" s="5"/>
      <c r="D12" s="5"/>
      <c r="E12" s="6"/>
      <c r="F12" s="6"/>
      <c r="G12" s="6">
        <v>2</v>
      </c>
      <c r="H12" s="116" t="s">
        <v>53</v>
      </c>
      <c r="I12" s="85" t="s">
        <v>32</v>
      </c>
      <c r="J12" s="39">
        <v>195</v>
      </c>
      <c r="K12" s="12">
        <v>180</v>
      </c>
      <c r="L12" s="17">
        <v>55</v>
      </c>
      <c r="M12" s="225"/>
      <c r="N12" s="9"/>
      <c r="O12" s="9"/>
    </row>
    <row r="13" spans="1:15" s="89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2" t="s">
        <v>172</v>
      </c>
      <c r="I13" s="85"/>
      <c r="J13" s="39"/>
      <c r="K13" s="12"/>
      <c r="L13" s="17"/>
      <c r="M13" s="225">
        <v>307989</v>
      </c>
      <c r="N13" s="9">
        <v>712489</v>
      </c>
      <c r="O13" s="9">
        <v>0</v>
      </c>
    </row>
    <row r="14" spans="1:15" s="89" customFormat="1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52" t="s">
        <v>173</v>
      </c>
      <c r="I14" s="42" t="s">
        <v>174</v>
      </c>
      <c r="J14" s="8">
        <f t="shared" ref="J14" si="1">J15</f>
        <v>114</v>
      </c>
      <c r="K14" s="9">
        <v>659</v>
      </c>
      <c r="L14" s="10">
        <v>0</v>
      </c>
      <c r="M14" s="225"/>
      <c r="N14" s="9"/>
      <c r="O14" s="9"/>
    </row>
    <row r="15" spans="1:15" s="89" customFormat="1" ht="27" x14ac:dyDescent="0.25">
      <c r="A15" s="4"/>
      <c r="B15" s="5"/>
      <c r="C15" s="5"/>
      <c r="D15" s="5"/>
      <c r="E15" s="6"/>
      <c r="F15" s="6"/>
      <c r="G15" s="6">
        <v>2</v>
      </c>
      <c r="H15" s="116" t="s">
        <v>173</v>
      </c>
      <c r="I15" s="85" t="s">
        <v>174</v>
      </c>
      <c r="J15" s="39">
        <v>114</v>
      </c>
      <c r="K15" s="12">
        <v>659</v>
      </c>
      <c r="L15" s="17">
        <v>0</v>
      </c>
      <c r="M15" s="225"/>
      <c r="N15" s="9"/>
      <c r="O15" s="9"/>
    </row>
    <row r="16" spans="1:15" s="89" customFormat="1" ht="27.75" thickBot="1" x14ac:dyDescent="0.3">
      <c r="A16" s="104"/>
      <c r="B16" s="111"/>
      <c r="C16" s="111"/>
      <c r="D16" s="112"/>
      <c r="E16" s="112"/>
      <c r="F16" s="112"/>
      <c r="G16" s="112">
        <v>3</v>
      </c>
      <c r="H16" s="128" t="s">
        <v>175</v>
      </c>
      <c r="I16" s="126" t="s">
        <v>176</v>
      </c>
      <c r="J16" s="40">
        <v>1323000</v>
      </c>
      <c r="K16" s="16">
        <v>1350000</v>
      </c>
      <c r="L16" s="18">
        <v>225000</v>
      </c>
      <c r="M16" s="232"/>
      <c r="N16" s="15"/>
      <c r="O16" s="15"/>
    </row>
    <row r="17" spans="8:8" s="89" customFormat="1" ht="13.5" x14ac:dyDescent="0.25"/>
    <row r="18" spans="8:8" s="89" customFormat="1" ht="13.5" x14ac:dyDescent="0.25"/>
    <row r="19" spans="8:8" s="89" customFormat="1" ht="13.5" x14ac:dyDescent="0.25"/>
    <row r="20" spans="8:8" s="89" customFormat="1" ht="13.5" x14ac:dyDescent="0.25">
      <c r="H20" s="89" t="s">
        <v>201</v>
      </c>
    </row>
    <row r="21" spans="8:8" s="89" customFormat="1" ht="13.5" x14ac:dyDescent="0.25">
      <c r="H21" s="89" t="s">
        <v>213</v>
      </c>
    </row>
    <row r="22" spans="8:8" s="89" customFormat="1" ht="13.5" x14ac:dyDescent="0.25"/>
    <row r="23" spans="8:8" s="89" customFormat="1" ht="13.5" x14ac:dyDescent="0.25"/>
    <row r="24" spans="8:8" s="89" customFormat="1" ht="13.5" x14ac:dyDescent="0.25"/>
    <row r="25" spans="8:8" s="89" customFormat="1" ht="13.5" x14ac:dyDescent="0.25"/>
    <row r="26" spans="8:8" s="89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72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29"/>
  <sheetViews>
    <sheetView view="pageBreakPreview" topLeftCell="J10" zoomScale="110" zoomScaleNormal="115" zoomScaleSheetLayoutView="110" workbookViewId="0">
      <selection activeCell="O10" sqref="O10"/>
    </sheetView>
  </sheetViews>
  <sheetFormatPr baseColWidth="10" defaultRowHeight="17.25" x14ac:dyDescent="0.3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5" width="13.7109375" style="140" customWidth="1"/>
  </cols>
  <sheetData>
    <row r="1" spans="1:16" ht="15" customHeight="1" x14ac:dyDescent="0.3">
      <c r="A1" s="32" t="s">
        <v>46</v>
      </c>
    </row>
    <row r="2" spans="1:16" ht="15" customHeight="1" x14ac:dyDescent="0.3">
      <c r="A2" s="32" t="s">
        <v>47</v>
      </c>
    </row>
    <row r="3" spans="1:16" ht="15" customHeight="1" x14ac:dyDescent="0.3">
      <c r="A3" s="32" t="s">
        <v>238</v>
      </c>
    </row>
    <row r="4" spans="1:16" ht="15" customHeight="1" thickBot="1" x14ac:dyDescent="0.35"/>
    <row r="5" spans="1:16" s="89" customFormat="1" ht="15" x14ac:dyDescent="0.25">
      <c r="A5" s="275" t="s">
        <v>177</v>
      </c>
      <c r="B5" s="276"/>
      <c r="C5" s="276"/>
      <c r="D5" s="276"/>
      <c r="E5" s="276"/>
      <c r="F5" s="276"/>
      <c r="G5" s="276"/>
      <c r="H5" s="276"/>
      <c r="I5" s="277"/>
      <c r="J5" s="266" t="s">
        <v>48</v>
      </c>
      <c r="K5" s="266"/>
      <c r="L5" s="266"/>
      <c r="M5" s="269" t="s">
        <v>1</v>
      </c>
      <c r="N5" s="269"/>
      <c r="O5" s="269"/>
      <c r="P5" s="47"/>
    </row>
    <row r="6" spans="1:16" s="109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9" t="s">
        <v>9</v>
      </c>
      <c r="I6" s="29" t="s">
        <v>10</v>
      </c>
      <c r="J6" s="217" t="s">
        <v>12</v>
      </c>
      <c r="K6" s="217" t="s">
        <v>13</v>
      </c>
      <c r="L6" s="244" t="s">
        <v>237</v>
      </c>
      <c r="M6" s="220" t="s">
        <v>12</v>
      </c>
      <c r="N6" s="220" t="s">
        <v>13</v>
      </c>
      <c r="O6" s="221" t="s">
        <v>237</v>
      </c>
      <c r="P6" s="90"/>
    </row>
    <row r="7" spans="1:16" s="117" customFormat="1" ht="30" x14ac:dyDescent="0.25">
      <c r="A7" s="19"/>
      <c r="B7" s="20">
        <v>18</v>
      </c>
      <c r="C7" s="20"/>
      <c r="D7" s="20"/>
      <c r="E7" s="20"/>
      <c r="F7" s="20"/>
      <c r="G7" s="20"/>
      <c r="H7" s="74" t="s">
        <v>178</v>
      </c>
      <c r="I7" s="124"/>
      <c r="J7" s="136"/>
      <c r="K7" s="24"/>
      <c r="L7" s="24"/>
      <c r="M7" s="22"/>
      <c r="N7" s="24"/>
      <c r="O7" s="24"/>
      <c r="P7" s="129"/>
    </row>
    <row r="8" spans="1:16" s="117" customFormat="1" ht="15" x14ac:dyDescent="0.25">
      <c r="A8" s="4"/>
      <c r="B8" s="5"/>
      <c r="C8" s="50">
        <v>0</v>
      </c>
      <c r="D8" s="5"/>
      <c r="E8" s="5"/>
      <c r="F8" s="5"/>
      <c r="G8" s="5"/>
      <c r="H8" s="52" t="s">
        <v>28</v>
      </c>
      <c r="I8" s="85"/>
      <c r="J8" s="12"/>
      <c r="K8" s="12"/>
      <c r="L8" s="12"/>
      <c r="M8" s="12"/>
      <c r="N8" s="12"/>
      <c r="O8" s="12"/>
      <c r="P8" s="129"/>
    </row>
    <row r="9" spans="1:16" s="117" customFormat="1" ht="15" x14ac:dyDescent="0.25">
      <c r="A9" s="4"/>
      <c r="B9" s="5"/>
      <c r="C9" s="5"/>
      <c r="D9" s="5">
        <v>0</v>
      </c>
      <c r="E9" s="5"/>
      <c r="F9" s="5"/>
      <c r="G9" s="5"/>
      <c r="H9" s="52" t="s">
        <v>29</v>
      </c>
      <c r="I9" s="85"/>
      <c r="J9" s="12"/>
      <c r="K9" s="12"/>
      <c r="L9" s="12"/>
      <c r="M9" s="12"/>
      <c r="N9" s="12"/>
      <c r="O9" s="12"/>
      <c r="P9" s="129"/>
    </row>
    <row r="10" spans="1:16" s="117" customFormat="1" ht="15" x14ac:dyDescent="0.25">
      <c r="A10" s="4"/>
      <c r="B10" s="5"/>
      <c r="C10" s="5"/>
      <c r="D10" s="5"/>
      <c r="E10" s="5">
        <v>1</v>
      </c>
      <c r="F10" s="5">
        <v>0</v>
      </c>
      <c r="G10" s="5"/>
      <c r="H10" s="52" t="s">
        <v>52</v>
      </c>
      <c r="I10" s="85"/>
      <c r="J10" s="12"/>
      <c r="K10" s="12"/>
      <c r="L10" s="12"/>
      <c r="M10" s="9">
        <v>9765053</v>
      </c>
      <c r="N10" s="9">
        <v>11316254</v>
      </c>
      <c r="O10" s="9">
        <v>2717873.5</v>
      </c>
      <c r="P10" s="129"/>
    </row>
    <row r="11" spans="1:16" s="117" customFormat="1" ht="15" x14ac:dyDescent="0.25">
      <c r="A11" s="4">
        <v>4</v>
      </c>
      <c r="B11" s="5"/>
      <c r="C11" s="5"/>
      <c r="D11" s="5"/>
      <c r="E11" s="5"/>
      <c r="F11" s="5"/>
      <c r="G11" s="5">
        <v>1</v>
      </c>
      <c r="H11" s="52" t="s">
        <v>53</v>
      </c>
      <c r="I11" s="42" t="s">
        <v>32</v>
      </c>
      <c r="J11" s="9">
        <f t="shared" ref="J11" si="0">J12</f>
        <v>686</v>
      </c>
      <c r="K11" s="9">
        <v>32</v>
      </c>
      <c r="L11" s="9">
        <v>6</v>
      </c>
      <c r="M11" s="9"/>
      <c r="N11" s="9"/>
      <c r="O11" s="9"/>
      <c r="P11" s="129"/>
    </row>
    <row r="12" spans="1:16" s="117" customFormat="1" ht="15" x14ac:dyDescent="0.25">
      <c r="A12" s="4"/>
      <c r="B12" s="5"/>
      <c r="C12" s="5"/>
      <c r="D12" s="5"/>
      <c r="E12" s="5"/>
      <c r="F12" s="5"/>
      <c r="G12" s="6">
        <v>2</v>
      </c>
      <c r="H12" s="116" t="s">
        <v>53</v>
      </c>
      <c r="I12" s="85" t="s">
        <v>32</v>
      </c>
      <c r="J12" s="12">
        <v>686</v>
      </c>
      <c r="K12" s="12">
        <v>32</v>
      </c>
      <c r="L12" s="12">
        <v>6</v>
      </c>
      <c r="M12" s="9"/>
      <c r="N12" s="9"/>
      <c r="O12" s="9"/>
      <c r="P12" s="129"/>
    </row>
    <row r="13" spans="1:16" s="117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2" t="s">
        <v>179</v>
      </c>
      <c r="I13" s="85"/>
      <c r="J13" s="12"/>
      <c r="K13" s="12"/>
      <c r="L13" s="12"/>
      <c r="M13" s="9">
        <v>40234947</v>
      </c>
      <c r="N13" s="9">
        <v>38683746</v>
      </c>
      <c r="O13" s="9">
        <v>10754192.350000001</v>
      </c>
      <c r="P13" s="129"/>
    </row>
    <row r="14" spans="1:16" s="117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2" t="s">
        <v>180</v>
      </c>
      <c r="I14" s="42" t="s">
        <v>89</v>
      </c>
      <c r="J14" s="9">
        <f t="shared" ref="J14" si="1">J15+J16+J17+J19</f>
        <v>303702</v>
      </c>
      <c r="K14" s="9">
        <v>290100</v>
      </c>
      <c r="L14" s="9">
        <v>58035</v>
      </c>
      <c r="M14" s="12"/>
      <c r="N14" s="12"/>
      <c r="O14" s="12"/>
      <c r="P14" s="129"/>
    </row>
    <row r="15" spans="1:16" s="117" customFormat="1" ht="27" x14ac:dyDescent="0.25">
      <c r="A15" s="119"/>
      <c r="B15" s="6"/>
      <c r="C15" s="6"/>
      <c r="D15" s="6"/>
      <c r="E15" s="6"/>
      <c r="F15" s="6"/>
      <c r="G15" s="6">
        <v>2</v>
      </c>
      <c r="H15" s="116" t="s">
        <v>184</v>
      </c>
      <c r="I15" s="85" t="s">
        <v>89</v>
      </c>
      <c r="J15" s="12">
        <v>22000</v>
      </c>
      <c r="K15" s="12">
        <v>8400</v>
      </c>
      <c r="L15" s="12">
        <v>1680</v>
      </c>
      <c r="M15" s="12"/>
      <c r="N15" s="12"/>
      <c r="O15" s="12"/>
      <c r="P15" s="129"/>
    </row>
    <row r="16" spans="1:16" s="117" customFormat="1" ht="27" x14ac:dyDescent="0.25">
      <c r="A16" s="119"/>
      <c r="B16" s="6"/>
      <c r="C16" s="6"/>
      <c r="D16" s="6"/>
      <c r="E16" s="6"/>
      <c r="F16" s="6"/>
      <c r="G16" s="6">
        <v>3</v>
      </c>
      <c r="H16" s="116" t="s">
        <v>185</v>
      </c>
      <c r="I16" s="85" t="s">
        <v>89</v>
      </c>
      <c r="J16" s="12">
        <v>102</v>
      </c>
      <c r="K16" s="12">
        <v>100</v>
      </c>
      <c r="L16" s="12">
        <v>35</v>
      </c>
      <c r="M16" s="12"/>
      <c r="N16" s="12"/>
      <c r="O16" s="12"/>
      <c r="P16" s="129"/>
    </row>
    <row r="17" spans="1:16" s="117" customFormat="1" ht="27" x14ac:dyDescent="0.25">
      <c r="A17" s="4"/>
      <c r="B17" s="5"/>
      <c r="C17" s="5"/>
      <c r="D17" s="5"/>
      <c r="E17" s="5"/>
      <c r="F17" s="5"/>
      <c r="G17" s="6">
        <v>4</v>
      </c>
      <c r="H17" s="116" t="s">
        <v>186</v>
      </c>
      <c r="I17" s="85" t="s">
        <v>89</v>
      </c>
      <c r="J17" s="12">
        <v>61600</v>
      </c>
      <c r="K17" s="12">
        <v>61600</v>
      </c>
      <c r="L17" s="12">
        <v>12320</v>
      </c>
      <c r="M17" s="12"/>
      <c r="N17" s="12"/>
      <c r="O17" s="12"/>
      <c r="P17" s="129"/>
    </row>
    <row r="18" spans="1:16" s="117" customFormat="1" ht="27" x14ac:dyDescent="0.25">
      <c r="A18" s="4"/>
      <c r="B18" s="5"/>
      <c r="C18" s="5"/>
      <c r="D18" s="5"/>
      <c r="E18" s="5"/>
      <c r="F18" s="5"/>
      <c r="G18" s="6">
        <v>5</v>
      </c>
      <c r="H18" s="116" t="s">
        <v>181</v>
      </c>
      <c r="I18" s="85" t="s">
        <v>32</v>
      </c>
      <c r="J18" s="12">
        <v>7343</v>
      </c>
      <c r="K18" s="12">
        <v>7344</v>
      </c>
      <c r="L18" s="12">
        <v>1469</v>
      </c>
      <c r="M18" s="12"/>
      <c r="N18" s="12"/>
      <c r="O18" s="12"/>
      <c r="P18" s="129"/>
    </row>
    <row r="19" spans="1:16" s="117" customFormat="1" ht="27" x14ac:dyDescent="0.25">
      <c r="A19" s="4"/>
      <c r="B19" s="5"/>
      <c r="C19" s="5"/>
      <c r="D19" s="5"/>
      <c r="E19" s="5"/>
      <c r="F19" s="5"/>
      <c r="G19" s="6">
        <v>6</v>
      </c>
      <c r="H19" s="116" t="s">
        <v>182</v>
      </c>
      <c r="I19" s="85" t="s">
        <v>89</v>
      </c>
      <c r="J19" s="12">
        <v>220000</v>
      </c>
      <c r="K19" s="12">
        <v>220000</v>
      </c>
      <c r="L19" s="12">
        <v>44000</v>
      </c>
      <c r="M19" s="12"/>
      <c r="N19" s="12"/>
      <c r="O19" s="12"/>
      <c r="P19" s="129"/>
    </row>
    <row r="20" spans="1:16" s="117" customFormat="1" ht="27" x14ac:dyDescent="0.25">
      <c r="A20" s="4"/>
      <c r="B20" s="5"/>
      <c r="C20" s="5"/>
      <c r="D20" s="5"/>
      <c r="E20" s="5"/>
      <c r="F20" s="5"/>
      <c r="G20" s="6">
        <v>7</v>
      </c>
      <c r="H20" s="116" t="s">
        <v>183</v>
      </c>
      <c r="I20" s="85" t="s">
        <v>57</v>
      </c>
      <c r="J20" s="12">
        <v>3080</v>
      </c>
      <c r="K20" s="12">
        <v>3080</v>
      </c>
      <c r="L20" s="12">
        <v>616</v>
      </c>
      <c r="M20" s="12"/>
      <c r="N20" s="12"/>
      <c r="O20" s="12"/>
      <c r="P20" s="129"/>
    </row>
    <row r="21" spans="1:16" s="117" customFormat="1" ht="27.75" thickBot="1" x14ac:dyDescent="0.3">
      <c r="A21" s="104"/>
      <c r="B21" s="111"/>
      <c r="C21" s="111"/>
      <c r="D21" s="111"/>
      <c r="E21" s="111"/>
      <c r="F21" s="111"/>
      <c r="G21" s="112">
        <v>8</v>
      </c>
      <c r="H21" s="128" t="s">
        <v>187</v>
      </c>
      <c r="I21" s="126" t="s">
        <v>32</v>
      </c>
      <c r="J21" s="16">
        <v>35</v>
      </c>
      <c r="K21" s="16">
        <v>35</v>
      </c>
      <c r="L21" s="16">
        <v>7</v>
      </c>
      <c r="M21" s="16"/>
      <c r="N21" s="16"/>
      <c r="O21" s="16"/>
      <c r="P21" s="129"/>
    </row>
    <row r="22" spans="1:16" s="89" customFormat="1" ht="13.5" x14ac:dyDescent="0.25"/>
    <row r="23" spans="1:16" s="89" customFormat="1" ht="13.5" x14ac:dyDescent="0.25"/>
    <row r="24" spans="1:16" s="89" customFormat="1" ht="13.5" x14ac:dyDescent="0.25"/>
    <row r="25" spans="1:16" s="89" customFormat="1" ht="13.5" x14ac:dyDescent="0.25">
      <c r="H25" s="89" t="s">
        <v>201</v>
      </c>
    </row>
    <row r="26" spans="1:16" s="89" customFormat="1" ht="13.5" x14ac:dyDescent="0.25">
      <c r="H26" s="89" t="s">
        <v>215</v>
      </c>
    </row>
    <row r="27" spans="1:16" s="89" customFormat="1" ht="13.5" x14ac:dyDescent="0.25"/>
    <row r="28" spans="1:16" s="89" customFormat="1" x14ac:dyDescent="0.3">
      <c r="L28" s="141"/>
      <c r="M28" s="141"/>
      <c r="N28" s="141"/>
      <c r="O28" s="141"/>
    </row>
    <row r="29" spans="1:16" s="89" customFormat="1" x14ac:dyDescent="0.3">
      <c r="L29" s="141"/>
      <c r="M29" s="141"/>
      <c r="N29" s="141"/>
      <c r="O29" s="141"/>
    </row>
  </sheetData>
  <mergeCells count="3">
    <mergeCell ref="A5:I5"/>
    <mergeCell ref="J5:L5"/>
    <mergeCell ref="M5:O5"/>
  </mergeCells>
  <pageMargins left="0.7" right="0.7" top="0.75" bottom="0.75" header="0.3" footer="0.3"/>
  <pageSetup scale="5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23"/>
  <sheetViews>
    <sheetView view="pageBreakPreview" topLeftCell="K9" zoomScale="110" zoomScaleNormal="130" zoomScaleSheetLayoutView="110" workbookViewId="0">
      <selection activeCell="Y5" sqref="Y5:AC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26" width="13.7109375" hidden="1" customWidth="1"/>
    <col min="27" max="29" width="13.7109375" customWidth="1"/>
  </cols>
  <sheetData>
    <row r="1" spans="1:29" ht="15" customHeight="1" x14ac:dyDescent="0.25">
      <c r="A1" s="32" t="s">
        <v>46</v>
      </c>
    </row>
    <row r="2" spans="1:29" ht="15" customHeight="1" x14ac:dyDescent="0.25">
      <c r="A2" s="32" t="s">
        <v>47</v>
      </c>
    </row>
    <row r="3" spans="1:29" ht="15" customHeight="1" x14ac:dyDescent="0.25">
      <c r="A3" s="32" t="s">
        <v>238</v>
      </c>
    </row>
    <row r="4" spans="1:29" ht="15" customHeight="1" thickBot="1" x14ac:dyDescent="0.3"/>
    <row r="5" spans="1:29" x14ac:dyDescent="0.25">
      <c r="A5" s="262" t="s">
        <v>188</v>
      </c>
      <c r="B5" s="263"/>
      <c r="C5" s="263"/>
      <c r="D5" s="263"/>
      <c r="E5" s="263"/>
      <c r="F5" s="263"/>
      <c r="G5" s="263"/>
      <c r="H5" s="263"/>
      <c r="I5" s="264"/>
      <c r="J5" s="265" t="s">
        <v>48</v>
      </c>
      <c r="K5" s="266"/>
      <c r="L5" s="267"/>
      <c r="M5" s="34"/>
      <c r="N5" s="35"/>
      <c r="O5" s="35"/>
      <c r="P5" s="35"/>
      <c r="Q5" s="35"/>
      <c r="R5" s="35"/>
      <c r="S5" s="35"/>
      <c r="T5" s="35"/>
      <c r="U5" s="35"/>
      <c r="V5" s="35"/>
      <c r="W5" s="35"/>
      <c r="X5" s="36"/>
      <c r="Y5" s="274" t="s">
        <v>1</v>
      </c>
      <c r="Z5" s="269"/>
      <c r="AA5" s="269"/>
      <c r="AB5" s="269"/>
      <c r="AC5" s="269"/>
    </row>
    <row r="6" spans="1:29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9" t="s">
        <v>9</v>
      </c>
      <c r="I6" s="29" t="s">
        <v>10</v>
      </c>
      <c r="J6" s="216" t="s">
        <v>12</v>
      </c>
      <c r="K6" s="217" t="s">
        <v>13</v>
      </c>
      <c r="L6" s="218" t="s">
        <v>237</v>
      </c>
      <c r="M6" s="37" t="s">
        <v>15</v>
      </c>
      <c r="N6" s="30" t="s">
        <v>16</v>
      </c>
      <c r="O6" s="30" t="s">
        <v>17</v>
      </c>
      <c r="P6" s="30" t="s">
        <v>18</v>
      </c>
      <c r="Q6" s="30" t="s">
        <v>19</v>
      </c>
      <c r="R6" s="30" t="s">
        <v>20</v>
      </c>
      <c r="S6" s="30" t="s">
        <v>21</v>
      </c>
      <c r="T6" s="30" t="s">
        <v>22</v>
      </c>
      <c r="U6" s="30" t="s">
        <v>23</v>
      </c>
      <c r="V6" s="30" t="s">
        <v>24</v>
      </c>
      <c r="W6" s="30" t="s">
        <v>25</v>
      </c>
      <c r="X6" s="31" t="s">
        <v>26</v>
      </c>
      <c r="Y6" s="243" t="s">
        <v>11</v>
      </c>
      <c r="Z6" s="220" t="s">
        <v>58</v>
      </c>
      <c r="AA6" s="220" t="s">
        <v>12</v>
      </c>
      <c r="AB6" s="220" t="s">
        <v>13</v>
      </c>
      <c r="AC6" s="221" t="s">
        <v>237</v>
      </c>
    </row>
    <row r="7" spans="1:29" ht="30" x14ac:dyDescent="0.25">
      <c r="A7" s="19"/>
      <c r="B7" s="20">
        <v>11</v>
      </c>
      <c r="C7" s="20"/>
      <c r="D7" s="20"/>
      <c r="E7" s="20"/>
      <c r="F7" s="20"/>
      <c r="G7" s="20"/>
      <c r="H7" s="74" t="s">
        <v>51</v>
      </c>
      <c r="I7" s="124"/>
      <c r="J7" s="19"/>
      <c r="K7" s="20"/>
      <c r="L7" s="41"/>
      <c r="M7" s="19"/>
      <c r="N7" s="20"/>
      <c r="O7" s="20"/>
      <c r="P7" s="20"/>
      <c r="Q7" s="20"/>
      <c r="R7" s="20"/>
      <c r="S7" s="20"/>
      <c r="T7" s="20"/>
      <c r="U7" s="20"/>
      <c r="V7" s="20"/>
      <c r="W7" s="20"/>
      <c r="X7" s="41"/>
      <c r="Y7" s="21"/>
      <c r="Z7" s="22"/>
      <c r="AA7" s="22"/>
      <c r="AB7" s="24"/>
      <c r="AC7" s="24"/>
    </row>
    <row r="8" spans="1:29" x14ac:dyDescent="0.25">
      <c r="A8" s="4"/>
      <c r="B8" s="5"/>
      <c r="C8" s="50">
        <v>0</v>
      </c>
      <c r="D8" s="5"/>
      <c r="E8" s="5"/>
      <c r="F8" s="5"/>
      <c r="G8" s="5"/>
      <c r="H8" s="52" t="s">
        <v>28</v>
      </c>
      <c r="I8" s="85"/>
      <c r="J8" s="4"/>
      <c r="K8" s="5"/>
      <c r="L8" s="43"/>
      <c r="M8" s="4"/>
      <c r="N8" s="5"/>
      <c r="O8" s="5"/>
      <c r="P8" s="5"/>
      <c r="Q8" s="5"/>
      <c r="R8" s="5"/>
      <c r="S8" s="5"/>
      <c r="T8" s="5"/>
      <c r="U8" s="5"/>
      <c r="V8" s="5"/>
      <c r="W8" s="5"/>
      <c r="X8" s="43"/>
      <c r="Y8" s="8"/>
      <c r="Z8" s="9"/>
      <c r="AA8" s="9"/>
      <c r="AB8" s="12"/>
      <c r="AC8" s="12"/>
    </row>
    <row r="9" spans="1:29" x14ac:dyDescent="0.25">
      <c r="A9" s="4"/>
      <c r="B9" s="5"/>
      <c r="C9" s="5"/>
      <c r="D9" s="5">
        <v>0</v>
      </c>
      <c r="E9" s="5"/>
      <c r="F9" s="5"/>
      <c r="G9" s="5"/>
      <c r="H9" s="52" t="s">
        <v>29</v>
      </c>
      <c r="I9" s="85"/>
      <c r="J9" s="4"/>
      <c r="K9" s="5"/>
      <c r="L9" s="43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43"/>
      <c r="Y9" s="8"/>
      <c r="Z9" s="9"/>
      <c r="AA9" s="9"/>
      <c r="AB9" s="12"/>
      <c r="AC9" s="12"/>
    </row>
    <row r="10" spans="1:29" x14ac:dyDescent="0.25">
      <c r="A10" s="4"/>
      <c r="B10" s="5"/>
      <c r="C10" s="5"/>
      <c r="D10" s="5"/>
      <c r="E10" s="5">
        <v>2</v>
      </c>
      <c r="F10" s="5">
        <v>0</v>
      </c>
      <c r="G10" s="5"/>
      <c r="H10" s="52" t="s">
        <v>54</v>
      </c>
      <c r="I10" s="85"/>
      <c r="J10" s="119"/>
      <c r="K10" s="6"/>
      <c r="L10" s="120"/>
      <c r="M10" s="119"/>
      <c r="N10" s="6"/>
      <c r="O10" s="6"/>
      <c r="P10" s="6"/>
      <c r="Q10" s="6"/>
      <c r="R10" s="6"/>
      <c r="S10" s="6"/>
      <c r="T10" s="6"/>
      <c r="U10" s="6"/>
      <c r="V10" s="6"/>
      <c r="W10" s="6"/>
      <c r="X10" s="120"/>
      <c r="Y10" s="8">
        <v>220690450</v>
      </c>
      <c r="Z10" s="9">
        <v>225764628</v>
      </c>
      <c r="AA10" s="9">
        <v>225838628</v>
      </c>
      <c r="AB10" s="9">
        <v>225838628</v>
      </c>
      <c r="AC10" s="9">
        <v>4773755.24</v>
      </c>
    </row>
    <row r="11" spans="1:29" x14ac:dyDescent="0.25">
      <c r="A11" s="4">
        <v>4</v>
      </c>
      <c r="B11" s="5"/>
      <c r="C11" s="5"/>
      <c r="D11" s="5"/>
      <c r="E11" s="5"/>
      <c r="F11" s="5"/>
      <c r="G11" s="5">
        <v>1</v>
      </c>
      <c r="H11" s="52" t="s">
        <v>55</v>
      </c>
      <c r="I11" s="42" t="s">
        <v>56</v>
      </c>
      <c r="J11" s="82">
        <f t="shared" ref="J11" si="0">J13</f>
        <v>232</v>
      </c>
      <c r="K11" s="83">
        <v>232</v>
      </c>
      <c r="L11" s="84">
        <v>0</v>
      </c>
      <c r="M11" s="82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4">
        <v>0</v>
      </c>
      <c r="Y11" s="8"/>
      <c r="Z11" s="9"/>
      <c r="AA11" s="9"/>
      <c r="AB11" s="9"/>
      <c r="AC11" s="9"/>
    </row>
    <row r="12" spans="1:29" x14ac:dyDescent="0.25">
      <c r="A12" s="4"/>
      <c r="B12" s="5"/>
      <c r="C12" s="5"/>
      <c r="D12" s="5"/>
      <c r="E12" s="5"/>
      <c r="F12" s="5"/>
      <c r="G12" s="6">
        <v>2</v>
      </c>
      <c r="H12" s="116" t="s">
        <v>55</v>
      </c>
      <c r="I12" s="85" t="s">
        <v>56</v>
      </c>
      <c r="J12" s="86">
        <v>104</v>
      </c>
      <c r="K12" s="87">
        <v>232</v>
      </c>
      <c r="L12" s="88">
        <v>0</v>
      </c>
      <c r="M12" s="86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8">
        <v>0</v>
      </c>
      <c r="Y12" s="8"/>
      <c r="Z12" s="9"/>
      <c r="AA12" s="9"/>
      <c r="AB12" s="9"/>
      <c r="AC12" s="9"/>
    </row>
    <row r="13" spans="1:29" x14ac:dyDescent="0.25">
      <c r="A13" s="4"/>
      <c r="B13" s="5"/>
      <c r="C13" s="5"/>
      <c r="D13" s="5"/>
      <c r="E13" s="5"/>
      <c r="F13" s="5"/>
      <c r="G13" s="6">
        <v>3</v>
      </c>
      <c r="H13" s="116" t="s">
        <v>189</v>
      </c>
      <c r="I13" s="85" t="s">
        <v>32</v>
      </c>
      <c r="J13" s="86">
        <v>232</v>
      </c>
      <c r="K13" s="87">
        <v>105</v>
      </c>
      <c r="L13" s="88">
        <v>31</v>
      </c>
      <c r="M13" s="86">
        <v>0</v>
      </c>
      <c r="N13" s="87">
        <v>13</v>
      </c>
      <c r="O13" s="87">
        <v>9</v>
      </c>
      <c r="P13" s="87">
        <v>9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8">
        <v>0</v>
      </c>
      <c r="Y13" s="8"/>
      <c r="Z13" s="9"/>
      <c r="AA13" s="9"/>
      <c r="AB13" s="9"/>
      <c r="AC13" s="9"/>
    </row>
    <row r="14" spans="1:29" ht="45" x14ac:dyDescent="0.25">
      <c r="A14" s="4"/>
      <c r="B14" s="5">
        <v>20</v>
      </c>
      <c r="C14" s="5"/>
      <c r="D14" s="5"/>
      <c r="E14" s="5"/>
      <c r="F14" s="5"/>
      <c r="G14" s="5"/>
      <c r="H14" s="52" t="s">
        <v>191</v>
      </c>
      <c r="I14" s="85"/>
      <c r="J14" s="119"/>
      <c r="K14" s="6"/>
      <c r="L14" s="120"/>
      <c r="M14" s="119"/>
      <c r="N14" s="6"/>
      <c r="O14" s="6"/>
      <c r="P14" s="6"/>
      <c r="Q14" s="6"/>
      <c r="R14" s="6"/>
      <c r="S14" s="6"/>
      <c r="T14" s="6"/>
      <c r="U14" s="6"/>
      <c r="V14" s="6"/>
      <c r="W14" s="6"/>
      <c r="X14" s="120"/>
      <c r="Y14" s="8"/>
      <c r="Z14" s="9"/>
      <c r="AA14" s="9"/>
      <c r="AB14" s="9"/>
      <c r="AC14" s="9"/>
    </row>
    <row r="15" spans="1:29" x14ac:dyDescent="0.25">
      <c r="A15" s="4"/>
      <c r="B15" s="5"/>
      <c r="C15" s="5">
        <v>0</v>
      </c>
      <c r="D15" s="5"/>
      <c r="E15" s="5"/>
      <c r="F15" s="5"/>
      <c r="G15" s="5"/>
      <c r="H15" s="52" t="s">
        <v>28</v>
      </c>
      <c r="I15" s="42"/>
      <c r="J15" s="4"/>
      <c r="K15" s="5"/>
      <c r="L15" s="43"/>
      <c r="M15" s="4"/>
      <c r="N15" s="5"/>
      <c r="O15" s="5"/>
      <c r="P15" s="5"/>
      <c r="Q15" s="5"/>
      <c r="R15" s="5"/>
      <c r="S15" s="5"/>
      <c r="T15" s="5"/>
      <c r="U15" s="5"/>
      <c r="V15" s="5"/>
      <c r="W15" s="5"/>
      <c r="X15" s="43"/>
      <c r="Y15" s="8"/>
      <c r="Z15" s="9"/>
      <c r="AA15" s="9"/>
      <c r="AB15" s="9"/>
      <c r="AC15" s="9"/>
    </row>
    <row r="16" spans="1:29" x14ac:dyDescent="0.25">
      <c r="A16" s="4"/>
      <c r="B16" s="5"/>
      <c r="C16" s="5"/>
      <c r="D16" s="5">
        <v>0</v>
      </c>
      <c r="E16" s="5"/>
      <c r="F16" s="5"/>
      <c r="G16" s="5"/>
      <c r="H16" s="52" t="s">
        <v>29</v>
      </c>
      <c r="I16" s="85"/>
      <c r="J16" s="119"/>
      <c r="K16" s="6"/>
      <c r="L16" s="120"/>
      <c r="M16" s="119"/>
      <c r="N16" s="6"/>
      <c r="O16" s="6"/>
      <c r="P16" s="6"/>
      <c r="Q16" s="6"/>
      <c r="R16" s="6"/>
      <c r="S16" s="6"/>
      <c r="T16" s="6"/>
      <c r="U16" s="6"/>
      <c r="V16" s="6"/>
      <c r="W16" s="6"/>
      <c r="X16" s="120"/>
      <c r="Y16" s="8"/>
      <c r="Z16" s="9"/>
      <c r="AA16" s="9"/>
      <c r="AB16" s="9"/>
      <c r="AC16" s="9"/>
    </row>
    <row r="17" spans="1:29" x14ac:dyDescent="0.25">
      <c r="A17" s="4"/>
      <c r="B17" s="5"/>
      <c r="C17" s="5"/>
      <c r="D17" s="5"/>
      <c r="E17" s="5">
        <v>1</v>
      </c>
      <c r="F17" s="5">
        <v>0</v>
      </c>
      <c r="G17" s="5"/>
      <c r="H17" s="52" t="s">
        <v>52</v>
      </c>
      <c r="I17" s="85"/>
      <c r="J17" s="119"/>
      <c r="K17" s="6"/>
      <c r="L17" s="120"/>
      <c r="M17" s="119"/>
      <c r="N17" s="6"/>
      <c r="O17" s="6"/>
      <c r="P17" s="6"/>
      <c r="Q17" s="6"/>
      <c r="R17" s="6"/>
      <c r="S17" s="6"/>
      <c r="T17" s="6"/>
      <c r="U17" s="6"/>
      <c r="V17" s="6"/>
      <c r="W17" s="6"/>
      <c r="X17" s="120"/>
      <c r="Y17" s="8">
        <v>52270641.5</v>
      </c>
      <c r="Z17" s="9">
        <v>47767950</v>
      </c>
      <c r="AA17" s="9">
        <v>47767950</v>
      </c>
      <c r="AB17" s="9">
        <v>47767950</v>
      </c>
      <c r="AC17" s="9">
        <v>8157214.6400000006</v>
      </c>
    </row>
    <row r="18" spans="1:29" x14ac:dyDescent="0.25">
      <c r="A18" s="4">
        <v>4</v>
      </c>
      <c r="B18" s="5"/>
      <c r="C18" s="5"/>
      <c r="D18" s="5"/>
      <c r="E18" s="5"/>
      <c r="F18" s="5"/>
      <c r="G18" s="5">
        <v>1</v>
      </c>
      <c r="H18" s="52" t="s">
        <v>53</v>
      </c>
      <c r="I18" s="42" t="s">
        <v>32</v>
      </c>
      <c r="J18" s="82">
        <f t="shared" ref="J18" si="1">J19</f>
        <v>259</v>
      </c>
      <c r="K18" s="83">
        <v>261</v>
      </c>
      <c r="L18" s="84">
        <v>45</v>
      </c>
      <c r="M18" s="82">
        <v>0</v>
      </c>
      <c r="N18" s="83">
        <v>22</v>
      </c>
      <c r="O18" s="83">
        <v>10</v>
      </c>
      <c r="P18" s="83">
        <v>13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4">
        <v>0</v>
      </c>
      <c r="Y18" s="8"/>
      <c r="Z18" s="9"/>
      <c r="AA18" s="9"/>
      <c r="AB18" s="9"/>
      <c r="AC18" s="9"/>
    </row>
    <row r="19" spans="1:29" ht="15.75" thickBot="1" x14ac:dyDescent="0.3">
      <c r="A19" s="104"/>
      <c r="B19" s="111"/>
      <c r="C19" s="111"/>
      <c r="D19" s="111"/>
      <c r="E19" s="111"/>
      <c r="F19" s="111"/>
      <c r="G19" s="112">
        <v>2</v>
      </c>
      <c r="H19" s="128" t="s">
        <v>53</v>
      </c>
      <c r="I19" s="126" t="s">
        <v>32</v>
      </c>
      <c r="J19" s="122">
        <v>259</v>
      </c>
      <c r="K19" s="112">
        <v>261</v>
      </c>
      <c r="L19" s="108">
        <v>45</v>
      </c>
      <c r="M19" s="106">
        <v>0</v>
      </c>
      <c r="N19" s="107">
        <v>22</v>
      </c>
      <c r="O19" s="107">
        <v>10</v>
      </c>
      <c r="P19" s="107">
        <v>13</v>
      </c>
      <c r="Q19" s="107">
        <v>0</v>
      </c>
      <c r="R19" s="107">
        <v>0</v>
      </c>
      <c r="S19" s="107">
        <v>0</v>
      </c>
      <c r="T19" s="107">
        <v>0</v>
      </c>
      <c r="U19" s="107">
        <v>0</v>
      </c>
      <c r="V19" s="107">
        <v>0</v>
      </c>
      <c r="W19" s="107">
        <v>0</v>
      </c>
      <c r="X19" s="108">
        <v>0</v>
      </c>
      <c r="Y19" s="14"/>
      <c r="Z19" s="15"/>
      <c r="AA19" s="15"/>
      <c r="AB19" s="15"/>
      <c r="AC19" s="15"/>
    </row>
    <row r="22" spans="1:29" x14ac:dyDescent="0.25">
      <c r="H22" t="s">
        <v>201</v>
      </c>
    </row>
    <row r="23" spans="1:29" x14ac:dyDescent="0.25">
      <c r="H23" t="s">
        <v>216</v>
      </c>
    </row>
  </sheetData>
  <mergeCells count="3">
    <mergeCell ref="A5:I5"/>
    <mergeCell ref="J5:L5"/>
    <mergeCell ref="Y5:AC5"/>
  </mergeCells>
  <pageMargins left="0.7" right="0.7" top="0.75" bottom="0.75" header="0.3" footer="0.3"/>
  <pageSetup scale="57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30"/>
  <sheetViews>
    <sheetView view="pageBreakPreview" zoomScale="80" zoomScaleNormal="115" zoomScaleSheetLayoutView="80" workbookViewId="0">
      <selection activeCell="M13" sqref="M13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4" width="19.85546875" bestFit="1" customWidth="1"/>
    <col min="15" max="15" width="17.7109375" bestFit="1" customWidth="1"/>
  </cols>
  <sheetData>
    <row r="1" spans="1:15" ht="15" customHeight="1" x14ac:dyDescent="0.25">
      <c r="A1" s="32" t="s">
        <v>46</v>
      </c>
    </row>
    <row r="2" spans="1:15" ht="15" customHeight="1" x14ac:dyDescent="0.25">
      <c r="A2" s="32" t="s">
        <v>47</v>
      </c>
    </row>
    <row r="3" spans="1:15" ht="15" customHeight="1" x14ac:dyDescent="0.25">
      <c r="A3" s="32" t="s">
        <v>238</v>
      </c>
    </row>
    <row r="4" spans="1:15" ht="15" customHeight="1" thickBot="1" x14ac:dyDescent="0.3"/>
    <row r="5" spans="1:15" s="117" customFormat="1" x14ac:dyDescent="0.25">
      <c r="A5" s="283" t="s">
        <v>192</v>
      </c>
      <c r="B5" s="284"/>
      <c r="C5" s="284"/>
      <c r="D5" s="284"/>
      <c r="E5" s="284"/>
      <c r="F5" s="284"/>
      <c r="G5" s="284"/>
      <c r="H5" s="284"/>
      <c r="I5" s="285"/>
      <c r="J5" s="286" t="s">
        <v>48</v>
      </c>
      <c r="K5" s="286"/>
      <c r="L5" s="287"/>
      <c r="M5" s="288" t="s">
        <v>1</v>
      </c>
      <c r="N5" s="289"/>
      <c r="O5" s="290"/>
    </row>
    <row r="6" spans="1:15" s="123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9" t="s">
        <v>9</v>
      </c>
      <c r="I6" s="29" t="s">
        <v>10</v>
      </c>
      <c r="J6" s="217" t="s">
        <v>12</v>
      </c>
      <c r="K6" s="217" t="s">
        <v>13</v>
      </c>
      <c r="L6" s="253" t="s">
        <v>237</v>
      </c>
      <c r="M6" s="243" t="s">
        <v>12</v>
      </c>
      <c r="N6" s="220" t="s">
        <v>13</v>
      </c>
      <c r="O6" s="222" t="s">
        <v>237</v>
      </c>
    </row>
    <row r="7" spans="1:15" s="117" customFormat="1" x14ac:dyDescent="0.25">
      <c r="A7" s="142"/>
      <c r="B7" s="153">
        <v>19</v>
      </c>
      <c r="C7" s="153"/>
      <c r="D7" s="153"/>
      <c r="E7" s="153"/>
      <c r="F7" s="153"/>
      <c r="G7" s="153"/>
      <c r="H7" s="170" t="s">
        <v>190</v>
      </c>
      <c r="I7" s="171"/>
      <c r="J7" s="157"/>
      <c r="K7" s="157"/>
      <c r="L7" s="258"/>
      <c r="M7" s="154"/>
      <c r="N7" s="155"/>
      <c r="O7" s="156"/>
    </row>
    <row r="8" spans="1:15" s="117" customFormat="1" x14ac:dyDescent="0.25">
      <c r="A8" s="143"/>
      <c r="B8" s="144"/>
      <c r="C8" s="158">
        <v>0</v>
      </c>
      <c r="D8" s="144"/>
      <c r="E8" s="144"/>
      <c r="F8" s="144"/>
      <c r="G8" s="144"/>
      <c r="H8" s="152" t="s">
        <v>28</v>
      </c>
      <c r="I8" s="164"/>
      <c r="J8" s="148"/>
      <c r="K8" s="148"/>
      <c r="L8" s="259"/>
      <c r="M8" s="159"/>
      <c r="N8" s="145"/>
      <c r="O8" s="146"/>
    </row>
    <row r="9" spans="1:15" s="117" customFormat="1" x14ac:dyDescent="0.25">
      <c r="A9" s="143"/>
      <c r="B9" s="144"/>
      <c r="C9" s="144"/>
      <c r="D9" s="144">
        <v>0</v>
      </c>
      <c r="E9" s="144"/>
      <c r="F9" s="144"/>
      <c r="G9" s="144"/>
      <c r="H9" s="152" t="s">
        <v>29</v>
      </c>
      <c r="I9" s="164"/>
      <c r="J9" s="148"/>
      <c r="K9" s="148"/>
      <c r="L9" s="259"/>
      <c r="M9" s="159"/>
      <c r="N9" s="145"/>
      <c r="O9" s="146"/>
    </row>
    <row r="10" spans="1:15" s="117" customFormat="1" x14ac:dyDescent="0.25">
      <c r="A10" s="143"/>
      <c r="B10" s="144"/>
      <c r="C10" s="144"/>
      <c r="D10" s="144"/>
      <c r="E10" s="144">
        <v>1</v>
      </c>
      <c r="F10" s="144">
        <v>0</v>
      </c>
      <c r="G10" s="144"/>
      <c r="H10" s="152" t="s">
        <v>52</v>
      </c>
      <c r="I10" s="163"/>
      <c r="J10" s="148"/>
      <c r="K10" s="148"/>
      <c r="L10" s="259"/>
      <c r="M10" s="159">
        <v>50000000</v>
      </c>
      <c r="N10" s="145">
        <v>49970000</v>
      </c>
      <c r="O10" s="146">
        <v>6865216.4900000002</v>
      </c>
    </row>
    <row r="11" spans="1:15" s="117" customFormat="1" x14ac:dyDescent="0.25">
      <c r="A11" s="143">
        <v>4</v>
      </c>
      <c r="B11" s="144"/>
      <c r="C11" s="144"/>
      <c r="D11" s="144"/>
      <c r="E11" s="144"/>
      <c r="F11" s="144"/>
      <c r="G11" s="144">
        <v>1</v>
      </c>
      <c r="H11" s="152" t="s">
        <v>53</v>
      </c>
      <c r="I11" s="165" t="s">
        <v>32</v>
      </c>
      <c r="J11" s="145">
        <f t="shared" ref="J11" si="0">J12</f>
        <v>225</v>
      </c>
      <c r="K11" s="145">
        <v>224</v>
      </c>
      <c r="L11" s="260">
        <v>6</v>
      </c>
      <c r="M11" s="159"/>
      <c r="N11" s="145"/>
      <c r="O11" s="146"/>
    </row>
    <row r="12" spans="1:15" s="117" customFormat="1" x14ac:dyDescent="0.25">
      <c r="A12" s="143"/>
      <c r="B12" s="144"/>
      <c r="C12" s="144"/>
      <c r="D12" s="144"/>
      <c r="E12" s="144"/>
      <c r="F12" s="144"/>
      <c r="G12" s="147">
        <v>2</v>
      </c>
      <c r="H12" s="151" t="s">
        <v>53</v>
      </c>
      <c r="I12" s="163" t="s">
        <v>32</v>
      </c>
      <c r="J12" s="148">
        <v>225</v>
      </c>
      <c r="K12" s="148">
        <v>224</v>
      </c>
      <c r="L12" s="259">
        <v>6</v>
      </c>
      <c r="M12" s="159"/>
      <c r="N12" s="145"/>
      <c r="O12" s="146"/>
    </row>
    <row r="13" spans="1:15" s="117" customFormat="1" x14ac:dyDescent="0.25">
      <c r="A13" s="143"/>
      <c r="B13" s="144"/>
      <c r="C13" s="144"/>
      <c r="D13" s="144"/>
      <c r="E13" s="144">
        <v>2</v>
      </c>
      <c r="F13" s="144">
        <v>0</v>
      </c>
      <c r="G13" s="144"/>
      <c r="H13" s="152" t="s">
        <v>193</v>
      </c>
      <c r="I13" s="163"/>
      <c r="J13" s="148"/>
      <c r="K13" s="148"/>
      <c r="L13" s="259"/>
      <c r="M13" s="159">
        <v>529394000</v>
      </c>
      <c r="N13" s="145">
        <v>379394000</v>
      </c>
      <c r="O13" s="146">
        <v>77234700</v>
      </c>
    </row>
    <row r="14" spans="1:15" s="117" customFormat="1" ht="30" x14ac:dyDescent="0.25">
      <c r="A14" s="143">
        <v>4</v>
      </c>
      <c r="B14" s="144"/>
      <c r="C14" s="144"/>
      <c r="D14" s="144"/>
      <c r="E14" s="144"/>
      <c r="F14" s="144"/>
      <c r="G14" s="144">
        <v>1</v>
      </c>
      <c r="H14" s="152" t="s">
        <v>194</v>
      </c>
      <c r="I14" s="165" t="s">
        <v>174</v>
      </c>
      <c r="J14" s="145">
        <f t="shared" ref="J14" si="1">SUM(J15:J19)</f>
        <v>14152</v>
      </c>
      <c r="K14" s="145">
        <v>10847</v>
      </c>
      <c r="L14" s="260">
        <v>449</v>
      </c>
      <c r="M14" s="159"/>
      <c r="N14" s="145"/>
      <c r="O14" s="146"/>
    </row>
    <row r="15" spans="1:15" s="117" customFormat="1" ht="27" x14ac:dyDescent="0.25">
      <c r="A15" s="143"/>
      <c r="B15" s="144"/>
      <c r="C15" s="144"/>
      <c r="D15" s="144"/>
      <c r="E15" s="144"/>
      <c r="F15" s="144"/>
      <c r="G15" s="147">
        <v>2</v>
      </c>
      <c r="H15" s="151" t="s">
        <v>195</v>
      </c>
      <c r="I15" s="163" t="s">
        <v>174</v>
      </c>
      <c r="J15" s="148">
        <v>398</v>
      </c>
      <c r="K15" s="148">
        <v>322</v>
      </c>
      <c r="L15" s="259">
        <v>0</v>
      </c>
      <c r="M15" s="159"/>
      <c r="N15" s="145"/>
      <c r="O15" s="146"/>
    </row>
    <row r="16" spans="1:15" s="117" customFormat="1" ht="27" x14ac:dyDescent="0.25">
      <c r="A16" s="143"/>
      <c r="B16" s="144"/>
      <c r="C16" s="144"/>
      <c r="D16" s="144"/>
      <c r="E16" s="144"/>
      <c r="F16" s="144"/>
      <c r="G16" s="147">
        <v>3</v>
      </c>
      <c r="H16" s="151" t="s">
        <v>196</v>
      </c>
      <c r="I16" s="163" t="s">
        <v>174</v>
      </c>
      <c r="J16" s="148">
        <v>364</v>
      </c>
      <c r="K16" s="148">
        <v>525</v>
      </c>
      <c r="L16" s="259">
        <v>0</v>
      </c>
      <c r="M16" s="159"/>
      <c r="N16" s="145"/>
      <c r="O16" s="146"/>
    </row>
    <row r="17" spans="1:15" s="117" customFormat="1" ht="27" x14ac:dyDescent="0.25">
      <c r="A17" s="143"/>
      <c r="B17" s="144"/>
      <c r="C17" s="144"/>
      <c r="D17" s="144"/>
      <c r="E17" s="144"/>
      <c r="F17" s="144"/>
      <c r="G17" s="147">
        <v>4</v>
      </c>
      <c r="H17" s="151" t="s">
        <v>197</v>
      </c>
      <c r="I17" s="163" t="s">
        <v>174</v>
      </c>
      <c r="J17" s="148">
        <v>420</v>
      </c>
      <c r="K17" s="148">
        <v>290</v>
      </c>
      <c r="L17" s="259">
        <v>0</v>
      </c>
      <c r="M17" s="159"/>
      <c r="N17" s="145"/>
      <c r="O17" s="146"/>
    </row>
    <row r="18" spans="1:15" s="117" customFormat="1" ht="27" x14ac:dyDescent="0.25">
      <c r="A18" s="143"/>
      <c r="B18" s="144"/>
      <c r="C18" s="144"/>
      <c r="D18" s="144"/>
      <c r="E18" s="144"/>
      <c r="F18" s="144"/>
      <c r="G18" s="147">
        <v>5</v>
      </c>
      <c r="H18" s="151" t="s">
        <v>198</v>
      </c>
      <c r="I18" s="163" t="s">
        <v>174</v>
      </c>
      <c r="J18" s="148">
        <v>1250</v>
      </c>
      <c r="K18" s="148">
        <v>1120</v>
      </c>
      <c r="L18" s="259">
        <v>0</v>
      </c>
      <c r="M18" s="159"/>
      <c r="N18" s="145"/>
      <c r="O18" s="146"/>
    </row>
    <row r="19" spans="1:15" s="117" customFormat="1" ht="27.75" thickBot="1" x14ac:dyDescent="0.3">
      <c r="A19" s="166"/>
      <c r="B19" s="167"/>
      <c r="C19" s="167"/>
      <c r="D19" s="167"/>
      <c r="E19" s="167"/>
      <c r="F19" s="167"/>
      <c r="G19" s="149">
        <v>7</v>
      </c>
      <c r="H19" s="168" t="s">
        <v>199</v>
      </c>
      <c r="I19" s="169" t="s">
        <v>174</v>
      </c>
      <c r="J19" s="150">
        <v>11720</v>
      </c>
      <c r="K19" s="150">
        <v>8590</v>
      </c>
      <c r="L19" s="261">
        <v>449</v>
      </c>
      <c r="M19" s="160"/>
      <c r="N19" s="161"/>
      <c r="O19" s="162"/>
    </row>
    <row r="20" spans="1:15" s="117" customFormat="1" ht="13.5" x14ac:dyDescent="0.25"/>
    <row r="21" spans="1:15" x14ac:dyDescent="0.25">
      <c r="H21" s="175" t="s">
        <v>201</v>
      </c>
    </row>
    <row r="22" spans="1:15" x14ac:dyDescent="0.25">
      <c r="H22" s="175" t="s">
        <v>206</v>
      </c>
    </row>
    <row r="29" spans="1:15" ht="21" x14ac:dyDescent="0.35">
      <c r="H29" s="176" t="s">
        <v>217</v>
      </c>
    </row>
    <row r="30" spans="1:15" ht="21" x14ac:dyDescent="0.35">
      <c r="H30" s="176" t="s">
        <v>218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view="pageBreakPreview" topLeftCell="I3" zoomScale="85" zoomScaleNormal="115" zoomScaleSheetLayoutView="85" workbookViewId="0">
      <selection activeCell="N11" sqref="N11"/>
    </sheetView>
  </sheetViews>
  <sheetFormatPr baseColWidth="10" defaultRowHeight="15" x14ac:dyDescent="0.25"/>
  <cols>
    <col min="1" max="7" width="3.7109375" customWidth="1"/>
    <col min="8" max="8" width="43.85546875" customWidth="1"/>
    <col min="9" max="9" width="11.7109375" customWidth="1"/>
    <col min="10" max="11" width="10.7109375" customWidth="1"/>
    <col min="12" max="12" width="13.7109375" customWidth="1"/>
    <col min="13" max="13" width="19.140625" bestFit="1" customWidth="1"/>
    <col min="14" max="14" width="19.42578125" bestFit="1" customWidth="1"/>
    <col min="15" max="15" width="17.7109375" bestFit="1" customWidth="1"/>
  </cols>
  <sheetData>
    <row r="1" spans="1:15" ht="15" customHeight="1" x14ac:dyDescent="0.25">
      <c r="A1" s="32" t="s">
        <v>46</v>
      </c>
    </row>
    <row r="2" spans="1:15" ht="15" customHeight="1" x14ac:dyDescent="0.25">
      <c r="A2" s="32" t="s">
        <v>47</v>
      </c>
    </row>
    <row r="3" spans="1:15" ht="15" customHeight="1" x14ac:dyDescent="0.25">
      <c r="A3" s="32" t="s">
        <v>238</v>
      </c>
    </row>
    <row r="4" spans="1:15" ht="15" customHeight="1" thickBot="1" x14ac:dyDescent="0.3"/>
    <row r="5" spans="1:15" s="49" customFormat="1" ht="15" customHeight="1" x14ac:dyDescent="0.2">
      <c r="A5" s="262" t="s">
        <v>50</v>
      </c>
      <c r="B5" s="263"/>
      <c r="C5" s="263"/>
      <c r="D5" s="263"/>
      <c r="E5" s="263"/>
      <c r="F5" s="263"/>
      <c r="G5" s="263"/>
      <c r="H5" s="263"/>
      <c r="I5" s="264"/>
      <c r="J5" s="265" t="s">
        <v>48</v>
      </c>
      <c r="K5" s="266"/>
      <c r="L5" s="267"/>
      <c r="M5" s="268" t="s">
        <v>1</v>
      </c>
      <c r="N5" s="269"/>
      <c r="O5" s="270"/>
    </row>
    <row r="6" spans="1:15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9" t="s">
        <v>9</v>
      </c>
      <c r="I6" s="29" t="s">
        <v>10</v>
      </c>
      <c r="J6" s="216" t="s">
        <v>12</v>
      </c>
      <c r="K6" s="217" t="s">
        <v>13</v>
      </c>
      <c r="L6" s="218" t="s">
        <v>237</v>
      </c>
      <c r="M6" s="219" t="s">
        <v>12</v>
      </c>
      <c r="N6" s="220" t="s">
        <v>13</v>
      </c>
      <c r="O6" s="222" t="s">
        <v>237</v>
      </c>
    </row>
    <row r="7" spans="1:15" s="49" customFormat="1" ht="30" x14ac:dyDescent="0.2">
      <c r="A7" s="178"/>
      <c r="B7" s="179">
        <v>11</v>
      </c>
      <c r="C7" s="179"/>
      <c r="D7" s="179"/>
      <c r="E7" s="179"/>
      <c r="F7" s="179"/>
      <c r="G7" s="179"/>
      <c r="H7" s="201" t="s">
        <v>51</v>
      </c>
      <c r="I7" s="202"/>
      <c r="J7" s="76"/>
      <c r="K7" s="77"/>
      <c r="L7" s="78"/>
      <c r="M7" s="81"/>
      <c r="N7" s="77"/>
      <c r="O7" s="78"/>
    </row>
    <row r="8" spans="1:15" s="49" customFormat="1" x14ac:dyDescent="0.2">
      <c r="A8" s="46"/>
      <c r="B8" s="48"/>
      <c r="C8" s="48">
        <v>0</v>
      </c>
      <c r="D8" s="48"/>
      <c r="E8" s="48"/>
      <c r="F8" s="48"/>
      <c r="G8" s="48"/>
      <c r="H8" s="56" t="s">
        <v>28</v>
      </c>
      <c r="I8" s="203"/>
      <c r="J8" s="70"/>
      <c r="K8" s="59"/>
      <c r="L8" s="71"/>
      <c r="M8" s="61"/>
      <c r="N8" s="59"/>
      <c r="O8" s="71"/>
    </row>
    <row r="9" spans="1:15" s="49" customFormat="1" x14ac:dyDescent="0.2">
      <c r="A9" s="46"/>
      <c r="B9" s="48"/>
      <c r="C9" s="48"/>
      <c r="D9" s="48">
        <v>0</v>
      </c>
      <c r="E9" s="48"/>
      <c r="F9" s="48"/>
      <c r="G9" s="48"/>
      <c r="H9" s="56" t="s">
        <v>29</v>
      </c>
      <c r="I9" s="203"/>
      <c r="J9" s="70"/>
      <c r="K9" s="59"/>
      <c r="L9" s="71"/>
      <c r="M9" s="61"/>
      <c r="N9" s="59"/>
      <c r="O9" s="71"/>
    </row>
    <row r="10" spans="1:15" s="49" customFormat="1" x14ac:dyDescent="0.2">
      <c r="A10" s="46"/>
      <c r="B10" s="48"/>
      <c r="C10" s="48"/>
      <c r="D10" s="48"/>
      <c r="E10" s="48">
        <v>1</v>
      </c>
      <c r="F10" s="48">
        <v>0</v>
      </c>
      <c r="G10" s="48"/>
      <c r="H10" s="56" t="s">
        <v>52</v>
      </c>
      <c r="I10" s="203"/>
      <c r="J10" s="70"/>
      <c r="K10" s="59"/>
      <c r="L10" s="71"/>
      <c r="M10" s="62"/>
      <c r="N10" s="60"/>
      <c r="O10" s="73"/>
    </row>
    <row r="11" spans="1:15" s="49" customFormat="1" x14ac:dyDescent="0.2">
      <c r="A11" s="46">
        <v>4</v>
      </c>
      <c r="B11" s="48"/>
      <c r="C11" s="48"/>
      <c r="D11" s="48"/>
      <c r="E11" s="51"/>
      <c r="F11" s="51"/>
      <c r="G11" s="48">
        <v>1</v>
      </c>
      <c r="H11" s="57" t="s">
        <v>53</v>
      </c>
      <c r="I11" s="44" t="s">
        <v>32</v>
      </c>
      <c r="J11" s="72">
        <v>471</v>
      </c>
      <c r="K11" s="60">
        <v>472</v>
      </c>
      <c r="L11" s="73">
        <v>0</v>
      </c>
      <c r="M11" s="62">
        <v>85426696</v>
      </c>
      <c r="N11" s="291">
        <v>77658584</v>
      </c>
      <c r="O11" s="73">
        <v>19063526.369999997</v>
      </c>
    </row>
    <row r="12" spans="1:15" s="49" customFormat="1" x14ac:dyDescent="0.2">
      <c r="A12" s="46"/>
      <c r="B12" s="48"/>
      <c r="C12" s="48"/>
      <c r="D12" s="48"/>
      <c r="E12" s="51"/>
      <c r="F12" s="51"/>
      <c r="G12" s="51">
        <v>9</v>
      </c>
      <c r="H12" s="58" t="s">
        <v>53</v>
      </c>
      <c r="I12" s="45" t="s">
        <v>32</v>
      </c>
      <c r="J12" s="70">
        <v>471</v>
      </c>
      <c r="K12" s="59">
        <v>472</v>
      </c>
      <c r="L12" s="71">
        <v>0</v>
      </c>
      <c r="M12" s="61"/>
      <c r="N12" s="59"/>
      <c r="O12" s="71"/>
    </row>
    <row r="13" spans="1:15" s="49" customFormat="1" x14ac:dyDescent="0.2">
      <c r="A13" s="46"/>
      <c r="B13" s="48"/>
      <c r="C13" s="48"/>
      <c r="D13" s="48"/>
      <c r="E13" s="48">
        <v>2</v>
      </c>
      <c r="F13" s="48">
        <v>0</v>
      </c>
      <c r="G13" s="48"/>
      <c r="H13" s="57" t="s">
        <v>54</v>
      </c>
      <c r="I13" s="44"/>
      <c r="J13" s="70"/>
      <c r="K13" s="59"/>
      <c r="L13" s="71"/>
      <c r="M13" s="61"/>
      <c r="N13" s="59"/>
      <c r="O13" s="71"/>
    </row>
    <row r="14" spans="1:15" s="49" customFormat="1" x14ac:dyDescent="0.2">
      <c r="A14" s="46">
        <v>4</v>
      </c>
      <c r="B14" s="48"/>
      <c r="C14" s="48"/>
      <c r="D14" s="48"/>
      <c r="E14" s="51"/>
      <c r="F14" s="51"/>
      <c r="G14" s="48">
        <v>1</v>
      </c>
      <c r="H14" s="57" t="s">
        <v>55</v>
      </c>
      <c r="I14" s="44" t="s">
        <v>56</v>
      </c>
      <c r="J14" s="72">
        <v>2357</v>
      </c>
      <c r="K14" s="60">
        <v>2357</v>
      </c>
      <c r="L14" s="73">
        <v>596</v>
      </c>
      <c r="M14" s="62">
        <v>140723304</v>
      </c>
      <c r="N14" s="60">
        <v>133196181</v>
      </c>
      <c r="O14" s="73">
        <v>39195403.689999998</v>
      </c>
    </row>
    <row r="15" spans="1:15" s="49" customFormat="1" x14ac:dyDescent="0.2">
      <c r="A15" s="46"/>
      <c r="B15" s="51"/>
      <c r="C15" s="51"/>
      <c r="D15" s="51"/>
      <c r="E15" s="51"/>
      <c r="F15" s="51"/>
      <c r="G15" s="51">
        <v>5</v>
      </c>
      <c r="H15" s="177" t="s">
        <v>55</v>
      </c>
      <c r="I15" s="63" t="s">
        <v>56</v>
      </c>
      <c r="J15" s="70">
        <v>2357</v>
      </c>
      <c r="K15" s="59">
        <v>2357</v>
      </c>
      <c r="L15" s="71">
        <v>596</v>
      </c>
      <c r="M15" s="61"/>
      <c r="N15" s="59"/>
      <c r="O15" s="71"/>
    </row>
    <row r="16" spans="1:15" s="49" customFormat="1" ht="45" x14ac:dyDescent="0.2">
      <c r="A16" s="46"/>
      <c r="B16" s="51"/>
      <c r="C16" s="48">
        <v>3</v>
      </c>
      <c r="D16" s="51"/>
      <c r="E16" s="51"/>
      <c r="F16" s="51"/>
      <c r="G16" s="51"/>
      <c r="H16" s="56" t="s">
        <v>223</v>
      </c>
      <c r="I16" s="63"/>
      <c r="J16" s="70"/>
      <c r="K16" s="59"/>
      <c r="L16" s="71"/>
      <c r="M16" s="61"/>
      <c r="N16" s="59"/>
      <c r="O16" s="71"/>
    </row>
    <row r="17" spans="1:15" s="49" customFormat="1" x14ac:dyDescent="0.2">
      <c r="A17" s="46"/>
      <c r="B17" s="51"/>
      <c r="C17" s="51"/>
      <c r="D17" s="48">
        <v>0</v>
      </c>
      <c r="E17" s="48"/>
      <c r="F17" s="48"/>
      <c r="G17" s="48"/>
      <c r="H17" s="56" t="s">
        <v>29</v>
      </c>
      <c r="I17" s="63"/>
      <c r="J17" s="70"/>
      <c r="K17" s="59"/>
      <c r="L17" s="71"/>
      <c r="M17" s="61"/>
      <c r="N17" s="59"/>
      <c r="O17" s="71"/>
    </row>
    <row r="18" spans="1:15" s="49" customFormat="1" ht="30" x14ac:dyDescent="0.2">
      <c r="A18" s="46"/>
      <c r="B18" s="51"/>
      <c r="C18" s="51"/>
      <c r="D18" s="51"/>
      <c r="E18" s="48">
        <v>1</v>
      </c>
      <c r="F18" s="48">
        <v>0</v>
      </c>
      <c r="G18" s="48"/>
      <c r="H18" s="56" t="s">
        <v>224</v>
      </c>
      <c r="I18" s="63"/>
      <c r="J18" s="70"/>
      <c r="K18" s="59"/>
      <c r="L18" s="71"/>
      <c r="M18" s="61"/>
      <c r="N18" s="59"/>
      <c r="O18" s="71"/>
    </row>
    <row r="19" spans="1:15" s="49" customFormat="1" ht="30" x14ac:dyDescent="0.2">
      <c r="A19" s="46"/>
      <c r="B19" s="51"/>
      <c r="C19" s="51"/>
      <c r="D19" s="51"/>
      <c r="E19" s="51"/>
      <c r="F19" s="51"/>
      <c r="G19" s="48">
        <v>1</v>
      </c>
      <c r="H19" s="56" t="s">
        <v>229</v>
      </c>
      <c r="I19" s="44" t="s">
        <v>56</v>
      </c>
      <c r="J19" s="72">
        <v>0</v>
      </c>
      <c r="K19" s="60">
        <v>179</v>
      </c>
      <c r="L19" s="73">
        <v>0</v>
      </c>
      <c r="M19" s="62">
        <v>0</v>
      </c>
      <c r="N19" s="60">
        <v>727659975.70000005</v>
      </c>
      <c r="O19" s="73">
        <v>0</v>
      </c>
    </row>
    <row r="20" spans="1:15" s="49" customFormat="1" x14ac:dyDescent="0.2">
      <c r="A20" s="46"/>
      <c r="B20" s="51"/>
      <c r="C20" s="51"/>
      <c r="D20" s="51"/>
      <c r="E20" s="51"/>
      <c r="F20" s="51"/>
      <c r="G20" s="51">
        <v>2</v>
      </c>
      <c r="H20" s="177" t="s">
        <v>225</v>
      </c>
      <c r="I20" s="63" t="s">
        <v>56</v>
      </c>
      <c r="J20" s="70">
        <v>0</v>
      </c>
      <c r="K20" s="59">
        <v>179</v>
      </c>
      <c r="L20" s="71">
        <v>0</v>
      </c>
      <c r="M20" s="61"/>
      <c r="N20" s="59"/>
      <c r="O20" s="71"/>
    </row>
    <row r="21" spans="1:15" s="49" customFormat="1" ht="30" x14ac:dyDescent="0.2">
      <c r="A21" s="46"/>
      <c r="B21" s="51"/>
      <c r="C21" s="51"/>
      <c r="D21" s="51"/>
      <c r="E21" s="48">
        <v>4</v>
      </c>
      <c r="F21" s="48">
        <v>0</v>
      </c>
      <c r="G21" s="48"/>
      <c r="H21" s="56" t="s">
        <v>226</v>
      </c>
      <c r="I21" s="63"/>
      <c r="J21" s="70"/>
      <c r="K21" s="59"/>
      <c r="L21" s="71"/>
      <c r="M21" s="61"/>
      <c r="N21" s="59"/>
      <c r="O21" s="71"/>
    </row>
    <row r="22" spans="1:15" s="49" customFormat="1" ht="30" x14ac:dyDescent="0.2">
      <c r="A22" s="46"/>
      <c r="B22" s="51"/>
      <c r="C22" s="51"/>
      <c r="D22" s="51"/>
      <c r="E22" s="51"/>
      <c r="F22" s="51"/>
      <c r="G22" s="48">
        <v>1</v>
      </c>
      <c r="H22" s="56" t="s">
        <v>227</v>
      </c>
      <c r="I22" s="44" t="s">
        <v>32</v>
      </c>
      <c r="J22" s="72">
        <v>0</v>
      </c>
      <c r="K22" s="60">
        <v>1</v>
      </c>
      <c r="L22" s="73">
        <v>0</v>
      </c>
      <c r="M22" s="62">
        <v>0</v>
      </c>
      <c r="N22" s="60">
        <v>100000000</v>
      </c>
      <c r="O22" s="73">
        <v>0</v>
      </c>
    </row>
    <row r="23" spans="1:15" s="49" customFormat="1" x14ac:dyDescent="0.2">
      <c r="A23" s="46"/>
      <c r="B23" s="51"/>
      <c r="C23" s="51"/>
      <c r="D23" s="51"/>
      <c r="E23" s="51"/>
      <c r="F23" s="51"/>
      <c r="G23" s="51">
        <v>3</v>
      </c>
      <c r="H23" s="177" t="s">
        <v>228</v>
      </c>
      <c r="I23" s="45" t="s">
        <v>32</v>
      </c>
      <c r="J23" s="70">
        <v>0</v>
      </c>
      <c r="K23" s="59">
        <v>1</v>
      </c>
      <c r="L23" s="71">
        <v>0</v>
      </c>
      <c r="M23" s="61"/>
      <c r="N23" s="59"/>
      <c r="O23" s="71"/>
    </row>
    <row r="24" spans="1:15" s="49" customFormat="1" ht="30" x14ac:dyDescent="0.2">
      <c r="A24" s="46"/>
      <c r="B24" s="48">
        <v>94</v>
      </c>
      <c r="C24" s="48"/>
      <c r="D24" s="48"/>
      <c r="E24" s="48"/>
      <c r="F24" s="48"/>
      <c r="G24" s="48"/>
      <c r="H24" s="56" t="s">
        <v>219</v>
      </c>
      <c r="I24" s="203"/>
      <c r="J24" s="70"/>
      <c r="K24" s="59"/>
      <c r="L24" s="71"/>
      <c r="M24" s="61"/>
      <c r="N24" s="59"/>
      <c r="O24" s="71"/>
    </row>
    <row r="25" spans="1:15" s="49" customFormat="1" ht="45" x14ac:dyDescent="0.2">
      <c r="A25" s="46"/>
      <c r="B25" s="48"/>
      <c r="C25" s="48">
        <v>11</v>
      </c>
      <c r="D25" s="48"/>
      <c r="E25" s="48"/>
      <c r="F25" s="48"/>
      <c r="G25" s="48"/>
      <c r="H25" s="56" t="s">
        <v>220</v>
      </c>
      <c r="I25" s="203"/>
      <c r="J25" s="70"/>
      <c r="K25" s="59"/>
      <c r="L25" s="71"/>
      <c r="M25" s="61"/>
      <c r="N25" s="59"/>
      <c r="O25" s="71"/>
    </row>
    <row r="26" spans="1:15" s="49" customFormat="1" ht="45" x14ac:dyDescent="0.2">
      <c r="A26" s="46"/>
      <c r="B26" s="48"/>
      <c r="C26" s="48"/>
      <c r="D26" s="48"/>
      <c r="E26" s="48">
        <v>1</v>
      </c>
      <c r="F26" s="48">
        <v>0</v>
      </c>
      <c r="G26" s="48"/>
      <c r="H26" s="56" t="s">
        <v>221</v>
      </c>
      <c r="I26" s="203"/>
      <c r="J26" s="70"/>
      <c r="K26" s="59"/>
      <c r="L26" s="71"/>
      <c r="M26" s="61"/>
      <c r="N26" s="59"/>
      <c r="O26" s="71"/>
    </row>
    <row r="27" spans="1:15" s="49" customFormat="1" ht="30" x14ac:dyDescent="0.2">
      <c r="A27" s="46"/>
      <c r="B27" s="48"/>
      <c r="C27" s="48"/>
      <c r="D27" s="48"/>
      <c r="E27" s="48"/>
      <c r="F27" s="48"/>
      <c r="G27" s="48">
        <v>1</v>
      </c>
      <c r="H27" s="56" t="s">
        <v>222</v>
      </c>
      <c r="I27" s="203" t="s">
        <v>57</v>
      </c>
      <c r="J27" s="70">
        <v>0</v>
      </c>
      <c r="K27" s="59">
        <v>16</v>
      </c>
      <c r="L27" s="73">
        <v>0</v>
      </c>
      <c r="M27" s="62">
        <v>0</v>
      </c>
      <c r="N27" s="60">
        <v>30035166</v>
      </c>
      <c r="O27" s="73">
        <v>29978513.260000002</v>
      </c>
    </row>
    <row r="28" spans="1:15" s="49" customFormat="1" ht="27.75" thickBot="1" x14ac:dyDescent="0.25">
      <c r="A28" s="66"/>
      <c r="B28" s="67"/>
      <c r="C28" s="67"/>
      <c r="D28" s="67"/>
      <c r="E28" s="67"/>
      <c r="F28" s="67"/>
      <c r="G28" s="67">
        <v>2</v>
      </c>
      <c r="H28" s="68" t="s">
        <v>222</v>
      </c>
      <c r="I28" s="223" t="s">
        <v>57</v>
      </c>
      <c r="J28" s="204">
        <v>0</v>
      </c>
      <c r="K28" s="206">
        <v>16</v>
      </c>
      <c r="L28" s="207">
        <v>0</v>
      </c>
      <c r="M28" s="205"/>
      <c r="N28" s="206"/>
      <c r="O28" s="207"/>
    </row>
    <row r="29" spans="1:15" x14ac:dyDescent="0.25">
      <c r="H29" t="s">
        <v>201</v>
      </c>
    </row>
    <row r="30" spans="1:15" x14ac:dyDescent="0.25">
      <c r="H30" t="s">
        <v>202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1"/>
  <sheetViews>
    <sheetView view="pageBreakPreview" topLeftCell="J42" zoomScaleNormal="85" zoomScaleSheetLayoutView="100" workbookViewId="0">
      <selection activeCell="K11" sqref="K11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0" width="10.7109375" customWidth="1"/>
    <col min="11" max="12" width="13.7109375" customWidth="1"/>
    <col min="13" max="15" width="16.28515625" customWidth="1"/>
  </cols>
  <sheetData>
    <row r="1" spans="1:15" ht="15" customHeight="1" x14ac:dyDescent="0.25">
      <c r="A1" s="32" t="s">
        <v>46</v>
      </c>
    </row>
    <row r="2" spans="1:15" ht="15" customHeight="1" x14ac:dyDescent="0.25">
      <c r="A2" s="32" t="s">
        <v>47</v>
      </c>
    </row>
    <row r="3" spans="1:15" ht="15" customHeight="1" x14ac:dyDescent="0.25">
      <c r="A3" s="32" t="s">
        <v>238</v>
      </c>
    </row>
    <row r="4" spans="1:15" ht="15" customHeight="1" thickBot="1" x14ac:dyDescent="0.3"/>
    <row r="5" spans="1:15" x14ac:dyDescent="0.25">
      <c r="A5" s="262" t="s">
        <v>59</v>
      </c>
      <c r="B5" s="263"/>
      <c r="C5" s="263"/>
      <c r="D5" s="263"/>
      <c r="E5" s="263"/>
      <c r="F5" s="263"/>
      <c r="G5" s="263"/>
      <c r="H5" s="263"/>
      <c r="I5" s="264"/>
      <c r="J5" s="265" t="s">
        <v>48</v>
      </c>
      <c r="K5" s="266"/>
      <c r="L5" s="267"/>
      <c r="M5" s="268" t="s">
        <v>1</v>
      </c>
      <c r="N5" s="269"/>
      <c r="O5" s="270"/>
    </row>
    <row r="6" spans="1:15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9" t="s">
        <v>9</v>
      </c>
      <c r="I6" s="29" t="s">
        <v>10</v>
      </c>
      <c r="J6" s="216" t="s">
        <v>12</v>
      </c>
      <c r="K6" s="217" t="s">
        <v>13</v>
      </c>
      <c r="L6" s="218" t="s">
        <v>237</v>
      </c>
      <c r="M6" s="219" t="s">
        <v>12</v>
      </c>
      <c r="N6" s="220" t="s">
        <v>13</v>
      </c>
      <c r="O6" s="222" t="s">
        <v>237</v>
      </c>
    </row>
    <row r="7" spans="1:15" ht="30" x14ac:dyDescent="0.25">
      <c r="A7" s="19"/>
      <c r="B7" s="103">
        <v>11</v>
      </c>
      <c r="C7" s="20"/>
      <c r="D7" s="20"/>
      <c r="E7" s="20"/>
      <c r="F7" s="20"/>
      <c r="G7" s="20"/>
      <c r="H7" s="74" t="s">
        <v>51</v>
      </c>
      <c r="I7" s="75"/>
      <c r="J7" s="21"/>
      <c r="K7" s="22"/>
      <c r="L7" s="23"/>
      <c r="M7" s="224"/>
      <c r="N7" s="22"/>
      <c r="O7" s="23"/>
    </row>
    <row r="8" spans="1:15" x14ac:dyDescent="0.25">
      <c r="A8" s="4"/>
      <c r="B8" s="91"/>
      <c r="C8" s="50">
        <v>0</v>
      </c>
      <c r="D8" s="5"/>
      <c r="E8" s="5"/>
      <c r="F8" s="5"/>
      <c r="G8" s="5"/>
      <c r="H8" s="52" t="s">
        <v>28</v>
      </c>
      <c r="I8" s="42"/>
      <c r="J8" s="8"/>
      <c r="K8" s="9"/>
      <c r="L8" s="10"/>
      <c r="M8" s="225"/>
      <c r="N8" s="9"/>
      <c r="O8" s="10"/>
    </row>
    <row r="9" spans="1:15" x14ac:dyDescent="0.25">
      <c r="A9" s="4"/>
      <c r="B9" s="91"/>
      <c r="C9" s="5"/>
      <c r="D9" s="5">
        <v>0</v>
      </c>
      <c r="E9" s="5"/>
      <c r="F9" s="5"/>
      <c r="G9" s="5"/>
      <c r="H9" s="52" t="s">
        <v>29</v>
      </c>
      <c r="I9" s="42"/>
      <c r="J9" s="8"/>
      <c r="K9" s="9"/>
      <c r="L9" s="10"/>
      <c r="M9" s="225"/>
      <c r="N9" s="9"/>
      <c r="O9" s="10"/>
    </row>
    <row r="10" spans="1:15" x14ac:dyDescent="0.25">
      <c r="A10" s="4"/>
      <c r="B10" s="91"/>
      <c r="C10" s="5"/>
      <c r="D10" s="5"/>
      <c r="E10" s="5">
        <v>1</v>
      </c>
      <c r="F10" s="5">
        <v>0</v>
      </c>
      <c r="G10" s="5"/>
      <c r="H10" s="52" t="s">
        <v>52</v>
      </c>
      <c r="I10" s="42"/>
      <c r="J10" s="8"/>
      <c r="K10" s="9"/>
      <c r="L10" s="10"/>
      <c r="M10" s="226">
        <v>24604500</v>
      </c>
      <c r="N10" s="92">
        <v>24604500</v>
      </c>
      <c r="O10" s="93">
        <v>5446094.6500000004</v>
      </c>
    </row>
    <row r="11" spans="1:15" x14ac:dyDescent="0.25">
      <c r="A11" s="4">
        <v>4</v>
      </c>
      <c r="B11" s="91"/>
      <c r="C11" s="5"/>
      <c r="D11" s="5"/>
      <c r="E11" s="5"/>
      <c r="F11" s="5"/>
      <c r="G11" s="5">
        <v>1</v>
      </c>
      <c r="H11" s="57" t="s">
        <v>53</v>
      </c>
      <c r="I11" s="42" t="s">
        <v>32</v>
      </c>
      <c r="J11" s="8">
        <v>120</v>
      </c>
      <c r="K11" s="9">
        <v>120</v>
      </c>
      <c r="L11" s="10">
        <v>2</v>
      </c>
      <c r="M11" s="190"/>
      <c r="N11" s="11"/>
      <c r="O11" s="93"/>
    </row>
    <row r="12" spans="1:15" x14ac:dyDescent="0.25">
      <c r="A12" s="4"/>
      <c r="B12" s="91"/>
      <c r="C12" s="5"/>
      <c r="D12" s="5"/>
      <c r="E12" s="6"/>
      <c r="F12" s="6"/>
      <c r="G12" s="6">
        <v>9</v>
      </c>
      <c r="H12" s="58" t="s">
        <v>53</v>
      </c>
      <c r="I12" s="85" t="s">
        <v>32</v>
      </c>
      <c r="J12" s="39">
        <v>120</v>
      </c>
      <c r="K12" s="12">
        <v>120</v>
      </c>
      <c r="L12" s="17">
        <v>2</v>
      </c>
      <c r="M12" s="227"/>
      <c r="N12" s="12"/>
      <c r="O12" s="93"/>
    </row>
    <row r="13" spans="1:15" ht="30" x14ac:dyDescent="0.25">
      <c r="A13" s="4"/>
      <c r="B13" s="91"/>
      <c r="C13" s="5">
        <v>1</v>
      </c>
      <c r="D13" s="5"/>
      <c r="E13" s="5"/>
      <c r="F13" s="5"/>
      <c r="G13" s="5"/>
      <c r="H13" s="57" t="s">
        <v>60</v>
      </c>
      <c r="I13" s="42"/>
      <c r="J13" s="8"/>
      <c r="K13" s="9"/>
      <c r="L13" s="10"/>
      <c r="M13" s="225"/>
      <c r="N13" s="9"/>
      <c r="O13" s="93"/>
    </row>
    <row r="14" spans="1:15" x14ac:dyDescent="0.25">
      <c r="A14" s="4"/>
      <c r="B14" s="91"/>
      <c r="C14" s="5"/>
      <c r="D14" s="5">
        <v>0</v>
      </c>
      <c r="E14" s="6"/>
      <c r="F14" s="6"/>
      <c r="G14" s="6"/>
      <c r="H14" s="57" t="s">
        <v>29</v>
      </c>
      <c r="I14" s="85"/>
      <c r="J14" s="39"/>
      <c r="K14" s="12"/>
      <c r="L14" s="17"/>
      <c r="M14" s="227"/>
      <c r="N14" s="12"/>
      <c r="O14" s="93"/>
    </row>
    <row r="15" spans="1:15" ht="30" x14ac:dyDescent="0.25">
      <c r="A15" s="4"/>
      <c r="B15" s="91"/>
      <c r="C15" s="5"/>
      <c r="D15" s="5"/>
      <c r="E15" s="6">
        <v>1</v>
      </c>
      <c r="F15" s="6"/>
      <c r="G15" s="5"/>
      <c r="H15" s="57" t="s">
        <v>61</v>
      </c>
      <c r="I15" s="85"/>
      <c r="J15" s="8"/>
      <c r="K15" s="9"/>
      <c r="L15" s="10"/>
      <c r="M15" s="226">
        <v>5240000</v>
      </c>
      <c r="N15" s="92">
        <v>1240000</v>
      </c>
      <c r="O15" s="93">
        <v>0</v>
      </c>
    </row>
    <row r="16" spans="1:15" ht="30" x14ac:dyDescent="0.25">
      <c r="A16" s="4">
        <v>4</v>
      </c>
      <c r="B16" s="91"/>
      <c r="C16" s="5"/>
      <c r="D16" s="5"/>
      <c r="E16" s="5"/>
      <c r="F16" s="5"/>
      <c r="G16" s="5">
        <v>1</v>
      </c>
      <c r="H16" s="57" t="s">
        <v>62</v>
      </c>
      <c r="I16" s="44" t="s">
        <v>57</v>
      </c>
      <c r="J16" s="8">
        <v>11</v>
      </c>
      <c r="K16" s="9">
        <v>11</v>
      </c>
      <c r="L16" s="10">
        <v>0</v>
      </c>
      <c r="M16" s="190"/>
      <c r="N16" s="11"/>
      <c r="O16" s="93"/>
    </row>
    <row r="17" spans="1:15" ht="27" x14ac:dyDescent="0.25">
      <c r="A17" s="4"/>
      <c r="B17" s="91"/>
      <c r="C17" s="5"/>
      <c r="D17" s="5"/>
      <c r="E17" s="6"/>
      <c r="F17" s="6"/>
      <c r="G17" s="6">
        <v>4</v>
      </c>
      <c r="H17" s="58" t="s">
        <v>62</v>
      </c>
      <c r="I17" s="45" t="s">
        <v>57</v>
      </c>
      <c r="J17" s="39">
        <v>11</v>
      </c>
      <c r="K17" s="12">
        <v>11</v>
      </c>
      <c r="L17" s="17">
        <v>0</v>
      </c>
      <c r="M17" s="227"/>
      <c r="N17" s="12"/>
      <c r="O17" s="93"/>
    </row>
    <row r="18" spans="1:15" ht="30" x14ac:dyDescent="0.25">
      <c r="A18" s="4"/>
      <c r="B18" s="91"/>
      <c r="C18" s="5"/>
      <c r="D18" s="5"/>
      <c r="E18" s="5">
        <v>2</v>
      </c>
      <c r="F18" s="6"/>
      <c r="G18" s="6"/>
      <c r="H18" s="57" t="s">
        <v>63</v>
      </c>
      <c r="I18" s="85"/>
      <c r="J18" s="39"/>
      <c r="K18" s="12"/>
      <c r="L18" s="17"/>
      <c r="M18" s="226">
        <v>839993853</v>
      </c>
      <c r="N18" s="92">
        <v>653419340</v>
      </c>
      <c r="O18" s="93">
        <v>114383658.75999999</v>
      </c>
    </row>
    <row r="19" spans="1:15" ht="30" x14ac:dyDescent="0.25">
      <c r="A19" s="46">
        <v>4</v>
      </c>
      <c r="B19" s="91"/>
      <c r="C19" s="48"/>
      <c r="D19" s="48"/>
      <c r="E19" s="48"/>
      <c r="F19" s="48"/>
      <c r="G19" s="5">
        <v>1</v>
      </c>
      <c r="H19" s="57" t="s">
        <v>64</v>
      </c>
      <c r="I19" s="44" t="s">
        <v>56</v>
      </c>
      <c r="J19" s="94">
        <v>6585</v>
      </c>
      <c r="K19" s="11">
        <v>5974</v>
      </c>
      <c r="L19" s="13">
        <v>597</v>
      </c>
      <c r="M19" s="190"/>
      <c r="N19" s="11"/>
      <c r="O19" s="93"/>
    </row>
    <row r="20" spans="1:15" ht="27" x14ac:dyDescent="0.25">
      <c r="A20" s="64"/>
      <c r="B20" s="97"/>
      <c r="C20" s="51"/>
      <c r="D20" s="51"/>
      <c r="E20" s="51"/>
      <c r="F20" s="51"/>
      <c r="G20" s="6">
        <v>2</v>
      </c>
      <c r="H20" s="58" t="s">
        <v>65</v>
      </c>
      <c r="I20" s="45" t="s">
        <v>56</v>
      </c>
      <c r="J20" s="95">
        <v>6585</v>
      </c>
      <c r="K20" s="96">
        <v>5974</v>
      </c>
      <c r="L20" s="17">
        <v>597</v>
      </c>
      <c r="M20" s="228"/>
      <c r="N20" s="96"/>
      <c r="O20" s="93"/>
    </row>
    <row r="21" spans="1:15" ht="30" x14ac:dyDescent="0.25">
      <c r="A21" s="64"/>
      <c r="B21" s="97"/>
      <c r="C21" s="48">
        <v>2</v>
      </c>
      <c r="D21" s="48"/>
      <c r="E21" s="48"/>
      <c r="F21" s="48"/>
      <c r="G21" s="51"/>
      <c r="H21" s="57" t="s">
        <v>66</v>
      </c>
      <c r="I21" s="63"/>
      <c r="J21" s="95"/>
      <c r="K21" s="96"/>
      <c r="L21" s="99"/>
      <c r="M21" s="228"/>
      <c r="N21" s="96"/>
      <c r="O21" s="93"/>
    </row>
    <row r="22" spans="1:15" x14ac:dyDescent="0.25">
      <c r="A22" s="64"/>
      <c r="B22" s="97"/>
      <c r="C22" s="48"/>
      <c r="D22" s="48">
        <v>0</v>
      </c>
      <c r="E22" s="48"/>
      <c r="F22" s="48"/>
      <c r="G22" s="51"/>
      <c r="H22" s="57" t="s">
        <v>29</v>
      </c>
      <c r="I22" s="63"/>
      <c r="J22" s="95"/>
      <c r="K22" s="96"/>
      <c r="L22" s="99"/>
      <c r="M22" s="228"/>
      <c r="N22" s="96"/>
      <c r="O22" s="93"/>
    </row>
    <row r="23" spans="1:15" ht="30" x14ac:dyDescent="0.25">
      <c r="A23" s="64"/>
      <c r="B23" s="97"/>
      <c r="C23" s="48"/>
      <c r="D23" s="48"/>
      <c r="E23" s="48">
        <v>1</v>
      </c>
      <c r="F23" s="48"/>
      <c r="G23" s="51"/>
      <c r="H23" s="57" t="s">
        <v>67</v>
      </c>
      <c r="I23" s="63"/>
      <c r="J23" s="95"/>
      <c r="K23" s="96"/>
      <c r="L23" s="99"/>
      <c r="M23" s="226">
        <v>5000000</v>
      </c>
      <c r="N23" s="92">
        <v>0</v>
      </c>
      <c r="O23" s="93">
        <v>0</v>
      </c>
    </row>
    <row r="24" spans="1:15" ht="30" x14ac:dyDescent="0.25">
      <c r="A24" s="46">
        <v>4</v>
      </c>
      <c r="B24" s="91"/>
      <c r="C24" s="48"/>
      <c r="D24" s="48"/>
      <c r="E24" s="48"/>
      <c r="F24" s="48"/>
      <c r="G24" s="48">
        <v>1</v>
      </c>
      <c r="H24" s="57" t="s">
        <v>68</v>
      </c>
      <c r="I24" s="44" t="s">
        <v>57</v>
      </c>
      <c r="J24" s="94">
        <v>10</v>
      </c>
      <c r="K24" s="11">
        <v>10</v>
      </c>
      <c r="L24" s="13">
        <v>0</v>
      </c>
      <c r="M24" s="190"/>
      <c r="N24" s="11"/>
      <c r="O24" s="93"/>
    </row>
    <row r="25" spans="1:15" x14ac:dyDescent="0.25">
      <c r="A25" s="64"/>
      <c r="B25" s="97"/>
      <c r="C25" s="51"/>
      <c r="D25" s="51"/>
      <c r="E25" s="51"/>
      <c r="F25" s="51"/>
      <c r="G25" s="51">
        <v>3</v>
      </c>
      <c r="H25" s="58" t="s">
        <v>69</v>
      </c>
      <c r="I25" s="45" t="s">
        <v>57</v>
      </c>
      <c r="J25" s="95">
        <v>10</v>
      </c>
      <c r="K25" s="96">
        <v>10</v>
      </c>
      <c r="L25" s="17">
        <v>0</v>
      </c>
      <c r="M25" s="190"/>
      <c r="N25" s="11"/>
      <c r="O25" s="93"/>
    </row>
    <row r="26" spans="1:15" ht="30" x14ac:dyDescent="0.25">
      <c r="A26" s="64"/>
      <c r="B26" s="97"/>
      <c r="C26" s="51"/>
      <c r="D26" s="51"/>
      <c r="E26" s="48">
        <v>2</v>
      </c>
      <c r="F26" s="51"/>
      <c r="G26" s="51"/>
      <c r="H26" s="57" t="s">
        <v>70</v>
      </c>
      <c r="I26" s="63"/>
      <c r="J26" s="95"/>
      <c r="K26" s="96"/>
      <c r="L26" s="99"/>
      <c r="M26" s="226">
        <v>421530647</v>
      </c>
      <c r="N26" s="92">
        <v>350710425</v>
      </c>
      <c r="O26" s="93">
        <v>10878866.459999999</v>
      </c>
    </row>
    <row r="27" spans="1:15" ht="30" x14ac:dyDescent="0.25">
      <c r="A27" s="46">
        <v>4</v>
      </c>
      <c r="B27" s="91"/>
      <c r="C27" s="48"/>
      <c r="D27" s="48"/>
      <c r="E27" s="48"/>
      <c r="F27" s="48"/>
      <c r="G27" s="48">
        <v>1</v>
      </c>
      <c r="H27" s="57" t="s">
        <v>71</v>
      </c>
      <c r="I27" s="44" t="s">
        <v>56</v>
      </c>
      <c r="J27" s="94">
        <v>5353</v>
      </c>
      <c r="K27" s="11">
        <v>5161</v>
      </c>
      <c r="L27" s="13">
        <v>5</v>
      </c>
      <c r="M27" s="190"/>
      <c r="N27" s="92"/>
      <c r="O27" s="93"/>
    </row>
    <row r="28" spans="1:15" ht="27" x14ac:dyDescent="0.25">
      <c r="A28" s="64"/>
      <c r="B28" s="97"/>
      <c r="C28" s="51"/>
      <c r="D28" s="51"/>
      <c r="E28" s="51"/>
      <c r="F28" s="51"/>
      <c r="G28" s="51">
        <v>2</v>
      </c>
      <c r="H28" s="58" t="s">
        <v>71</v>
      </c>
      <c r="I28" s="45" t="s">
        <v>56</v>
      </c>
      <c r="J28" s="95">
        <v>5353</v>
      </c>
      <c r="K28" s="96">
        <v>5161</v>
      </c>
      <c r="L28" s="17">
        <v>5</v>
      </c>
      <c r="M28" s="228"/>
      <c r="N28" s="92"/>
      <c r="O28" s="93"/>
    </row>
    <row r="29" spans="1:15" ht="45" x14ac:dyDescent="0.25">
      <c r="A29" s="64"/>
      <c r="B29" s="97"/>
      <c r="C29" s="48">
        <v>3</v>
      </c>
      <c r="D29" s="51"/>
      <c r="E29" s="51"/>
      <c r="F29" s="51"/>
      <c r="G29" s="51"/>
      <c r="H29" s="56" t="s">
        <v>223</v>
      </c>
      <c r="I29" s="45"/>
      <c r="J29" s="95"/>
      <c r="K29" s="96"/>
      <c r="L29" s="17"/>
      <c r="M29" s="228"/>
      <c r="N29" s="92"/>
      <c r="O29" s="93"/>
    </row>
    <row r="30" spans="1:15" x14ac:dyDescent="0.25">
      <c r="A30" s="64"/>
      <c r="B30" s="97"/>
      <c r="C30" s="51"/>
      <c r="D30" s="48">
        <v>0</v>
      </c>
      <c r="E30" s="48"/>
      <c r="F30" s="48"/>
      <c r="G30" s="48"/>
      <c r="H30" s="56" t="s">
        <v>29</v>
      </c>
      <c r="I30" s="45"/>
      <c r="J30" s="95"/>
      <c r="K30" s="96"/>
      <c r="L30" s="17"/>
      <c r="M30" s="228"/>
      <c r="N30" s="92"/>
      <c r="O30" s="93"/>
    </row>
    <row r="31" spans="1:15" ht="30" x14ac:dyDescent="0.25">
      <c r="A31" s="64"/>
      <c r="B31" s="97"/>
      <c r="C31" s="51"/>
      <c r="D31" s="51"/>
      <c r="E31" s="48">
        <v>1</v>
      </c>
      <c r="F31" s="48">
        <v>0</v>
      </c>
      <c r="G31" s="48"/>
      <c r="H31" s="56" t="s">
        <v>224</v>
      </c>
      <c r="I31" s="45"/>
      <c r="J31" s="95"/>
      <c r="K31" s="96"/>
      <c r="L31" s="17"/>
      <c r="M31" s="228">
        <v>0</v>
      </c>
      <c r="N31" s="92">
        <v>988729363.29999995</v>
      </c>
      <c r="O31" s="93">
        <v>0</v>
      </c>
    </row>
    <row r="32" spans="1:15" ht="30" x14ac:dyDescent="0.25">
      <c r="A32" s="64"/>
      <c r="B32" s="97"/>
      <c r="C32" s="51"/>
      <c r="D32" s="51"/>
      <c r="E32" s="51"/>
      <c r="F32" s="51"/>
      <c r="G32" s="48">
        <v>1</v>
      </c>
      <c r="H32" s="56" t="s">
        <v>229</v>
      </c>
      <c r="I32" s="44" t="s">
        <v>56</v>
      </c>
      <c r="J32" s="95">
        <v>0</v>
      </c>
      <c r="K32" s="96">
        <v>1529</v>
      </c>
      <c r="L32" s="10">
        <v>0</v>
      </c>
      <c r="M32" s="228"/>
      <c r="N32" s="92"/>
      <c r="O32" s="93"/>
    </row>
    <row r="33" spans="1:15" x14ac:dyDescent="0.25">
      <c r="A33" s="64"/>
      <c r="B33" s="97"/>
      <c r="C33" s="51"/>
      <c r="D33" s="51"/>
      <c r="E33" s="51"/>
      <c r="F33" s="51"/>
      <c r="G33" s="51">
        <v>2</v>
      </c>
      <c r="H33" s="177" t="s">
        <v>225</v>
      </c>
      <c r="I33" s="45" t="s">
        <v>56</v>
      </c>
      <c r="J33" s="95">
        <v>0</v>
      </c>
      <c r="K33" s="96">
        <v>94</v>
      </c>
      <c r="L33" s="17">
        <v>0</v>
      </c>
      <c r="M33" s="228"/>
      <c r="N33" s="92"/>
      <c r="O33" s="93"/>
    </row>
    <row r="34" spans="1:15" x14ac:dyDescent="0.25">
      <c r="A34" s="64"/>
      <c r="B34" s="97"/>
      <c r="C34" s="51"/>
      <c r="D34" s="51"/>
      <c r="E34" s="51"/>
      <c r="F34" s="51"/>
      <c r="G34" s="51">
        <v>3</v>
      </c>
      <c r="H34" s="177" t="s">
        <v>230</v>
      </c>
      <c r="I34" s="45" t="s">
        <v>56</v>
      </c>
      <c r="J34" s="95">
        <v>0</v>
      </c>
      <c r="K34" s="96">
        <v>228</v>
      </c>
      <c r="L34" s="17">
        <v>0</v>
      </c>
      <c r="M34" s="228"/>
      <c r="N34" s="92"/>
      <c r="O34" s="93"/>
    </row>
    <row r="35" spans="1:15" x14ac:dyDescent="0.25">
      <c r="A35" s="64"/>
      <c r="B35" s="97"/>
      <c r="C35" s="51"/>
      <c r="D35" s="51"/>
      <c r="E35" s="51"/>
      <c r="F35" s="51"/>
      <c r="G35" s="51">
        <v>4</v>
      </c>
      <c r="H35" s="177" t="s">
        <v>231</v>
      </c>
      <c r="I35" s="45" t="s">
        <v>56</v>
      </c>
      <c r="J35" s="95">
        <v>0</v>
      </c>
      <c r="K35" s="96">
        <v>1207</v>
      </c>
      <c r="L35" s="17">
        <v>0</v>
      </c>
      <c r="M35" s="228"/>
      <c r="N35" s="92"/>
      <c r="O35" s="93"/>
    </row>
    <row r="36" spans="1:15" ht="30" x14ac:dyDescent="0.25">
      <c r="A36" s="64"/>
      <c r="B36" s="97"/>
      <c r="C36" s="51"/>
      <c r="D36" s="51"/>
      <c r="E36" s="48">
        <v>2</v>
      </c>
      <c r="F36" s="48">
        <v>0</v>
      </c>
      <c r="G36" s="48"/>
      <c r="H36" s="56" t="s">
        <v>232</v>
      </c>
      <c r="I36" s="45"/>
      <c r="J36" s="95"/>
      <c r="K36" s="96"/>
      <c r="L36" s="17"/>
      <c r="M36" s="228">
        <v>0</v>
      </c>
      <c r="N36" s="92">
        <v>323956395.69999999</v>
      </c>
      <c r="O36" s="93">
        <v>0</v>
      </c>
    </row>
    <row r="37" spans="1:15" ht="30" x14ac:dyDescent="0.25">
      <c r="A37" s="64"/>
      <c r="B37" s="97"/>
      <c r="C37" s="51"/>
      <c r="D37" s="51"/>
      <c r="E37" s="51"/>
      <c r="F37" s="51"/>
      <c r="G37" s="48">
        <v>1</v>
      </c>
      <c r="H37" s="56" t="s">
        <v>233</v>
      </c>
      <c r="I37" s="44" t="s">
        <v>56</v>
      </c>
      <c r="J37" s="95">
        <v>0</v>
      </c>
      <c r="K37" s="96">
        <v>218</v>
      </c>
      <c r="L37" s="17">
        <v>0</v>
      </c>
      <c r="M37" s="228"/>
      <c r="N37" s="92"/>
      <c r="O37" s="93"/>
    </row>
    <row r="38" spans="1:15" x14ac:dyDescent="0.25">
      <c r="A38" s="64"/>
      <c r="B38" s="97"/>
      <c r="C38" s="51"/>
      <c r="D38" s="51"/>
      <c r="E38" s="51"/>
      <c r="F38" s="51"/>
      <c r="G38" s="51">
        <v>2</v>
      </c>
      <c r="H38" s="177" t="s">
        <v>230</v>
      </c>
      <c r="I38" s="45" t="s">
        <v>56</v>
      </c>
      <c r="J38" s="95">
        <v>0</v>
      </c>
      <c r="K38" s="96">
        <v>99</v>
      </c>
      <c r="L38" s="17">
        <v>0</v>
      </c>
      <c r="M38" s="228"/>
      <c r="N38" s="92"/>
      <c r="O38" s="93"/>
    </row>
    <row r="39" spans="1:15" x14ac:dyDescent="0.25">
      <c r="A39" s="64"/>
      <c r="B39" s="97"/>
      <c r="C39" s="51"/>
      <c r="D39" s="51"/>
      <c r="E39" s="51"/>
      <c r="F39" s="51"/>
      <c r="G39" s="51">
        <v>3</v>
      </c>
      <c r="H39" s="177" t="s">
        <v>231</v>
      </c>
      <c r="I39" s="45" t="s">
        <v>56</v>
      </c>
      <c r="J39" s="95">
        <v>0</v>
      </c>
      <c r="K39" s="96">
        <v>119</v>
      </c>
      <c r="L39" s="17">
        <v>0</v>
      </c>
      <c r="M39" s="228"/>
      <c r="N39" s="92"/>
      <c r="O39" s="93"/>
    </row>
    <row r="40" spans="1:15" ht="30" x14ac:dyDescent="0.25">
      <c r="A40" s="64"/>
      <c r="B40" s="97"/>
      <c r="C40" s="51"/>
      <c r="D40" s="51"/>
      <c r="E40" s="48">
        <v>3</v>
      </c>
      <c r="F40" s="48">
        <v>0</v>
      </c>
      <c r="G40" s="48"/>
      <c r="H40" s="56" t="s">
        <v>234</v>
      </c>
      <c r="I40" s="45"/>
      <c r="J40" s="95"/>
      <c r="K40" s="96"/>
      <c r="L40" s="17"/>
      <c r="M40" s="228">
        <v>0</v>
      </c>
      <c r="N40" s="92">
        <v>425984387.10000002</v>
      </c>
      <c r="O40" s="93">
        <v>0</v>
      </c>
    </row>
    <row r="41" spans="1:15" ht="30" x14ac:dyDescent="0.25">
      <c r="A41" s="64"/>
      <c r="B41" s="97"/>
      <c r="C41" s="51"/>
      <c r="D41" s="51"/>
      <c r="E41" s="48"/>
      <c r="F41" s="48"/>
      <c r="G41" s="48">
        <v>1</v>
      </c>
      <c r="H41" s="56" t="s">
        <v>235</v>
      </c>
      <c r="I41" s="44" t="s">
        <v>56</v>
      </c>
      <c r="J41" s="95">
        <v>0</v>
      </c>
      <c r="K41" s="96">
        <v>467</v>
      </c>
      <c r="L41" s="17">
        <v>0</v>
      </c>
      <c r="M41" s="228"/>
      <c r="N41" s="92"/>
      <c r="O41" s="93"/>
    </row>
    <row r="42" spans="1:15" x14ac:dyDescent="0.25">
      <c r="A42" s="64"/>
      <c r="B42" s="97"/>
      <c r="C42" s="51"/>
      <c r="D42" s="51"/>
      <c r="E42" s="48"/>
      <c r="F42" s="48"/>
      <c r="G42" s="51">
        <v>2</v>
      </c>
      <c r="H42" s="177" t="s">
        <v>230</v>
      </c>
      <c r="I42" s="45" t="s">
        <v>56</v>
      </c>
      <c r="J42" s="95">
        <v>0</v>
      </c>
      <c r="K42" s="96">
        <v>180</v>
      </c>
      <c r="L42" s="17">
        <v>0</v>
      </c>
      <c r="M42" s="228"/>
      <c r="N42" s="92"/>
      <c r="O42" s="93"/>
    </row>
    <row r="43" spans="1:15" x14ac:dyDescent="0.25">
      <c r="A43" s="64"/>
      <c r="B43" s="97"/>
      <c r="C43" s="51"/>
      <c r="D43" s="51"/>
      <c r="E43" s="48"/>
      <c r="F43" s="48"/>
      <c r="G43" s="51">
        <v>3</v>
      </c>
      <c r="H43" s="177" t="s">
        <v>231</v>
      </c>
      <c r="I43" s="45" t="s">
        <v>56</v>
      </c>
      <c r="J43" s="95">
        <v>0</v>
      </c>
      <c r="K43" s="96">
        <v>287</v>
      </c>
      <c r="L43" s="17">
        <v>0</v>
      </c>
      <c r="M43" s="228"/>
      <c r="N43" s="92"/>
      <c r="O43" s="93"/>
    </row>
    <row r="44" spans="1:15" ht="30" x14ac:dyDescent="0.25">
      <c r="A44" s="64"/>
      <c r="B44" s="97"/>
      <c r="C44" s="51"/>
      <c r="D44" s="51"/>
      <c r="E44" s="48">
        <v>4</v>
      </c>
      <c r="F44" s="48">
        <v>0</v>
      </c>
      <c r="G44" s="48"/>
      <c r="H44" s="56" t="s">
        <v>226</v>
      </c>
      <c r="I44" s="45"/>
      <c r="J44" s="95"/>
      <c r="K44" s="96"/>
      <c r="L44" s="17"/>
      <c r="M44" s="228">
        <v>0</v>
      </c>
      <c r="N44" s="92">
        <v>10000000</v>
      </c>
      <c r="O44" s="93">
        <v>0</v>
      </c>
    </row>
    <row r="45" spans="1:15" ht="30" x14ac:dyDescent="0.25">
      <c r="A45" s="64"/>
      <c r="B45" s="97"/>
      <c r="C45" s="51"/>
      <c r="D45" s="51"/>
      <c r="E45" s="51"/>
      <c r="F45" s="51"/>
      <c r="G45" s="48">
        <v>1</v>
      </c>
      <c r="H45" s="56" t="s">
        <v>227</v>
      </c>
      <c r="I45" s="42" t="s">
        <v>32</v>
      </c>
      <c r="J45" s="95">
        <v>0</v>
      </c>
      <c r="K45" s="96">
        <v>1</v>
      </c>
      <c r="L45" s="17">
        <v>0</v>
      </c>
      <c r="M45" s="228"/>
      <c r="N45" s="92"/>
      <c r="O45" s="93"/>
    </row>
    <row r="46" spans="1:15" x14ac:dyDescent="0.25">
      <c r="A46" s="64"/>
      <c r="B46" s="97"/>
      <c r="C46" s="51"/>
      <c r="D46" s="51"/>
      <c r="E46" s="51"/>
      <c r="F46" s="51"/>
      <c r="G46" s="51">
        <v>2</v>
      </c>
      <c r="H46" s="177" t="s">
        <v>236</v>
      </c>
      <c r="I46" s="85" t="s">
        <v>32</v>
      </c>
      <c r="J46" s="95">
        <v>0</v>
      </c>
      <c r="K46" s="96">
        <v>1</v>
      </c>
      <c r="L46" s="17">
        <v>0</v>
      </c>
      <c r="M46" s="228"/>
      <c r="N46" s="92"/>
      <c r="O46" s="93"/>
    </row>
    <row r="47" spans="1:15" ht="30" x14ac:dyDescent="0.25">
      <c r="A47" s="4"/>
      <c r="B47" s="5">
        <v>94</v>
      </c>
      <c r="C47" s="5"/>
      <c r="D47" s="5"/>
      <c r="E47" s="5"/>
      <c r="F47" s="5"/>
      <c r="G47" s="5"/>
      <c r="H47" s="52" t="s">
        <v>219</v>
      </c>
      <c r="I47" s="42"/>
      <c r="J47" s="70"/>
      <c r="K47" s="59"/>
      <c r="L47" s="17"/>
      <c r="M47" s="61"/>
      <c r="N47" s="59"/>
      <c r="O47" s="71"/>
    </row>
    <row r="48" spans="1:15" ht="45" x14ac:dyDescent="0.25">
      <c r="A48" s="4"/>
      <c r="B48" s="5"/>
      <c r="C48" s="50">
        <v>11</v>
      </c>
      <c r="D48" s="5"/>
      <c r="E48" s="5"/>
      <c r="F48" s="5"/>
      <c r="G48" s="5"/>
      <c r="H48" s="52" t="s">
        <v>220</v>
      </c>
      <c r="I48" s="42"/>
      <c r="J48" s="70"/>
      <c r="K48" s="59"/>
      <c r="L48" s="71"/>
      <c r="M48" s="61"/>
      <c r="N48" s="59"/>
      <c r="O48" s="71"/>
    </row>
    <row r="49" spans="1:15" ht="45" x14ac:dyDescent="0.25">
      <c r="A49" s="4"/>
      <c r="B49" s="5"/>
      <c r="C49" s="50"/>
      <c r="D49" s="5"/>
      <c r="E49" s="5">
        <v>1</v>
      </c>
      <c r="F49" s="5">
        <v>0</v>
      </c>
      <c r="G49" s="5"/>
      <c r="H49" s="52" t="s">
        <v>221</v>
      </c>
      <c r="I49" s="42"/>
      <c r="J49" s="70"/>
      <c r="K49" s="59"/>
      <c r="L49" s="71"/>
      <c r="M49" s="61"/>
      <c r="N49" s="59"/>
      <c r="O49" s="71"/>
    </row>
    <row r="50" spans="1:15" ht="30" x14ac:dyDescent="0.25">
      <c r="A50" s="4"/>
      <c r="B50" s="5"/>
      <c r="C50" s="50"/>
      <c r="D50" s="5"/>
      <c r="E50" s="5"/>
      <c r="F50" s="5"/>
      <c r="G50" s="5">
        <v>1</v>
      </c>
      <c r="H50" s="52" t="s">
        <v>222</v>
      </c>
      <c r="I50" s="42" t="s">
        <v>57</v>
      </c>
      <c r="J50" s="70">
        <v>0</v>
      </c>
      <c r="K50" s="59">
        <v>118</v>
      </c>
      <c r="L50" s="73">
        <v>73</v>
      </c>
      <c r="M50" s="62">
        <v>0</v>
      </c>
      <c r="N50" s="60">
        <v>266394735</v>
      </c>
      <c r="O50" s="73">
        <v>163567926.18000001</v>
      </c>
    </row>
    <row r="51" spans="1:15" ht="27.75" thickBot="1" x14ac:dyDescent="0.3">
      <c r="A51" s="122"/>
      <c r="B51" s="112"/>
      <c r="C51" s="229"/>
      <c r="D51" s="112"/>
      <c r="E51" s="112"/>
      <c r="F51" s="112"/>
      <c r="G51" s="112">
        <v>2</v>
      </c>
      <c r="H51" s="128" t="s">
        <v>222</v>
      </c>
      <c r="I51" s="126" t="s">
        <v>57</v>
      </c>
      <c r="J51" s="204">
        <v>0</v>
      </c>
      <c r="K51" s="206">
        <v>118</v>
      </c>
      <c r="L51" s="207">
        <v>73</v>
      </c>
      <c r="M51" s="205"/>
      <c r="N51" s="206"/>
      <c r="O51" s="207"/>
    </row>
    <row r="52" spans="1:15" x14ac:dyDescent="0.25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</row>
    <row r="53" spans="1:15" x14ac:dyDescent="0.25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</row>
    <row r="54" spans="1:15" x14ac:dyDescent="0.25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</row>
    <row r="55" spans="1:15" x14ac:dyDescent="0.25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</row>
    <row r="56" spans="1:15" x14ac:dyDescent="0.25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</row>
    <row r="57" spans="1:15" x14ac:dyDescent="0.25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</row>
    <row r="58" spans="1:15" x14ac:dyDescent="0.25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</row>
    <row r="60" spans="1:15" x14ac:dyDescent="0.25">
      <c r="H60" t="s">
        <v>203</v>
      </c>
    </row>
    <row r="61" spans="1:15" x14ac:dyDescent="0.25">
      <c r="H61" t="s">
        <v>204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7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5"/>
  <sheetViews>
    <sheetView view="pageBreakPreview" topLeftCell="G6" zoomScale="80" zoomScaleNormal="85" zoomScaleSheetLayoutView="80" workbookViewId="0">
      <selection activeCell="M1" sqref="M1:N104857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4" width="13.5703125" customWidth="1"/>
    <col min="15" max="15" width="13.7109375" customWidth="1"/>
  </cols>
  <sheetData>
    <row r="1" spans="1:15" ht="15" customHeight="1" x14ac:dyDescent="0.25">
      <c r="A1" s="32" t="s">
        <v>46</v>
      </c>
    </row>
    <row r="2" spans="1:15" ht="15" customHeight="1" x14ac:dyDescent="0.25">
      <c r="A2" s="32" t="s">
        <v>47</v>
      </c>
    </row>
    <row r="3" spans="1:15" ht="15" customHeight="1" x14ac:dyDescent="0.25">
      <c r="A3" s="32" t="s">
        <v>238</v>
      </c>
    </row>
    <row r="4" spans="1:15" ht="15" customHeight="1" thickBot="1" x14ac:dyDescent="0.3"/>
    <row r="5" spans="1:15" s="89" customFormat="1" x14ac:dyDescent="0.25">
      <c r="A5" s="262" t="s">
        <v>73</v>
      </c>
      <c r="B5" s="263"/>
      <c r="C5" s="263"/>
      <c r="D5" s="263"/>
      <c r="E5" s="263"/>
      <c r="F5" s="263"/>
      <c r="G5" s="263"/>
      <c r="H5" s="263"/>
      <c r="I5" s="264"/>
      <c r="J5" s="271" t="s">
        <v>239</v>
      </c>
      <c r="K5" s="271"/>
      <c r="L5" s="271"/>
      <c r="M5" s="269" t="s">
        <v>1</v>
      </c>
      <c r="N5" s="269"/>
      <c r="O5" s="269"/>
    </row>
    <row r="6" spans="1:15" s="109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9" t="s">
        <v>9</v>
      </c>
      <c r="I6" s="29" t="s">
        <v>10</v>
      </c>
      <c r="J6" s="239" t="s">
        <v>12</v>
      </c>
      <c r="K6" s="239" t="s">
        <v>13</v>
      </c>
      <c r="L6" s="240" t="s">
        <v>14</v>
      </c>
      <c r="M6" s="220" t="s">
        <v>12</v>
      </c>
      <c r="N6" s="220" t="s">
        <v>13</v>
      </c>
      <c r="O6" s="221" t="s">
        <v>14</v>
      </c>
    </row>
    <row r="7" spans="1:15" s="89" customFormat="1" ht="30" x14ac:dyDescent="0.25">
      <c r="A7" s="19"/>
      <c r="B7" s="20">
        <v>12</v>
      </c>
      <c r="C7" s="20"/>
      <c r="D7" s="20"/>
      <c r="E7" s="20"/>
      <c r="F7" s="20"/>
      <c r="G7" s="20"/>
      <c r="H7" s="74" t="s">
        <v>74</v>
      </c>
      <c r="I7" s="75"/>
      <c r="J7" s="115"/>
      <c r="K7" s="22"/>
      <c r="L7" s="22"/>
      <c r="M7" s="22"/>
      <c r="N7" s="22"/>
      <c r="O7" s="22"/>
    </row>
    <row r="8" spans="1:15" s="89" customFormat="1" x14ac:dyDescent="0.25">
      <c r="A8" s="4"/>
      <c r="B8" s="5"/>
      <c r="C8" s="50">
        <v>0</v>
      </c>
      <c r="D8" s="5"/>
      <c r="E8" s="5"/>
      <c r="F8" s="5"/>
      <c r="G8" s="5"/>
      <c r="H8" s="52" t="s">
        <v>28</v>
      </c>
      <c r="I8" s="42"/>
      <c r="J8" s="110"/>
      <c r="K8" s="9"/>
      <c r="L8" s="9"/>
      <c r="M8" s="9"/>
      <c r="N8" s="9"/>
      <c r="O8" s="9"/>
    </row>
    <row r="9" spans="1:15" s="89" customFormat="1" x14ac:dyDescent="0.25">
      <c r="A9" s="4"/>
      <c r="B9" s="5"/>
      <c r="C9" s="5"/>
      <c r="D9" s="5">
        <v>0</v>
      </c>
      <c r="E9" s="5"/>
      <c r="F9" s="5"/>
      <c r="G9" s="5"/>
      <c r="H9" s="52" t="s">
        <v>29</v>
      </c>
      <c r="I9" s="42"/>
      <c r="J9" s="9"/>
      <c r="K9" s="9"/>
      <c r="L9" s="9"/>
      <c r="M9" s="9"/>
      <c r="N9" s="9"/>
      <c r="O9" s="9"/>
    </row>
    <row r="10" spans="1:15" s="89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2" t="s">
        <v>52</v>
      </c>
      <c r="I10" s="42"/>
      <c r="J10" s="9"/>
      <c r="K10" s="9"/>
      <c r="L10" s="9"/>
      <c r="M10" s="9">
        <v>11535420</v>
      </c>
      <c r="N10" s="9">
        <v>11535420</v>
      </c>
      <c r="O10" s="9">
        <v>3711682.58</v>
      </c>
    </row>
    <row r="11" spans="1:15" s="89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7" t="s">
        <v>53</v>
      </c>
      <c r="I11" s="44" t="s">
        <v>32</v>
      </c>
      <c r="J11" s="9">
        <v>85</v>
      </c>
      <c r="K11" s="9">
        <v>89</v>
      </c>
      <c r="L11" s="9">
        <v>34</v>
      </c>
      <c r="M11" s="9"/>
      <c r="N11" s="9"/>
      <c r="O11" s="9"/>
    </row>
    <row r="12" spans="1:15" s="89" customFormat="1" x14ac:dyDescent="0.25">
      <c r="A12" s="4"/>
      <c r="B12" s="5"/>
      <c r="C12" s="5"/>
      <c r="D12" s="5"/>
      <c r="E12" s="5"/>
      <c r="F12" s="5"/>
      <c r="G12" s="6">
        <v>2</v>
      </c>
      <c r="H12" s="58" t="s">
        <v>53</v>
      </c>
      <c r="I12" s="45" t="s">
        <v>32</v>
      </c>
      <c r="J12" s="12">
        <v>85</v>
      </c>
      <c r="K12" s="12">
        <v>89</v>
      </c>
      <c r="L12" s="12">
        <v>34</v>
      </c>
      <c r="M12" s="9"/>
      <c r="N12" s="9"/>
      <c r="O12" s="9"/>
    </row>
    <row r="13" spans="1:15" s="89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7" t="s">
        <v>75</v>
      </c>
      <c r="I13" s="85"/>
      <c r="J13" s="12"/>
      <c r="K13" s="12"/>
      <c r="L13" s="12"/>
      <c r="M13" s="9">
        <v>2852578</v>
      </c>
      <c r="N13" s="9">
        <v>2412578</v>
      </c>
      <c r="O13" s="9">
        <v>786918.87</v>
      </c>
    </row>
    <row r="14" spans="1:15" s="89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7" t="s">
        <v>76</v>
      </c>
      <c r="I14" s="44" t="s">
        <v>57</v>
      </c>
      <c r="J14" s="9">
        <v>4000</v>
      </c>
      <c r="K14" s="9">
        <v>5000</v>
      </c>
      <c r="L14" s="9">
        <v>770</v>
      </c>
      <c r="M14" s="9"/>
      <c r="N14" s="9"/>
      <c r="O14" s="9"/>
    </row>
    <row r="15" spans="1:15" s="89" customFormat="1" ht="40.5" x14ac:dyDescent="0.25">
      <c r="A15" s="4"/>
      <c r="B15" s="5"/>
      <c r="C15" s="5"/>
      <c r="D15" s="5"/>
      <c r="E15" s="5"/>
      <c r="F15" s="5"/>
      <c r="G15" s="6">
        <v>2</v>
      </c>
      <c r="H15" s="58" t="s">
        <v>77</v>
      </c>
      <c r="I15" s="45" t="s">
        <v>57</v>
      </c>
      <c r="J15" s="12">
        <v>500</v>
      </c>
      <c r="K15" s="12">
        <v>500</v>
      </c>
      <c r="L15" s="12">
        <v>75</v>
      </c>
      <c r="M15" s="12"/>
      <c r="N15" s="9"/>
      <c r="O15" s="9"/>
    </row>
    <row r="16" spans="1:15" s="89" customFormat="1" ht="40.5" x14ac:dyDescent="0.25">
      <c r="A16" s="4"/>
      <c r="B16" s="5"/>
      <c r="C16" s="5"/>
      <c r="D16" s="5"/>
      <c r="E16" s="5"/>
      <c r="F16" s="5"/>
      <c r="G16" s="6">
        <v>3</v>
      </c>
      <c r="H16" s="58" t="s">
        <v>79</v>
      </c>
      <c r="I16" s="45" t="s">
        <v>57</v>
      </c>
      <c r="J16" s="12">
        <v>1500</v>
      </c>
      <c r="K16" s="12">
        <v>1500</v>
      </c>
      <c r="L16" s="12">
        <v>125</v>
      </c>
      <c r="M16" s="12"/>
      <c r="N16" s="9"/>
      <c r="O16" s="9"/>
    </row>
    <row r="17" spans="1:15" s="89" customFormat="1" ht="40.5" x14ac:dyDescent="0.25">
      <c r="A17" s="4"/>
      <c r="B17" s="5"/>
      <c r="C17" s="5"/>
      <c r="D17" s="5"/>
      <c r="E17" s="5"/>
      <c r="F17" s="5"/>
      <c r="G17" s="6">
        <v>4</v>
      </c>
      <c r="H17" s="58" t="s">
        <v>80</v>
      </c>
      <c r="I17" s="45" t="s">
        <v>57</v>
      </c>
      <c r="J17" s="12">
        <v>1100</v>
      </c>
      <c r="K17" s="12">
        <v>2100</v>
      </c>
      <c r="L17" s="12">
        <v>150</v>
      </c>
      <c r="M17" s="12"/>
      <c r="N17" s="9"/>
      <c r="O17" s="9"/>
    </row>
    <row r="18" spans="1:15" s="89" customFormat="1" ht="27" x14ac:dyDescent="0.25">
      <c r="A18" s="4"/>
      <c r="B18" s="5"/>
      <c r="C18" s="5"/>
      <c r="D18" s="5"/>
      <c r="E18" s="5"/>
      <c r="F18" s="5"/>
      <c r="G18" s="6">
        <v>5</v>
      </c>
      <c r="H18" s="58" t="s">
        <v>78</v>
      </c>
      <c r="I18" s="45" t="s">
        <v>32</v>
      </c>
      <c r="J18" s="12">
        <v>1415</v>
      </c>
      <c r="K18" s="12">
        <v>1400</v>
      </c>
      <c r="L18" s="12">
        <v>660</v>
      </c>
      <c r="M18" s="12"/>
      <c r="N18" s="9"/>
      <c r="O18" s="9"/>
    </row>
    <row r="19" spans="1:15" s="89" customFormat="1" ht="40.5" x14ac:dyDescent="0.25">
      <c r="A19" s="4"/>
      <c r="B19" s="5"/>
      <c r="C19" s="5"/>
      <c r="D19" s="5"/>
      <c r="E19" s="5"/>
      <c r="F19" s="5"/>
      <c r="G19" s="6">
        <v>6</v>
      </c>
      <c r="H19" s="58" t="s">
        <v>81</v>
      </c>
      <c r="I19" s="45" t="s">
        <v>57</v>
      </c>
      <c r="J19" s="12">
        <v>400</v>
      </c>
      <c r="K19" s="12">
        <v>400</v>
      </c>
      <c r="L19" s="12">
        <v>400</v>
      </c>
      <c r="M19" s="12"/>
      <c r="N19" s="9"/>
      <c r="O19" s="9"/>
    </row>
    <row r="20" spans="1:15" s="89" customFormat="1" ht="41.25" thickBot="1" x14ac:dyDescent="0.3">
      <c r="A20" s="104"/>
      <c r="B20" s="111"/>
      <c r="C20" s="111"/>
      <c r="D20" s="111"/>
      <c r="E20" s="111"/>
      <c r="F20" s="111"/>
      <c r="G20" s="112">
        <v>8</v>
      </c>
      <c r="H20" s="105" t="s">
        <v>82</v>
      </c>
      <c r="I20" s="98" t="s">
        <v>57</v>
      </c>
      <c r="J20" s="16">
        <v>500</v>
      </c>
      <c r="K20" s="16">
        <v>500</v>
      </c>
      <c r="L20" s="16">
        <v>20</v>
      </c>
      <c r="M20" s="16"/>
      <c r="N20" s="15"/>
      <c r="O20" s="15"/>
    </row>
    <row r="21" spans="1:15" s="89" customFormat="1" ht="13.5" x14ac:dyDescent="0.25"/>
    <row r="22" spans="1:15" s="89" customFormat="1" ht="13.5" x14ac:dyDescent="0.25"/>
    <row r="23" spans="1:15" s="89" customFormat="1" ht="13.5" x14ac:dyDescent="0.25"/>
    <row r="24" spans="1:15" s="89" customFormat="1" ht="13.5" x14ac:dyDescent="0.25">
      <c r="H24" s="89" t="s">
        <v>205</v>
      </c>
    </row>
    <row r="25" spans="1:15" s="89" customFormat="1" ht="13.5" x14ac:dyDescent="0.25">
      <c r="H25" s="89" t="s">
        <v>206</v>
      </c>
    </row>
    <row r="26" spans="1:15" s="89" customFormat="1" ht="13.5" x14ac:dyDescent="0.25"/>
    <row r="27" spans="1:15" s="89" customFormat="1" ht="13.5" x14ac:dyDescent="0.25"/>
    <row r="28" spans="1:15" s="89" customFormat="1" ht="13.5" x14ac:dyDescent="0.25"/>
    <row r="29" spans="1:15" s="89" customFormat="1" ht="13.5" x14ac:dyDescent="0.25"/>
    <row r="30" spans="1:15" s="89" customFormat="1" ht="13.5" x14ac:dyDescent="0.25"/>
    <row r="31" spans="1:15" s="89" customFormat="1" ht="13.5" x14ac:dyDescent="0.25"/>
    <row r="32" spans="1:15" s="89" customFormat="1" ht="13.5" x14ac:dyDescent="0.25"/>
    <row r="33" s="89" customFormat="1" ht="13.5" x14ac:dyDescent="0.25"/>
    <row r="34" s="89" customFormat="1" ht="13.5" x14ac:dyDescent="0.25"/>
    <row r="35" s="89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7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3"/>
  <sheetViews>
    <sheetView view="pageBreakPreview" topLeftCell="J7" zoomScale="110" zoomScaleNormal="115" zoomScaleSheetLayoutView="110" workbookViewId="0">
      <selection activeCell="N15" sqref="N1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2.7109375" customWidth="1"/>
    <col min="12" max="12" width="13.7109375" customWidth="1"/>
    <col min="13" max="13" width="18.42578125" bestFit="1" customWidth="1"/>
    <col min="14" max="14" width="18.7109375" bestFit="1" customWidth="1"/>
    <col min="15" max="15" width="17.7109375" bestFit="1" customWidth="1"/>
  </cols>
  <sheetData>
    <row r="1" spans="1:15" ht="15" customHeight="1" x14ac:dyDescent="0.25">
      <c r="A1" s="32" t="s">
        <v>46</v>
      </c>
    </row>
    <row r="2" spans="1:15" ht="15" customHeight="1" x14ac:dyDescent="0.25">
      <c r="A2" s="32" t="s">
        <v>47</v>
      </c>
    </row>
    <row r="3" spans="1:15" ht="15" customHeight="1" x14ac:dyDescent="0.25">
      <c r="A3" s="32" t="s">
        <v>238</v>
      </c>
    </row>
    <row r="4" spans="1:15" ht="15" customHeight="1" thickBot="1" x14ac:dyDescent="0.3"/>
    <row r="5" spans="1:15" s="117" customFormat="1" x14ac:dyDescent="0.25">
      <c r="A5" s="262" t="s">
        <v>83</v>
      </c>
      <c r="B5" s="263"/>
      <c r="C5" s="263"/>
      <c r="D5" s="263"/>
      <c r="E5" s="263"/>
      <c r="F5" s="263"/>
      <c r="G5" s="263"/>
      <c r="H5" s="263"/>
      <c r="I5" s="264"/>
      <c r="J5" s="272" t="s">
        <v>48</v>
      </c>
      <c r="K5" s="271"/>
      <c r="L5" s="273"/>
      <c r="M5" s="268" t="s">
        <v>1</v>
      </c>
      <c r="N5" s="269"/>
      <c r="O5" s="269"/>
    </row>
    <row r="6" spans="1:15" s="123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9" t="s">
        <v>9</v>
      </c>
      <c r="I6" s="29" t="s">
        <v>10</v>
      </c>
      <c r="J6" s="241" t="s">
        <v>12</v>
      </c>
      <c r="K6" s="239" t="s">
        <v>13</v>
      </c>
      <c r="L6" s="242" t="s">
        <v>237</v>
      </c>
      <c r="M6" s="219" t="s">
        <v>12</v>
      </c>
      <c r="N6" s="220" t="s">
        <v>13</v>
      </c>
      <c r="O6" s="221" t="s">
        <v>237</v>
      </c>
    </row>
    <row r="7" spans="1:15" s="117" customFormat="1" ht="30" x14ac:dyDescent="0.25">
      <c r="A7" s="19"/>
      <c r="B7" s="20">
        <v>13</v>
      </c>
      <c r="C7" s="20"/>
      <c r="D7" s="20"/>
      <c r="E7" s="118"/>
      <c r="F7" s="118"/>
      <c r="G7" s="118"/>
      <c r="H7" s="74" t="s">
        <v>84</v>
      </c>
      <c r="I7" s="124"/>
      <c r="J7" s="114"/>
      <c r="K7" s="24"/>
      <c r="L7" s="25"/>
      <c r="M7" s="224"/>
      <c r="N7" s="24"/>
      <c r="O7" s="24"/>
    </row>
    <row r="8" spans="1:15" s="117" customFormat="1" x14ac:dyDescent="0.25">
      <c r="A8" s="4"/>
      <c r="B8" s="5"/>
      <c r="C8" s="50">
        <v>0</v>
      </c>
      <c r="D8" s="5"/>
      <c r="E8" s="6"/>
      <c r="F8" s="6"/>
      <c r="G8" s="6"/>
      <c r="H8" s="52" t="s">
        <v>28</v>
      </c>
      <c r="I8" s="85"/>
      <c r="J8" s="39"/>
      <c r="K8" s="12"/>
      <c r="L8" s="17"/>
      <c r="M8" s="227"/>
      <c r="N8" s="12"/>
      <c r="O8" s="12"/>
    </row>
    <row r="9" spans="1:15" s="117" customFormat="1" x14ac:dyDescent="0.25">
      <c r="A9" s="4"/>
      <c r="B9" s="5"/>
      <c r="C9" s="5"/>
      <c r="D9" s="5">
        <v>0</v>
      </c>
      <c r="E9" s="6"/>
      <c r="F9" s="6"/>
      <c r="G9" s="6"/>
      <c r="H9" s="52" t="s">
        <v>29</v>
      </c>
      <c r="I9" s="85"/>
      <c r="J9" s="39"/>
      <c r="K9" s="12"/>
      <c r="L9" s="17"/>
      <c r="M9" s="227"/>
      <c r="N9" s="12"/>
      <c r="O9" s="12"/>
    </row>
    <row r="10" spans="1:15" s="117" customFormat="1" x14ac:dyDescent="0.25">
      <c r="A10" s="4"/>
      <c r="B10" s="5"/>
      <c r="C10" s="5"/>
      <c r="D10" s="5"/>
      <c r="E10" s="6">
        <v>1</v>
      </c>
      <c r="F10" s="6">
        <v>0</v>
      </c>
      <c r="G10" s="6"/>
      <c r="H10" s="52" t="s">
        <v>52</v>
      </c>
      <c r="I10" s="85"/>
      <c r="J10" s="39"/>
      <c r="K10" s="12"/>
      <c r="L10" s="17"/>
      <c r="M10" s="225">
        <v>145596549</v>
      </c>
      <c r="N10" s="9">
        <v>138816070</v>
      </c>
      <c r="O10" s="9">
        <v>25840855.490000002</v>
      </c>
    </row>
    <row r="11" spans="1:15" s="117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2" t="s">
        <v>53</v>
      </c>
      <c r="I11" s="42" t="s">
        <v>32</v>
      </c>
      <c r="J11" s="8">
        <f t="shared" ref="J11" si="0">J12</f>
        <v>700</v>
      </c>
      <c r="K11" s="9">
        <v>987</v>
      </c>
      <c r="L11" s="10">
        <v>769</v>
      </c>
      <c r="M11" s="228"/>
      <c r="N11" s="96"/>
      <c r="O11" s="9"/>
    </row>
    <row r="12" spans="1:15" s="117" customFormat="1" x14ac:dyDescent="0.25">
      <c r="A12" s="4"/>
      <c r="B12" s="5"/>
      <c r="C12" s="5"/>
      <c r="D12" s="5"/>
      <c r="E12" s="6"/>
      <c r="F12" s="6"/>
      <c r="G12" s="6">
        <v>2</v>
      </c>
      <c r="H12" s="116" t="s">
        <v>53</v>
      </c>
      <c r="I12" s="85" t="s">
        <v>32</v>
      </c>
      <c r="J12" s="39">
        <v>700</v>
      </c>
      <c r="K12" s="12">
        <v>987</v>
      </c>
      <c r="L12" s="17">
        <v>769</v>
      </c>
      <c r="M12" s="227"/>
      <c r="N12" s="12"/>
      <c r="O12" s="9"/>
    </row>
    <row r="13" spans="1:15" s="117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2" t="s">
        <v>85</v>
      </c>
      <c r="I13" s="42"/>
      <c r="J13" s="8"/>
      <c r="K13" s="9"/>
      <c r="L13" s="10"/>
      <c r="M13" s="9">
        <v>20029540</v>
      </c>
      <c r="N13" s="9">
        <v>20029540</v>
      </c>
      <c r="O13" s="9">
        <v>5913718.1500000004</v>
      </c>
    </row>
    <row r="14" spans="1:15" s="117" customFormat="1" x14ac:dyDescent="0.25">
      <c r="A14" s="4">
        <v>4</v>
      </c>
      <c r="B14" s="5"/>
      <c r="C14" s="5"/>
      <c r="D14" s="5"/>
      <c r="E14" s="5"/>
      <c r="F14" s="5"/>
      <c r="G14" s="5">
        <v>1</v>
      </c>
      <c r="H14" s="52" t="s">
        <v>86</v>
      </c>
      <c r="I14" s="42" t="s">
        <v>87</v>
      </c>
      <c r="J14" s="8">
        <f>+J19+J20+J21</f>
        <v>4619</v>
      </c>
      <c r="K14" s="9">
        <v>5497</v>
      </c>
      <c r="L14" s="10">
        <v>1813</v>
      </c>
      <c r="M14" s="228"/>
      <c r="N14" s="96"/>
      <c r="O14" s="9"/>
    </row>
    <row r="15" spans="1:15" s="117" customFormat="1" ht="27" x14ac:dyDescent="0.25">
      <c r="A15" s="4"/>
      <c r="B15" s="5"/>
      <c r="C15" s="5"/>
      <c r="D15" s="5"/>
      <c r="E15" s="6"/>
      <c r="F15" s="6"/>
      <c r="G15" s="6">
        <v>2</v>
      </c>
      <c r="H15" s="116" t="s">
        <v>88</v>
      </c>
      <c r="I15" s="85" t="s">
        <v>89</v>
      </c>
      <c r="J15" s="39">
        <v>970271</v>
      </c>
      <c r="K15" s="12">
        <v>994284</v>
      </c>
      <c r="L15" s="17">
        <v>331072</v>
      </c>
      <c r="M15" s="227"/>
      <c r="N15" s="12"/>
      <c r="O15" s="9"/>
    </row>
    <row r="16" spans="1:15" s="117" customFormat="1" ht="27" x14ac:dyDescent="0.25">
      <c r="A16" s="4"/>
      <c r="B16" s="5"/>
      <c r="C16" s="5"/>
      <c r="D16" s="5"/>
      <c r="E16" s="6"/>
      <c r="F16" s="6"/>
      <c r="G16" s="6">
        <v>3</v>
      </c>
      <c r="H16" s="116" t="s">
        <v>90</v>
      </c>
      <c r="I16" s="85" t="s">
        <v>89</v>
      </c>
      <c r="J16" s="39">
        <v>973574</v>
      </c>
      <c r="K16" s="12">
        <v>1004574</v>
      </c>
      <c r="L16" s="17">
        <v>334723</v>
      </c>
      <c r="M16" s="227"/>
      <c r="N16" s="12"/>
      <c r="O16" s="9"/>
    </row>
    <row r="17" spans="1:15" s="117" customFormat="1" x14ac:dyDescent="0.25">
      <c r="A17" s="4"/>
      <c r="B17" s="5"/>
      <c r="C17" s="5"/>
      <c r="D17" s="5"/>
      <c r="E17" s="6"/>
      <c r="F17" s="6"/>
      <c r="G17" s="6">
        <v>4</v>
      </c>
      <c r="H17" s="116" t="s">
        <v>91</v>
      </c>
      <c r="I17" s="85" t="s">
        <v>92</v>
      </c>
      <c r="J17" s="39">
        <v>22808951</v>
      </c>
      <c r="K17" s="12">
        <v>33308951</v>
      </c>
      <c r="L17" s="17">
        <v>9136965</v>
      </c>
      <c r="M17" s="227"/>
      <c r="N17" s="12"/>
      <c r="O17" s="9"/>
    </row>
    <row r="18" spans="1:15" s="117" customFormat="1" x14ac:dyDescent="0.25">
      <c r="A18" s="4"/>
      <c r="B18" s="5"/>
      <c r="C18" s="5"/>
      <c r="D18" s="5"/>
      <c r="E18" s="6"/>
      <c r="F18" s="6"/>
      <c r="G18" s="6">
        <v>5</v>
      </c>
      <c r="H18" s="116" t="s">
        <v>93</v>
      </c>
      <c r="I18" s="85" t="s">
        <v>92</v>
      </c>
      <c r="J18" s="39">
        <v>16244403</v>
      </c>
      <c r="K18" s="12">
        <v>23744403</v>
      </c>
      <c r="L18" s="17">
        <v>7914800</v>
      </c>
      <c r="M18" s="227"/>
      <c r="N18" s="12"/>
      <c r="O18" s="9"/>
    </row>
    <row r="19" spans="1:15" s="117" customFormat="1" x14ac:dyDescent="0.25">
      <c r="A19" s="4"/>
      <c r="B19" s="6"/>
      <c r="C19" s="6"/>
      <c r="D19" s="6"/>
      <c r="E19" s="6"/>
      <c r="F19" s="6"/>
      <c r="G19" s="6">
        <v>6</v>
      </c>
      <c r="H19" s="116" t="s">
        <v>94</v>
      </c>
      <c r="I19" s="85" t="s">
        <v>87</v>
      </c>
      <c r="J19" s="39">
        <v>341</v>
      </c>
      <c r="K19" s="12">
        <v>466</v>
      </c>
      <c r="L19" s="17">
        <v>141</v>
      </c>
      <c r="M19" s="227"/>
      <c r="N19" s="12"/>
      <c r="O19" s="9"/>
    </row>
    <row r="20" spans="1:15" s="117" customFormat="1" ht="27" x14ac:dyDescent="0.25">
      <c r="A20" s="4"/>
      <c r="B20" s="6"/>
      <c r="C20" s="6"/>
      <c r="D20" s="6"/>
      <c r="E20" s="6"/>
      <c r="F20" s="6"/>
      <c r="G20" s="6">
        <v>7</v>
      </c>
      <c r="H20" s="116" t="s">
        <v>95</v>
      </c>
      <c r="I20" s="85" t="s">
        <v>87</v>
      </c>
      <c r="J20" s="39">
        <v>111</v>
      </c>
      <c r="K20" s="12">
        <v>161</v>
      </c>
      <c r="L20" s="17">
        <v>52</v>
      </c>
      <c r="M20" s="227"/>
      <c r="N20" s="12"/>
      <c r="O20" s="9"/>
    </row>
    <row r="21" spans="1:15" s="117" customFormat="1" ht="27" x14ac:dyDescent="0.25">
      <c r="A21" s="4"/>
      <c r="B21" s="6"/>
      <c r="C21" s="6"/>
      <c r="D21" s="6"/>
      <c r="E21" s="6"/>
      <c r="F21" s="6"/>
      <c r="G21" s="6">
        <v>8</v>
      </c>
      <c r="H21" s="116" t="s">
        <v>96</v>
      </c>
      <c r="I21" s="85" t="s">
        <v>87</v>
      </c>
      <c r="J21" s="39">
        <v>4167</v>
      </c>
      <c r="K21" s="12">
        <v>4870</v>
      </c>
      <c r="L21" s="17">
        <v>1620</v>
      </c>
      <c r="M21" s="227"/>
      <c r="N21" s="12"/>
      <c r="O21" s="9"/>
    </row>
    <row r="22" spans="1:15" s="117" customFormat="1" x14ac:dyDescent="0.25">
      <c r="A22" s="4"/>
      <c r="B22" s="5"/>
      <c r="C22" s="5"/>
      <c r="D22" s="5"/>
      <c r="E22" s="5">
        <v>3</v>
      </c>
      <c r="F22" s="5">
        <v>0</v>
      </c>
      <c r="G22" s="5"/>
      <c r="H22" s="52" t="s">
        <v>97</v>
      </c>
      <c r="I22" s="42"/>
      <c r="J22" s="8"/>
      <c r="K22" s="9"/>
      <c r="L22" s="10"/>
      <c r="M22" s="225">
        <v>12682375</v>
      </c>
      <c r="N22" s="9">
        <v>12682375</v>
      </c>
      <c r="O22" s="9">
        <v>3737935.4299999997</v>
      </c>
    </row>
    <row r="23" spans="1:15" s="117" customFormat="1" ht="30" x14ac:dyDescent="0.25">
      <c r="A23" s="4">
        <v>4</v>
      </c>
      <c r="B23" s="5"/>
      <c r="C23" s="5"/>
      <c r="D23" s="5"/>
      <c r="E23" s="5"/>
      <c r="F23" s="5"/>
      <c r="G23" s="5">
        <v>1</v>
      </c>
      <c r="H23" s="52" t="s">
        <v>103</v>
      </c>
      <c r="I23" s="42" t="s">
        <v>87</v>
      </c>
      <c r="J23" s="8">
        <f t="shared" ref="J23" si="1">+J24</f>
        <v>43749</v>
      </c>
      <c r="K23" s="9">
        <v>68549</v>
      </c>
      <c r="L23" s="10">
        <v>22844</v>
      </c>
      <c r="M23" s="225"/>
      <c r="N23" s="9"/>
      <c r="O23" s="9"/>
    </row>
    <row r="24" spans="1:15" s="117" customFormat="1" ht="27" x14ac:dyDescent="0.25">
      <c r="A24" s="4"/>
      <c r="B24" s="6"/>
      <c r="C24" s="6"/>
      <c r="D24" s="6"/>
      <c r="E24" s="5"/>
      <c r="F24" s="6"/>
      <c r="G24" s="6">
        <v>2</v>
      </c>
      <c r="H24" s="116" t="s">
        <v>103</v>
      </c>
      <c r="I24" s="85" t="s">
        <v>87</v>
      </c>
      <c r="J24" s="39">
        <v>43749</v>
      </c>
      <c r="K24" s="12">
        <v>68549</v>
      </c>
      <c r="L24" s="17">
        <v>22844</v>
      </c>
      <c r="M24" s="225"/>
      <c r="N24" s="9"/>
      <c r="O24" s="9"/>
    </row>
    <row r="25" spans="1:15" s="117" customFormat="1" ht="30" x14ac:dyDescent="0.25">
      <c r="A25" s="4"/>
      <c r="B25" s="5"/>
      <c r="C25" s="5"/>
      <c r="D25" s="5"/>
      <c r="E25" s="5">
        <v>4</v>
      </c>
      <c r="F25" s="5">
        <v>0</v>
      </c>
      <c r="G25" s="5"/>
      <c r="H25" s="52" t="s">
        <v>98</v>
      </c>
      <c r="I25" s="42"/>
      <c r="J25" s="8"/>
      <c r="K25" s="9"/>
      <c r="L25" s="10"/>
      <c r="M25" s="225">
        <v>1404787</v>
      </c>
      <c r="N25" s="9">
        <v>1404787</v>
      </c>
      <c r="O25" s="9">
        <v>256332.67</v>
      </c>
    </row>
    <row r="26" spans="1:15" s="117" customFormat="1" ht="30" x14ac:dyDescent="0.25">
      <c r="A26" s="4">
        <v>4</v>
      </c>
      <c r="B26" s="5"/>
      <c r="C26" s="5"/>
      <c r="D26" s="5"/>
      <c r="E26" s="5"/>
      <c r="F26" s="5"/>
      <c r="G26" s="5">
        <v>1</v>
      </c>
      <c r="H26" s="52" t="s">
        <v>99</v>
      </c>
      <c r="I26" s="42" t="s">
        <v>72</v>
      </c>
      <c r="J26" s="8">
        <f t="shared" ref="J26" si="2">+J27</f>
        <v>104545</v>
      </c>
      <c r="K26" s="9">
        <v>167293</v>
      </c>
      <c r="L26" s="10">
        <v>27225</v>
      </c>
      <c r="M26" s="225"/>
      <c r="N26" s="9"/>
      <c r="O26" s="9"/>
    </row>
    <row r="27" spans="1:15" s="117" customFormat="1" ht="27" x14ac:dyDescent="0.25">
      <c r="A27" s="4"/>
      <c r="B27" s="6"/>
      <c r="C27" s="6"/>
      <c r="D27" s="6"/>
      <c r="E27" s="6"/>
      <c r="F27" s="6"/>
      <c r="G27" s="6">
        <v>2</v>
      </c>
      <c r="H27" s="116" t="s">
        <v>99</v>
      </c>
      <c r="I27" s="85" t="s">
        <v>72</v>
      </c>
      <c r="J27" s="39">
        <v>104545</v>
      </c>
      <c r="K27" s="12">
        <v>167293</v>
      </c>
      <c r="L27" s="17">
        <v>27225</v>
      </c>
      <c r="M27" s="227"/>
      <c r="N27" s="12"/>
      <c r="O27" s="9"/>
    </row>
    <row r="28" spans="1:15" s="117" customFormat="1" x14ac:dyDescent="0.25">
      <c r="A28" s="46"/>
      <c r="B28" s="48">
        <v>99</v>
      </c>
      <c r="C28" s="48"/>
      <c r="D28" s="48"/>
      <c r="E28" s="48"/>
      <c r="F28" s="48"/>
      <c r="G28" s="48"/>
      <c r="H28" s="55" t="s">
        <v>100</v>
      </c>
      <c r="I28" s="65"/>
      <c r="J28" s="94"/>
      <c r="K28" s="11"/>
      <c r="L28" s="13"/>
      <c r="M28" s="190"/>
      <c r="N28" s="11"/>
      <c r="O28" s="9"/>
    </row>
    <row r="29" spans="1:15" s="117" customFormat="1" x14ac:dyDescent="0.25">
      <c r="A29" s="46"/>
      <c r="B29" s="48"/>
      <c r="C29" s="48">
        <v>0</v>
      </c>
      <c r="D29" s="48"/>
      <c r="E29" s="48"/>
      <c r="F29" s="48"/>
      <c r="G29" s="48"/>
      <c r="H29" s="55" t="s">
        <v>28</v>
      </c>
      <c r="I29" s="65"/>
      <c r="J29" s="94"/>
      <c r="K29" s="11"/>
      <c r="L29" s="13"/>
      <c r="M29" s="190"/>
      <c r="N29" s="11"/>
      <c r="O29" s="9"/>
    </row>
    <row r="30" spans="1:15" s="117" customFormat="1" x14ac:dyDescent="0.25">
      <c r="A30" s="46"/>
      <c r="B30" s="48"/>
      <c r="C30" s="48"/>
      <c r="D30" s="48">
        <v>0</v>
      </c>
      <c r="E30" s="48"/>
      <c r="F30" s="48"/>
      <c r="G30" s="48"/>
      <c r="H30" s="55" t="s">
        <v>29</v>
      </c>
      <c r="I30" s="65"/>
      <c r="J30" s="94"/>
      <c r="K30" s="11"/>
      <c r="L30" s="13"/>
      <c r="M30" s="190"/>
      <c r="N30" s="11"/>
      <c r="O30" s="9"/>
    </row>
    <row r="31" spans="1:15" s="117" customFormat="1" ht="30" x14ac:dyDescent="0.25">
      <c r="A31" s="46"/>
      <c r="B31" s="48"/>
      <c r="C31" s="48"/>
      <c r="D31" s="48"/>
      <c r="E31" s="48">
        <v>2</v>
      </c>
      <c r="F31" s="48">
        <v>0</v>
      </c>
      <c r="G31" s="48"/>
      <c r="H31" s="56" t="s">
        <v>101</v>
      </c>
      <c r="I31" s="65"/>
      <c r="J31" s="94"/>
      <c r="K31" s="11"/>
      <c r="L31" s="13"/>
      <c r="M31" s="230">
        <v>450000</v>
      </c>
      <c r="N31" s="121">
        <v>450000</v>
      </c>
      <c r="O31" s="9">
        <v>0</v>
      </c>
    </row>
    <row r="32" spans="1:15" s="117" customFormat="1" ht="30" x14ac:dyDescent="0.25">
      <c r="A32" s="46"/>
      <c r="B32" s="48"/>
      <c r="C32" s="48"/>
      <c r="D32" s="48"/>
      <c r="E32" s="48"/>
      <c r="F32" s="48"/>
      <c r="G32" s="48"/>
      <c r="H32" s="56" t="s">
        <v>102</v>
      </c>
      <c r="I32" s="65" t="s">
        <v>40</v>
      </c>
      <c r="J32" s="94">
        <f t="shared" ref="J32" si="3">J33</f>
        <v>1</v>
      </c>
      <c r="K32" s="11">
        <v>1</v>
      </c>
      <c r="L32" s="13">
        <v>0</v>
      </c>
      <c r="M32" s="230"/>
      <c r="N32" s="9"/>
      <c r="O32" s="9"/>
    </row>
    <row r="33" spans="1:15" s="117" customFormat="1" ht="27.75" thickBot="1" x14ac:dyDescent="0.3">
      <c r="A33" s="66"/>
      <c r="B33" s="67"/>
      <c r="C33" s="67"/>
      <c r="D33" s="67"/>
      <c r="E33" s="67"/>
      <c r="F33" s="67"/>
      <c r="G33" s="67"/>
      <c r="H33" s="68" t="s">
        <v>102</v>
      </c>
      <c r="I33" s="69" t="s">
        <v>40</v>
      </c>
      <c r="J33" s="40">
        <v>1</v>
      </c>
      <c r="K33" s="16">
        <v>1</v>
      </c>
      <c r="L33" s="18">
        <v>0</v>
      </c>
      <c r="M33" s="231"/>
      <c r="N33" s="15"/>
      <c r="O33" s="15"/>
    </row>
    <row r="34" spans="1:15" s="117" customFormat="1" ht="13.5" x14ac:dyDescent="0.25"/>
    <row r="35" spans="1:15" s="117" customFormat="1" ht="13.5" x14ac:dyDescent="0.25"/>
    <row r="36" spans="1:15" s="117" customFormat="1" ht="13.5" x14ac:dyDescent="0.25">
      <c r="H36" s="117" t="s">
        <v>203</v>
      </c>
    </row>
    <row r="37" spans="1:15" s="117" customFormat="1" ht="13.5" x14ac:dyDescent="0.25">
      <c r="H37" s="117" t="s">
        <v>207</v>
      </c>
    </row>
    <row r="38" spans="1:15" s="117" customFormat="1" ht="13.5" x14ac:dyDescent="0.25"/>
    <row r="39" spans="1:15" s="117" customFormat="1" ht="13.5" x14ac:dyDescent="0.25"/>
    <row r="40" spans="1:15" s="117" customFormat="1" ht="13.5" x14ac:dyDescent="0.25"/>
    <row r="41" spans="1:15" s="117" customFormat="1" ht="13.5" x14ac:dyDescent="0.25"/>
    <row r="42" spans="1:15" s="117" customFormat="1" ht="13.5" x14ac:dyDescent="0.25"/>
    <row r="43" spans="1:15" s="117" customFormat="1" ht="13.5" x14ac:dyDescent="0.25"/>
    <row r="44" spans="1:15" s="117" customFormat="1" ht="13.5" x14ac:dyDescent="0.25"/>
    <row r="45" spans="1:15" s="117" customFormat="1" ht="13.5" x14ac:dyDescent="0.25"/>
    <row r="46" spans="1:15" s="117" customFormat="1" ht="13.5" x14ac:dyDescent="0.25"/>
    <row r="47" spans="1:15" s="117" customFormat="1" ht="13.5" x14ac:dyDescent="0.25"/>
    <row r="48" spans="1:15" s="117" customFormat="1" ht="13.5" x14ac:dyDescent="0.25"/>
    <row r="49" s="117" customFormat="1" ht="13.5" x14ac:dyDescent="0.25"/>
    <row r="50" s="117" customFormat="1" ht="13.5" x14ac:dyDescent="0.25"/>
    <row r="51" s="117" customFormat="1" ht="13.5" x14ac:dyDescent="0.25"/>
    <row r="52" s="117" customFormat="1" ht="13.5" x14ac:dyDescent="0.25"/>
    <row r="53" s="117" customFormat="1" ht="13.5" x14ac:dyDescent="0.25"/>
    <row r="54" s="117" customFormat="1" ht="13.5" x14ac:dyDescent="0.25"/>
    <row r="55" s="117" customFormat="1" ht="13.5" x14ac:dyDescent="0.25"/>
    <row r="56" s="117" customFormat="1" ht="13.5" x14ac:dyDescent="0.25"/>
    <row r="57" s="117" customFormat="1" ht="13.5" x14ac:dyDescent="0.25"/>
    <row r="58" s="117" customFormat="1" ht="13.5" x14ac:dyDescent="0.25"/>
    <row r="59" s="117" customFormat="1" ht="13.5" x14ac:dyDescent="0.25"/>
    <row r="60" s="117" customFormat="1" ht="13.5" x14ac:dyDescent="0.25"/>
    <row r="61" s="117" customFormat="1" ht="13.5" x14ac:dyDescent="0.25"/>
    <row r="62" s="117" customFormat="1" ht="13.5" x14ac:dyDescent="0.25"/>
    <row r="63" s="117" customFormat="1" ht="13.5" x14ac:dyDescent="0.25"/>
    <row r="64" s="117" customFormat="1" ht="13.5" x14ac:dyDescent="0.25"/>
    <row r="65" s="117" customFormat="1" ht="13.5" x14ac:dyDescent="0.25"/>
    <row r="66" s="117" customFormat="1" ht="13.5" x14ac:dyDescent="0.25"/>
    <row r="67" s="117" customFormat="1" ht="13.5" x14ac:dyDescent="0.25"/>
    <row r="68" s="117" customFormat="1" ht="13.5" x14ac:dyDescent="0.25"/>
    <row r="69" s="117" customFormat="1" ht="13.5" x14ac:dyDescent="0.25"/>
    <row r="70" s="117" customFormat="1" ht="13.5" x14ac:dyDescent="0.25"/>
    <row r="71" s="117" customFormat="1" ht="13.5" x14ac:dyDescent="0.25"/>
    <row r="72" s="117" customFormat="1" ht="13.5" x14ac:dyDescent="0.25"/>
    <row r="73" s="117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5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9"/>
  <sheetViews>
    <sheetView view="pageBreakPreview" topLeftCell="K1" zoomScaleNormal="100" zoomScaleSheetLayoutView="100" workbookViewId="0">
      <selection activeCell="J5" sqref="J5:L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3" width="19.42578125" bestFit="1" customWidth="1"/>
    <col min="14" max="14" width="19.140625" bestFit="1" customWidth="1"/>
    <col min="15" max="15" width="18.42578125" bestFit="1" customWidth="1"/>
  </cols>
  <sheetData>
    <row r="1" spans="1:15" ht="15" customHeight="1" x14ac:dyDescent="0.25">
      <c r="A1" s="32" t="s">
        <v>46</v>
      </c>
    </row>
    <row r="2" spans="1:15" ht="15" customHeight="1" x14ac:dyDescent="0.25">
      <c r="A2" s="32" t="s">
        <v>47</v>
      </c>
    </row>
    <row r="3" spans="1:15" ht="15" customHeight="1" x14ac:dyDescent="0.25">
      <c r="A3" s="32" t="s">
        <v>238</v>
      </c>
    </row>
    <row r="4" spans="1:15" ht="15" customHeight="1" thickBot="1" x14ac:dyDescent="0.3"/>
    <row r="5" spans="1:15" x14ac:dyDescent="0.25">
      <c r="A5" s="262" t="s">
        <v>104</v>
      </c>
      <c r="B5" s="263"/>
      <c r="C5" s="263"/>
      <c r="D5" s="263"/>
      <c r="E5" s="263"/>
      <c r="F5" s="263"/>
      <c r="G5" s="263"/>
      <c r="H5" s="263"/>
      <c r="I5" s="264"/>
      <c r="J5" s="265" t="s">
        <v>48</v>
      </c>
      <c r="K5" s="266"/>
      <c r="L5" s="267"/>
      <c r="M5" s="268" t="s">
        <v>1</v>
      </c>
      <c r="N5" s="269"/>
      <c r="O5" s="269"/>
    </row>
    <row r="6" spans="1:15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9" t="s">
        <v>9</v>
      </c>
      <c r="I6" s="29" t="s">
        <v>10</v>
      </c>
      <c r="J6" s="216" t="s">
        <v>12</v>
      </c>
      <c r="K6" s="217" t="s">
        <v>13</v>
      </c>
      <c r="L6" s="218" t="s">
        <v>237</v>
      </c>
      <c r="M6" s="219" t="s">
        <v>12</v>
      </c>
      <c r="N6" s="220" t="s">
        <v>13</v>
      </c>
      <c r="O6" s="221" t="s">
        <v>237</v>
      </c>
    </row>
    <row r="7" spans="1:15" x14ac:dyDescent="0.25">
      <c r="A7" s="19"/>
      <c r="B7" s="20">
        <v>14</v>
      </c>
      <c r="C7" s="20"/>
      <c r="D7" s="20"/>
      <c r="E7" s="20"/>
      <c r="F7" s="20"/>
      <c r="G7" s="20"/>
      <c r="H7" s="74" t="s">
        <v>105</v>
      </c>
      <c r="I7" s="75"/>
      <c r="J7" s="21"/>
      <c r="K7" s="22"/>
      <c r="L7" s="23"/>
      <c r="M7" s="224"/>
      <c r="N7" s="22"/>
      <c r="O7" s="22"/>
    </row>
    <row r="8" spans="1:15" x14ac:dyDescent="0.25">
      <c r="A8" s="4"/>
      <c r="B8" s="5"/>
      <c r="C8" s="50">
        <v>0</v>
      </c>
      <c r="D8" s="5"/>
      <c r="E8" s="5"/>
      <c r="F8" s="5"/>
      <c r="G8" s="5"/>
      <c r="H8" s="52" t="s">
        <v>28</v>
      </c>
      <c r="I8" s="42"/>
      <c r="J8" s="113"/>
      <c r="K8" s="9"/>
      <c r="L8" s="10"/>
      <c r="M8" s="225"/>
      <c r="N8" s="9"/>
      <c r="O8" s="9"/>
    </row>
    <row r="9" spans="1:15" x14ac:dyDescent="0.25">
      <c r="A9" s="4"/>
      <c r="B9" s="5"/>
      <c r="C9" s="5"/>
      <c r="D9" s="5">
        <v>0</v>
      </c>
      <c r="E9" s="5"/>
      <c r="F9" s="5"/>
      <c r="G9" s="5"/>
      <c r="H9" s="52" t="s">
        <v>29</v>
      </c>
      <c r="I9" s="42"/>
      <c r="J9" s="8"/>
      <c r="K9" s="9"/>
      <c r="L9" s="10"/>
      <c r="M9" s="225"/>
      <c r="N9" s="9"/>
      <c r="O9" s="9"/>
    </row>
    <row r="10" spans="1:15" x14ac:dyDescent="0.25">
      <c r="A10" s="4"/>
      <c r="B10" s="5"/>
      <c r="C10" s="5"/>
      <c r="D10" s="5"/>
      <c r="E10" s="5">
        <v>1</v>
      </c>
      <c r="F10" s="5">
        <v>0</v>
      </c>
      <c r="G10" s="5"/>
      <c r="H10" s="52" t="s">
        <v>52</v>
      </c>
      <c r="I10" s="42"/>
      <c r="J10" s="8"/>
      <c r="K10" s="9"/>
      <c r="L10" s="10"/>
      <c r="M10" s="225">
        <v>142000000</v>
      </c>
      <c r="N10" s="9">
        <v>142225000</v>
      </c>
      <c r="O10" s="9">
        <v>100348613.75</v>
      </c>
    </row>
    <row r="11" spans="1:15" x14ac:dyDescent="0.25">
      <c r="A11" s="4">
        <v>4</v>
      </c>
      <c r="B11" s="5"/>
      <c r="C11" s="5"/>
      <c r="D11" s="5"/>
      <c r="E11" s="5"/>
      <c r="F11" s="5"/>
      <c r="G11" s="5">
        <v>1</v>
      </c>
      <c r="H11" s="53" t="s">
        <v>53</v>
      </c>
      <c r="I11" s="42" t="s">
        <v>32</v>
      </c>
      <c r="J11" s="8">
        <f t="shared" ref="J11" si="0">J12+J14</f>
        <v>177</v>
      </c>
      <c r="K11" s="9">
        <v>274</v>
      </c>
      <c r="L11" s="10">
        <v>48</v>
      </c>
      <c r="M11" s="225"/>
      <c r="N11" s="9"/>
      <c r="O11" s="9"/>
    </row>
    <row r="12" spans="1:15" x14ac:dyDescent="0.25">
      <c r="A12" s="4"/>
      <c r="B12" s="5"/>
      <c r="C12" s="5"/>
      <c r="D12" s="5"/>
      <c r="E12" s="5"/>
      <c r="F12" s="5"/>
      <c r="G12" s="6">
        <v>2</v>
      </c>
      <c r="H12" s="54" t="s">
        <v>53</v>
      </c>
      <c r="I12" s="85" t="s">
        <v>32</v>
      </c>
      <c r="J12" s="39">
        <v>67</v>
      </c>
      <c r="K12" s="12">
        <v>161</v>
      </c>
      <c r="L12" s="17">
        <v>5</v>
      </c>
      <c r="M12" s="225"/>
      <c r="N12" s="9"/>
      <c r="O12" s="9"/>
    </row>
    <row r="13" spans="1:15" x14ac:dyDescent="0.25">
      <c r="A13" s="4"/>
      <c r="B13" s="5"/>
      <c r="C13" s="5"/>
      <c r="D13" s="5"/>
      <c r="E13" s="5"/>
      <c r="F13" s="5"/>
      <c r="G13" s="6">
        <v>3</v>
      </c>
      <c r="H13" s="54" t="s">
        <v>106</v>
      </c>
      <c r="I13" s="85" t="s">
        <v>89</v>
      </c>
      <c r="J13" s="39">
        <v>10406</v>
      </c>
      <c r="K13" s="12">
        <v>9785</v>
      </c>
      <c r="L13" s="17">
        <v>0</v>
      </c>
      <c r="M13" s="225"/>
      <c r="N13" s="9"/>
      <c r="O13" s="9"/>
    </row>
    <row r="14" spans="1:15" x14ac:dyDescent="0.25">
      <c r="A14" s="4"/>
      <c r="B14" s="5"/>
      <c r="C14" s="5"/>
      <c r="D14" s="5"/>
      <c r="E14" s="5"/>
      <c r="F14" s="5"/>
      <c r="G14" s="6">
        <v>4</v>
      </c>
      <c r="H14" s="54" t="s">
        <v>107</v>
      </c>
      <c r="I14" s="85" t="s">
        <v>32</v>
      </c>
      <c r="J14" s="39">
        <v>110</v>
      </c>
      <c r="K14" s="12">
        <v>113</v>
      </c>
      <c r="L14" s="17">
        <v>43</v>
      </c>
      <c r="M14" s="225"/>
      <c r="N14" s="9"/>
      <c r="O14" s="9"/>
    </row>
    <row r="15" spans="1:15" ht="15.75" thickBot="1" x14ac:dyDescent="0.3">
      <c r="A15" s="104"/>
      <c r="B15" s="111"/>
      <c r="C15" s="111"/>
      <c r="D15" s="111"/>
      <c r="E15" s="111"/>
      <c r="F15" s="111"/>
      <c r="G15" s="112">
        <v>5</v>
      </c>
      <c r="H15" s="125" t="s">
        <v>108</v>
      </c>
      <c r="I15" s="126" t="s">
        <v>109</v>
      </c>
      <c r="J15" s="40">
        <v>1</v>
      </c>
      <c r="K15" s="16">
        <v>1</v>
      </c>
      <c r="L15" s="18">
        <v>0</v>
      </c>
      <c r="M15" s="232"/>
      <c r="N15" s="15"/>
      <c r="O15" s="15"/>
    </row>
    <row r="18" spans="8:8" x14ac:dyDescent="0.25">
      <c r="H18" s="172" t="s">
        <v>208</v>
      </c>
    </row>
    <row r="19" spans="8:8" x14ac:dyDescent="0.25">
      <c r="H19" s="172" t="s">
        <v>209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5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6"/>
  <sheetViews>
    <sheetView view="pageBreakPreview" topLeftCell="J3" zoomScaleNormal="85" zoomScaleSheetLayoutView="100" workbookViewId="0">
      <selection activeCell="M5" sqref="M5:O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5" width="13.7109375" customWidth="1"/>
  </cols>
  <sheetData>
    <row r="1" spans="1:15" ht="15" customHeight="1" x14ac:dyDescent="0.25">
      <c r="A1" s="32" t="s">
        <v>46</v>
      </c>
    </row>
    <row r="2" spans="1:15" ht="15" customHeight="1" x14ac:dyDescent="0.25">
      <c r="A2" s="32" t="s">
        <v>47</v>
      </c>
    </row>
    <row r="3" spans="1:15" ht="15" customHeight="1" x14ac:dyDescent="0.25">
      <c r="A3" s="32" t="s">
        <v>238</v>
      </c>
    </row>
    <row r="4" spans="1:15" ht="15" customHeight="1" thickBot="1" x14ac:dyDescent="0.3"/>
    <row r="5" spans="1:15" x14ac:dyDescent="0.25">
      <c r="A5" s="262" t="s">
        <v>110</v>
      </c>
      <c r="B5" s="263"/>
      <c r="C5" s="263"/>
      <c r="D5" s="263"/>
      <c r="E5" s="263"/>
      <c r="F5" s="263"/>
      <c r="G5" s="263"/>
      <c r="H5" s="263"/>
      <c r="I5" s="264"/>
      <c r="J5" s="265" t="s">
        <v>48</v>
      </c>
      <c r="K5" s="266"/>
      <c r="L5" s="267"/>
      <c r="M5" s="268" t="s">
        <v>1</v>
      </c>
      <c r="N5" s="269"/>
      <c r="O5" s="269"/>
    </row>
    <row r="6" spans="1:15" s="7" customFormat="1" ht="36.75" thickBot="1" x14ac:dyDescent="0.25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9" t="s">
        <v>9</v>
      </c>
      <c r="I6" s="29" t="s">
        <v>10</v>
      </c>
      <c r="J6" s="216" t="s">
        <v>12</v>
      </c>
      <c r="K6" s="217" t="s">
        <v>13</v>
      </c>
      <c r="L6" s="218" t="s">
        <v>237</v>
      </c>
      <c r="M6" s="219" t="s">
        <v>12</v>
      </c>
      <c r="N6" s="220" t="s">
        <v>13</v>
      </c>
      <c r="O6" s="221" t="s">
        <v>237</v>
      </c>
    </row>
    <row r="7" spans="1:15" s="127" customFormat="1" ht="30" x14ac:dyDescent="0.25">
      <c r="A7" s="19"/>
      <c r="B7" s="20">
        <v>15</v>
      </c>
      <c r="C7" s="20"/>
      <c r="D7" s="20"/>
      <c r="E7" s="20"/>
      <c r="F7" s="20"/>
      <c r="G7" s="20"/>
      <c r="H7" s="74" t="s">
        <v>111</v>
      </c>
      <c r="I7" s="124"/>
      <c r="J7" s="38"/>
      <c r="K7" s="24"/>
      <c r="L7" s="25"/>
      <c r="M7" s="233"/>
      <c r="N7" s="24"/>
      <c r="O7" s="24"/>
    </row>
    <row r="8" spans="1:15" s="127" customFormat="1" x14ac:dyDescent="0.25">
      <c r="A8" s="4"/>
      <c r="B8" s="5"/>
      <c r="C8" s="50">
        <v>0</v>
      </c>
      <c r="D8" s="5"/>
      <c r="E8" s="5"/>
      <c r="F8" s="5"/>
      <c r="G8" s="5"/>
      <c r="H8" s="52" t="s">
        <v>28</v>
      </c>
      <c r="I8" s="85"/>
      <c r="J8" s="39"/>
      <c r="K8" s="12"/>
      <c r="L8" s="17"/>
      <c r="M8" s="227"/>
      <c r="N8" s="12"/>
      <c r="O8" s="12"/>
    </row>
    <row r="9" spans="1:15" s="127" customFormat="1" x14ac:dyDescent="0.25">
      <c r="A9" s="4"/>
      <c r="B9" s="5"/>
      <c r="C9" s="5"/>
      <c r="D9" s="5">
        <v>0</v>
      </c>
      <c r="E9" s="5"/>
      <c r="F9" s="5"/>
      <c r="G9" s="5"/>
      <c r="H9" s="52" t="s">
        <v>29</v>
      </c>
      <c r="I9" s="85"/>
      <c r="J9" s="39"/>
      <c r="K9" s="12"/>
      <c r="L9" s="17"/>
      <c r="M9" s="227"/>
      <c r="N9" s="12"/>
      <c r="O9" s="12"/>
    </row>
    <row r="10" spans="1:15" s="127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2" t="s">
        <v>52</v>
      </c>
      <c r="I10" s="85"/>
      <c r="J10" s="39"/>
      <c r="K10" s="12"/>
      <c r="L10" s="17"/>
      <c r="M10" s="225">
        <v>6386608</v>
      </c>
      <c r="N10" s="9">
        <v>4428223</v>
      </c>
      <c r="O10" s="9">
        <v>2019694.5699999998</v>
      </c>
    </row>
    <row r="11" spans="1:15" s="127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2" t="s">
        <v>53</v>
      </c>
      <c r="I11" s="42" t="s">
        <v>32</v>
      </c>
      <c r="J11" s="8">
        <f t="shared" ref="J11" si="0">J12</f>
        <v>139</v>
      </c>
      <c r="K11" s="9">
        <v>105</v>
      </c>
      <c r="L11" s="10">
        <v>64</v>
      </c>
      <c r="M11" s="225"/>
      <c r="N11" s="9"/>
      <c r="O11" s="9"/>
    </row>
    <row r="12" spans="1:15" s="127" customFormat="1" x14ac:dyDescent="0.25">
      <c r="A12" s="4"/>
      <c r="B12" s="5"/>
      <c r="C12" s="5"/>
      <c r="D12" s="5"/>
      <c r="E12" s="5"/>
      <c r="F12" s="5"/>
      <c r="G12" s="6">
        <v>2</v>
      </c>
      <c r="H12" s="116" t="s">
        <v>53</v>
      </c>
      <c r="I12" s="85" t="s">
        <v>32</v>
      </c>
      <c r="J12" s="39">
        <v>139</v>
      </c>
      <c r="K12" s="12">
        <v>105</v>
      </c>
      <c r="L12" s="17">
        <v>64</v>
      </c>
      <c r="M12" s="225"/>
      <c r="N12" s="9"/>
      <c r="O12" s="9"/>
    </row>
    <row r="13" spans="1:15" s="127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2" t="s">
        <v>112</v>
      </c>
      <c r="I13" s="85"/>
      <c r="J13" s="39"/>
      <c r="K13" s="12"/>
      <c r="L13" s="17"/>
      <c r="M13" s="225">
        <v>2238278</v>
      </c>
      <c r="N13" s="9">
        <v>2083009</v>
      </c>
      <c r="O13" s="9">
        <v>622117.83000000007</v>
      </c>
    </row>
    <row r="14" spans="1:15" s="127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2" t="s">
        <v>113</v>
      </c>
      <c r="I14" s="42" t="s">
        <v>89</v>
      </c>
      <c r="J14" s="8">
        <f t="shared" ref="J14" si="1">SUM(J15:J17)</f>
        <v>997</v>
      </c>
      <c r="K14" s="9">
        <v>997</v>
      </c>
      <c r="L14" s="10">
        <v>396</v>
      </c>
      <c r="M14" s="225"/>
      <c r="N14" s="9"/>
      <c r="O14" s="9"/>
    </row>
    <row r="15" spans="1:15" s="127" customFormat="1" ht="27" x14ac:dyDescent="0.25">
      <c r="A15" s="4"/>
      <c r="B15" s="5"/>
      <c r="C15" s="5"/>
      <c r="D15" s="5"/>
      <c r="E15" s="5"/>
      <c r="F15" s="5"/>
      <c r="G15" s="6">
        <v>4</v>
      </c>
      <c r="H15" s="116" t="s">
        <v>114</v>
      </c>
      <c r="I15" s="85" t="s">
        <v>89</v>
      </c>
      <c r="J15" s="39">
        <v>790</v>
      </c>
      <c r="K15" s="12">
        <v>790</v>
      </c>
      <c r="L15" s="17">
        <v>316</v>
      </c>
      <c r="M15" s="225"/>
      <c r="N15" s="9"/>
      <c r="O15" s="9"/>
    </row>
    <row r="16" spans="1:15" s="127" customFormat="1" x14ac:dyDescent="0.25">
      <c r="A16" s="4"/>
      <c r="B16" s="5"/>
      <c r="C16" s="5"/>
      <c r="D16" s="5"/>
      <c r="E16" s="5"/>
      <c r="F16" s="5"/>
      <c r="G16" s="6">
        <v>5</v>
      </c>
      <c r="H16" s="116" t="s">
        <v>115</v>
      </c>
      <c r="I16" s="85" t="s">
        <v>89</v>
      </c>
      <c r="J16" s="39">
        <v>3</v>
      </c>
      <c r="K16" s="12">
        <v>3</v>
      </c>
      <c r="L16" s="17">
        <v>0</v>
      </c>
      <c r="M16" s="225"/>
      <c r="N16" s="9"/>
      <c r="O16" s="9"/>
    </row>
    <row r="17" spans="1:15" s="127" customFormat="1" x14ac:dyDescent="0.25">
      <c r="A17" s="4"/>
      <c r="B17" s="5"/>
      <c r="C17" s="5"/>
      <c r="D17" s="5"/>
      <c r="E17" s="5"/>
      <c r="F17" s="5"/>
      <c r="G17" s="6">
        <v>6</v>
      </c>
      <c r="H17" s="116" t="s">
        <v>116</v>
      </c>
      <c r="I17" s="85" t="s">
        <v>89</v>
      </c>
      <c r="J17" s="39">
        <v>204</v>
      </c>
      <c r="K17" s="12">
        <v>204</v>
      </c>
      <c r="L17" s="17">
        <v>80</v>
      </c>
      <c r="M17" s="225"/>
      <c r="N17" s="9"/>
      <c r="O17" s="9"/>
    </row>
    <row r="18" spans="1:15" s="127" customFormat="1" x14ac:dyDescent="0.25">
      <c r="A18" s="4"/>
      <c r="B18" s="5"/>
      <c r="C18" s="5"/>
      <c r="D18" s="5"/>
      <c r="E18" s="5">
        <v>3</v>
      </c>
      <c r="F18" s="5">
        <v>0</v>
      </c>
      <c r="G18" s="5"/>
      <c r="H18" s="52" t="s">
        <v>117</v>
      </c>
      <c r="I18" s="85"/>
      <c r="J18" s="39"/>
      <c r="K18" s="12"/>
      <c r="L18" s="17"/>
      <c r="M18" s="225">
        <v>3438575</v>
      </c>
      <c r="N18" s="9">
        <v>3358131</v>
      </c>
      <c r="O18" s="9">
        <v>939891.91</v>
      </c>
    </row>
    <row r="19" spans="1:15" s="127" customFormat="1" x14ac:dyDescent="0.25">
      <c r="A19" s="4">
        <v>4</v>
      </c>
      <c r="B19" s="5"/>
      <c r="C19" s="5"/>
      <c r="D19" s="5"/>
      <c r="E19" s="5"/>
      <c r="F19" s="5"/>
      <c r="G19" s="5">
        <v>1</v>
      </c>
      <c r="H19" s="52" t="s">
        <v>118</v>
      </c>
      <c r="I19" s="42" t="s">
        <v>32</v>
      </c>
      <c r="J19" s="8">
        <f t="shared" ref="J19" si="2">SUM(J20:J22)</f>
        <v>55000</v>
      </c>
      <c r="K19" s="9">
        <v>55887</v>
      </c>
      <c r="L19" s="10">
        <v>18747</v>
      </c>
      <c r="M19" s="225"/>
      <c r="N19" s="9"/>
      <c r="O19" s="9"/>
    </row>
    <row r="20" spans="1:15" s="127" customFormat="1" x14ac:dyDescent="0.25">
      <c r="A20" s="4"/>
      <c r="B20" s="5"/>
      <c r="C20" s="5"/>
      <c r="D20" s="5"/>
      <c r="E20" s="5"/>
      <c r="F20" s="5"/>
      <c r="G20" s="6">
        <v>2</v>
      </c>
      <c r="H20" s="116" t="s">
        <v>119</v>
      </c>
      <c r="I20" s="85" t="s">
        <v>32</v>
      </c>
      <c r="J20" s="39">
        <v>2818</v>
      </c>
      <c r="K20" s="12">
        <v>2818</v>
      </c>
      <c r="L20" s="17">
        <v>940</v>
      </c>
      <c r="M20" s="227"/>
      <c r="N20" s="12"/>
      <c r="O20" s="12"/>
    </row>
    <row r="21" spans="1:15" s="127" customFormat="1" x14ac:dyDescent="0.25">
      <c r="A21" s="4"/>
      <c r="B21" s="5"/>
      <c r="C21" s="5"/>
      <c r="D21" s="5"/>
      <c r="E21" s="5"/>
      <c r="F21" s="5"/>
      <c r="G21" s="6">
        <v>3</v>
      </c>
      <c r="H21" s="116" t="s">
        <v>120</v>
      </c>
      <c r="I21" s="85" t="s">
        <v>32</v>
      </c>
      <c r="J21" s="39">
        <v>11882</v>
      </c>
      <c r="K21" s="12">
        <v>11882</v>
      </c>
      <c r="L21" s="17">
        <v>3819</v>
      </c>
      <c r="M21" s="227"/>
      <c r="N21" s="12"/>
      <c r="O21" s="12"/>
    </row>
    <row r="22" spans="1:15" s="127" customFormat="1" ht="27.75" thickBot="1" x14ac:dyDescent="0.3">
      <c r="A22" s="104"/>
      <c r="B22" s="111"/>
      <c r="C22" s="111"/>
      <c r="D22" s="111"/>
      <c r="E22" s="111"/>
      <c r="F22" s="111"/>
      <c r="G22" s="112">
        <v>4</v>
      </c>
      <c r="H22" s="128" t="s">
        <v>121</v>
      </c>
      <c r="I22" s="126" t="s">
        <v>32</v>
      </c>
      <c r="J22" s="40">
        <v>40300</v>
      </c>
      <c r="K22" s="16">
        <v>41187</v>
      </c>
      <c r="L22" s="18">
        <v>13988</v>
      </c>
      <c r="M22" s="234"/>
      <c r="N22" s="16"/>
      <c r="O22" s="16"/>
    </row>
    <row r="23" spans="1:15" s="127" customFormat="1" x14ac:dyDescent="0.25"/>
    <row r="24" spans="1:15" s="127" customFormat="1" x14ac:dyDescent="0.25"/>
    <row r="25" spans="1:15" s="127" customFormat="1" x14ac:dyDescent="0.25">
      <c r="H25" s="127" t="s">
        <v>210</v>
      </c>
    </row>
    <row r="26" spans="1:15" x14ac:dyDescent="0.25">
      <c r="H26" s="173" t="s">
        <v>206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77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6"/>
  <sheetViews>
    <sheetView view="pageBreakPreview" topLeftCell="J1" zoomScale="80" zoomScaleNormal="85" zoomScaleSheetLayoutView="80" workbookViewId="0">
      <selection activeCell="S11" sqref="S11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4" width="16.5703125" bestFit="1" customWidth="1"/>
    <col min="15" max="15" width="14.85546875" bestFit="1" customWidth="1"/>
    <col min="16" max="16" width="11.5703125" bestFit="1" customWidth="1"/>
  </cols>
  <sheetData>
    <row r="1" spans="1:16" ht="15" customHeight="1" x14ac:dyDescent="0.25">
      <c r="A1" s="32" t="s">
        <v>46</v>
      </c>
    </row>
    <row r="2" spans="1:16" ht="15" customHeight="1" x14ac:dyDescent="0.25">
      <c r="A2" s="32" t="s">
        <v>47</v>
      </c>
    </row>
    <row r="3" spans="1:16" ht="15" customHeight="1" x14ac:dyDescent="0.25">
      <c r="A3" s="32" t="s">
        <v>241</v>
      </c>
    </row>
    <row r="4" spans="1:16" ht="15" customHeight="1" thickBot="1" x14ac:dyDescent="0.3"/>
    <row r="5" spans="1:16" s="117" customFormat="1" x14ac:dyDescent="0.25">
      <c r="A5" s="262" t="s">
        <v>122</v>
      </c>
      <c r="B5" s="263"/>
      <c r="C5" s="263"/>
      <c r="D5" s="263"/>
      <c r="E5" s="263"/>
      <c r="F5" s="263"/>
      <c r="G5" s="263"/>
      <c r="H5" s="263"/>
      <c r="I5" s="264"/>
      <c r="J5" s="266" t="s">
        <v>48</v>
      </c>
      <c r="K5" s="266"/>
      <c r="L5" s="266"/>
      <c r="M5" s="274" t="s">
        <v>240</v>
      </c>
      <c r="N5" s="269"/>
      <c r="O5" s="270"/>
      <c r="P5" s="129"/>
    </row>
    <row r="6" spans="1:16" s="123" customFormat="1" ht="60" customHeight="1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9" t="s">
        <v>9</v>
      </c>
      <c r="I6" s="29" t="s">
        <v>10</v>
      </c>
      <c r="J6" s="217" t="s">
        <v>12</v>
      </c>
      <c r="K6" s="217" t="s">
        <v>13</v>
      </c>
      <c r="L6" s="244" t="s">
        <v>237</v>
      </c>
      <c r="M6" s="243" t="s">
        <v>12</v>
      </c>
      <c r="N6" s="220" t="s">
        <v>13</v>
      </c>
      <c r="O6" s="222" t="s">
        <v>237</v>
      </c>
      <c r="P6" s="130"/>
    </row>
    <row r="7" spans="1:16" s="117" customFormat="1" x14ac:dyDescent="0.25">
      <c r="A7" s="19"/>
      <c r="B7" s="20">
        <v>21</v>
      </c>
      <c r="C7" s="20"/>
      <c r="D7" s="20"/>
      <c r="E7" s="20"/>
      <c r="F7" s="20"/>
      <c r="G7" s="20"/>
      <c r="H7" s="74" t="s">
        <v>123</v>
      </c>
      <c r="I7" s="124"/>
      <c r="J7" s="22"/>
      <c r="K7" s="24"/>
      <c r="L7" s="24"/>
      <c r="M7" s="21"/>
      <c r="N7" s="24"/>
      <c r="O7" s="25"/>
      <c r="P7" s="129"/>
    </row>
    <row r="8" spans="1:16" s="117" customFormat="1" x14ac:dyDescent="0.25">
      <c r="A8" s="4"/>
      <c r="B8" s="5"/>
      <c r="C8" s="50">
        <v>0</v>
      </c>
      <c r="D8" s="5"/>
      <c r="E8" s="5"/>
      <c r="F8" s="5"/>
      <c r="G8" s="5"/>
      <c r="H8" s="52" t="s">
        <v>28</v>
      </c>
      <c r="I8" s="85"/>
      <c r="J8" s="12"/>
      <c r="K8" s="12"/>
      <c r="L8" s="12"/>
      <c r="M8" s="39"/>
      <c r="N8" s="12"/>
      <c r="O8" s="17"/>
      <c r="P8" s="129"/>
    </row>
    <row r="9" spans="1:16" s="117" customFormat="1" x14ac:dyDescent="0.25">
      <c r="A9" s="4"/>
      <c r="B9" s="5"/>
      <c r="C9" s="5"/>
      <c r="D9" s="5">
        <v>0</v>
      </c>
      <c r="E9" s="5"/>
      <c r="F9" s="5"/>
      <c r="G9" s="5"/>
      <c r="H9" s="52" t="s">
        <v>29</v>
      </c>
      <c r="I9" s="85"/>
      <c r="J9" s="12"/>
      <c r="K9" s="12"/>
      <c r="L9" s="12"/>
      <c r="M9" s="8"/>
      <c r="N9" s="9"/>
      <c r="O9" s="10"/>
      <c r="P9" s="129"/>
    </row>
    <row r="10" spans="1:16" s="117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2" t="s">
        <v>52</v>
      </c>
      <c r="I10" s="85"/>
      <c r="J10" s="12"/>
      <c r="K10" s="12"/>
      <c r="L10" s="12"/>
      <c r="M10" s="8">
        <v>7746848</v>
      </c>
      <c r="N10" s="9">
        <v>7738848</v>
      </c>
      <c r="O10" s="10">
        <v>1623111.78</v>
      </c>
      <c r="P10" s="131"/>
    </row>
    <row r="11" spans="1:16" s="117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2" t="s">
        <v>53</v>
      </c>
      <c r="I11" s="42" t="s">
        <v>32</v>
      </c>
      <c r="J11" s="9">
        <f>J12</f>
        <v>53</v>
      </c>
      <c r="K11" s="9">
        <v>53</v>
      </c>
      <c r="L11" s="9">
        <v>41</v>
      </c>
      <c r="M11" s="8"/>
      <c r="N11" s="9"/>
      <c r="O11" s="10"/>
      <c r="P11" s="129"/>
    </row>
    <row r="12" spans="1:16" s="117" customFormat="1" x14ac:dyDescent="0.25">
      <c r="A12" s="4"/>
      <c r="B12" s="5"/>
      <c r="C12" s="5"/>
      <c r="D12" s="5"/>
      <c r="E12" s="5"/>
      <c r="F12" s="5"/>
      <c r="G12" s="6">
        <v>2</v>
      </c>
      <c r="H12" s="116" t="s">
        <v>53</v>
      </c>
      <c r="I12" s="85" t="s">
        <v>32</v>
      </c>
      <c r="J12" s="12">
        <v>53</v>
      </c>
      <c r="K12" s="12">
        <v>53</v>
      </c>
      <c r="L12" s="12">
        <v>41</v>
      </c>
      <c r="M12" s="8"/>
      <c r="N12" s="9"/>
      <c r="O12" s="10"/>
      <c r="P12" s="129"/>
    </row>
    <row r="13" spans="1:16" s="117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2" t="s">
        <v>124</v>
      </c>
      <c r="I13" s="85"/>
      <c r="J13" s="12"/>
      <c r="K13" s="12"/>
      <c r="L13" s="12"/>
      <c r="M13" s="8">
        <v>1554820</v>
      </c>
      <c r="N13" s="9">
        <v>1554820</v>
      </c>
      <c r="O13" s="10">
        <v>260214.33000000002</v>
      </c>
      <c r="P13" s="131"/>
    </row>
    <row r="14" spans="1:16" s="117" customFormat="1" x14ac:dyDescent="0.25">
      <c r="A14" s="4">
        <v>4</v>
      </c>
      <c r="B14" s="5"/>
      <c r="C14" s="5"/>
      <c r="D14" s="5"/>
      <c r="E14" s="5"/>
      <c r="F14" s="5"/>
      <c r="G14" s="5">
        <v>1</v>
      </c>
      <c r="H14" s="52" t="s">
        <v>125</v>
      </c>
      <c r="I14" s="42" t="s">
        <v>109</v>
      </c>
      <c r="J14" s="9">
        <f t="shared" ref="J14" si="0">J15+J16+J17</f>
        <v>4071</v>
      </c>
      <c r="K14" s="9">
        <v>4071</v>
      </c>
      <c r="L14" s="9">
        <v>595</v>
      </c>
      <c r="M14" s="8"/>
      <c r="N14" s="9"/>
      <c r="O14" s="10"/>
      <c r="P14" s="129"/>
    </row>
    <row r="15" spans="1:16" s="117" customFormat="1" x14ac:dyDescent="0.25">
      <c r="A15" s="4"/>
      <c r="B15" s="5"/>
      <c r="C15" s="5"/>
      <c r="D15" s="5"/>
      <c r="E15" s="5"/>
      <c r="F15" s="5"/>
      <c r="G15" s="6">
        <v>2</v>
      </c>
      <c r="H15" s="116" t="s">
        <v>126</v>
      </c>
      <c r="I15" s="85" t="s">
        <v>109</v>
      </c>
      <c r="J15" s="12">
        <v>3930</v>
      </c>
      <c r="K15" s="12">
        <v>3930</v>
      </c>
      <c r="L15" s="12">
        <v>585</v>
      </c>
      <c r="M15" s="39"/>
      <c r="N15" s="12"/>
      <c r="O15" s="17"/>
      <c r="P15" s="129"/>
    </row>
    <row r="16" spans="1:16" s="117" customFormat="1" x14ac:dyDescent="0.25">
      <c r="A16" s="4"/>
      <c r="B16" s="5"/>
      <c r="C16" s="5"/>
      <c r="D16" s="5"/>
      <c r="E16" s="5"/>
      <c r="F16" s="5"/>
      <c r="G16" s="6">
        <v>3</v>
      </c>
      <c r="H16" s="116" t="s">
        <v>127</v>
      </c>
      <c r="I16" s="85" t="s">
        <v>109</v>
      </c>
      <c r="J16" s="12">
        <v>25</v>
      </c>
      <c r="K16" s="12">
        <v>25</v>
      </c>
      <c r="L16" s="12">
        <v>7</v>
      </c>
      <c r="M16" s="39"/>
      <c r="N16" s="12"/>
      <c r="O16" s="17"/>
      <c r="P16" s="129"/>
    </row>
    <row r="17" spans="1:16" s="117" customFormat="1" ht="27.75" thickBot="1" x14ac:dyDescent="0.3">
      <c r="A17" s="66"/>
      <c r="B17" s="67"/>
      <c r="C17" s="67"/>
      <c r="D17" s="67"/>
      <c r="E17" s="67"/>
      <c r="F17" s="67"/>
      <c r="G17" s="112">
        <v>6</v>
      </c>
      <c r="H17" s="128" t="s">
        <v>128</v>
      </c>
      <c r="I17" s="126" t="s">
        <v>109</v>
      </c>
      <c r="J17" s="16">
        <v>116</v>
      </c>
      <c r="K17" s="16">
        <v>116</v>
      </c>
      <c r="L17" s="16">
        <v>3</v>
      </c>
      <c r="M17" s="100"/>
      <c r="N17" s="101"/>
      <c r="O17" s="102"/>
      <c r="P17" s="129"/>
    </row>
    <row r="18" spans="1:16" s="89" customFormat="1" ht="13.5" x14ac:dyDescent="0.25"/>
    <row r="19" spans="1:16" s="89" customFormat="1" ht="13.5" x14ac:dyDescent="0.25"/>
    <row r="20" spans="1:16" s="89" customFormat="1" ht="13.5" x14ac:dyDescent="0.25"/>
    <row r="21" spans="1:16" s="89" customFormat="1" ht="13.5" x14ac:dyDescent="0.25"/>
    <row r="22" spans="1:16" s="89" customFormat="1" ht="13.5" x14ac:dyDescent="0.25">
      <c r="H22" s="89" t="s">
        <v>211</v>
      </c>
    </row>
    <row r="23" spans="1:16" s="89" customFormat="1" ht="13.5" x14ac:dyDescent="0.25">
      <c r="H23" s="89" t="s">
        <v>204</v>
      </c>
    </row>
    <row r="24" spans="1:16" s="89" customFormat="1" ht="13.5" x14ac:dyDescent="0.25"/>
    <row r="25" spans="1:16" s="89" customFormat="1" ht="13.5" x14ac:dyDescent="0.25"/>
    <row r="26" spans="1:16" s="89" customFormat="1" ht="13.5" x14ac:dyDescent="0.25"/>
    <row r="27" spans="1:16" s="89" customFormat="1" ht="13.5" x14ac:dyDescent="0.25"/>
    <row r="28" spans="1:16" s="89" customFormat="1" ht="13.5" x14ac:dyDescent="0.25"/>
    <row r="29" spans="1:16" s="89" customFormat="1" ht="13.5" x14ac:dyDescent="0.25"/>
    <row r="30" spans="1:16" s="89" customFormat="1" ht="13.5" x14ac:dyDescent="0.25"/>
    <row r="31" spans="1:16" s="89" customFormat="1" ht="13.5" x14ac:dyDescent="0.25"/>
    <row r="32" spans="1:16" s="89" customFormat="1" ht="13.5" x14ac:dyDescent="0.25"/>
    <row r="33" s="89" customFormat="1" ht="13.5" x14ac:dyDescent="0.25"/>
    <row r="34" s="89" customFormat="1" ht="13.5" x14ac:dyDescent="0.25"/>
    <row r="35" s="89" customFormat="1" ht="13.5" x14ac:dyDescent="0.25"/>
    <row r="36" s="89" customFormat="1" ht="13.5" x14ac:dyDescent="0.25"/>
    <row r="37" s="89" customFormat="1" ht="13.5" x14ac:dyDescent="0.25"/>
    <row r="38" s="89" customFormat="1" ht="13.5" x14ac:dyDescent="0.25"/>
    <row r="39" s="89" customFormat="1" ht="13.5" x14ac:dyDescent="0.25"/>
    <row r="40" s="89" customFormat="1" ht="13.5" x14ac:dyDescent="0.25"/>
    <row r="41" s="89" customFormat="1" ht="13.5" x14ac:dyDescent="0.25"/>
    <row r="42" s="89" customFormat="1" ht="13.5" x14ac:dyDescent="0.25"/>
    <row r="43" s="89" customFormat="1" ht="13.5" x14ac:dyDescent="0.25"/>
    <row r="44" s="89" customFormat="1" ht="13.5" x14ac:dyDescent="0.25"/>
    <row r="45" s="89" customFormat="1" ht="13.5" x14ac:dyDescent="0.25"/>
    <row r="46" s="89" customFormat="1" ht="13.5" x14ac:dyDescent="0.25"/>
    <row r="47" s="89" customFormat="1" ht="13.5" x14ac:dyDescent="0.25"/>
    <row r="48" s="89" customFormat="1" ht="13.5" x14ac:dyDescent="0.25"/>
    <row r="49" s="89" customFormat="1" ht="13.5" x14ac:dyDescent="0.25"/>
    <row r="50" s="89" customFormat="1" ht="13.5" x14ac:dyDescent="0.25"/>
    <row r="51" s="89" customFormat="1" ht="13.5" x14ac:dyDescent="0.25"/>
    <row r="52" s="89" customFormat="1" ht="13.5" x14ac:dyDescent="0.25"/>
    <row r="53" s="89" customFormat="1" ht="13.5" x14ac:dyDescent="0.25"/>
    <row r="54" s="89" customFormat="1" ht="13.5" x14ac:dyDescent="0.25"/>
    <row r="55" s="89" customFormat="1" ht="13.5" x14ac:dyDescent="0.25"/>
    <row r="56" s="89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74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9"/>
  <sheetViews>
    <sheetView view="pageBreakPreview" topLeftCell="J14" zoomScale="70" zoomScaleNormal="85" zoomScaleSheetLayoutView="70" workbookViewId="0">
      <selection activeCell="C33" sqref="C33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29.85546875" customWidth="1"/>
    <col min="10" max="11" width="10.7109375" customWidth="1"/>
    <col min="12" max="12" width="13.7109375" customWidth="1"/>
    <col min="13" max="14" width="15" bestFit="1" customWidth="1"/>
    <col min="15" max="15" width="14.5703125" bestFit="1" customWidth="1"/>
  </cols>
  <sheetData>
    <row r="1" spans="1:15" ht="15" customHeight="1" x14ac:dyDescent="0.25">
      <c r="A1" s="32" t="s">
        <v>46</v>
      </c>
    </row>
    <row r="2" spans="1:15" ht="15" customHeight="1" x14ac:dyDescent="0.25">
      <c r="A2" s="32" t="s">
        <v>47</v>
      </c>
    </row>
    <row r="3" spans="1:15" ht="15" customHeight="1" x14ac:dyDescent="0.25">
      <c r="A3" s="32" t="s">
        <v>238</v>
      </c>
    </row>
    <row r="4" spans="1:15" ht="15" customHeight="1" thickBot="1" x14ac:dyDescent="0.3"/>
    <row r="5" spans="1:15" s="89" customFormat="1" x14ac:dyDescent="0.25">
      <c r="A5" s="275" t="s">
        <v>129</v>
      </c>
      <c r="B5" s="276"/>
      <c r="C5" s="276"/>
      <c r="D5" s="276"/>
      <c r="E5" s="276"/>
      <c r="F5" s="276"/>
      <c r="G5" s="276"/>
      <c r="H5" s="276"/>
      <c r="I5" s="277"/>
      <c r="J5" s="266" t="s">
        <v>48</v>
      </c>
      <c r="K5" s="266"/>
      <c r="L5" s="266"/>
      <c r="M5" s="269" t="s">
        <v>1</v>
      </c>
      <c r="N5" s="269"/>
      <c r="O5" s="269"/>
    </row>
    <row r="6" spans="1:15" s="109" customFormat="1" ht="36.75" thickBot="1" x14ac:dyDescent="0.3">
      <c r="A6" s="2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9" t="s">
        <v>9</v>
      </c>
      <c r="I6" s="29" t="s">
        <v>10</v>
      </c>
      <c r="J6" s="217" t="s">
        <v>12</v>
      </c>
      <c r="K6" s="217" t="s">
        <v>13</v>
      </c>
      <c r="L6" s="244" t="s">
        <v>237</v>
      </c>
      <c r="M6" s="220" t="s">
        <v>12</v>
      </c>
      <c r="N6" s="220" t="s">
        <v>13</v>
      </c>
      <c r="O6" s="221" t="s">
        <v>237</v>
      </c>
    </row>
    <row r="7" spans="1:15" s="89" customFormat="1" ht="45" x14ac:dyDescent="0.25">
      <c r="A7" s="19"/>
      <c r="B7" s="20">
        <v>16</v>
      </c>
      <c r="C7" s="20"/>
      <c r="D7" s="20"/>
      <c r="E7" s="20"/>
      <c r="F7" s="20"/>
      <c r="G7" s="20"/>
      <c r="H7" s="74" t="s">
        <v>130</v>
      </c>
      <c r="I7" s="124"/>
      <c r="J7" s="134"/>
      <c r="K7" s="20"/>
      <c r="L7" s="20"/>
      <c r="M7" s="22"/>
      <c r="N7" s="24"/>
      <c r="O7" s="24"/>
    </row>
    <row r="8" spans="1:15" s="89" customFormat="1" x14ac:dyDescent="0.25">
      <c r="A8" s="4"/>
      <c r="B8" s="5"/>
      <c r="C8" s="50">
        <v>0</v>
      </c>
      <c r="D8" s="5"/>
      <c r="E8" s="5"/>
      <c r="F8" s="5"/>
      <c r="G8" s="5"/>
      <c r="H8" s="52" t="s">
        <v>28</v>
      </c>
      <c r="I8" s="85"/>
      <c r="J8" s="6"/>
      <c r="K8" s="6"/>
      <c r="L8" s="6"/>
      <c r="M8" s="12"/>
      <c r="N8" s="12"/>
      <c r="O8" s="12"/>
    </row>
    <row r="9" spans="1:15" s="89" customFormat="1" x14ac:dyDescent="0.25">
      <c r="A9" s="4"/>
      <c r="B9" s="5"/>
      <c r="C9" s="5"/>
      <c r="D9" s="5">
        <v>0</v>
      </c>
      <c r="E9" s="5"/>
      <c r="F9" s="5"/>
      <c r="G9" s="5"/>
      <c r="H9" s="52" t="s">
        <v>29</v>
      </c>
      <c r="I9" s="85"/>
      <c r="J9" s="6"/>
      <c r="K9" s="6"/>
      <c r="L9" s="6"/>
      <c r="M9" s="12"/>
      <c r="N9" s="12"/>
      <c r="O9" s="12"/>
    </row>
    <row r="10" spans="1:15" s="89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2" t="s">
        <v>52</v>
      </c>
      <c r="I10" s="85"/>
      <c r="J10" s="6"/>
      <c r="K10" s="6"/>
      <c r="L10" s="6"/>
      <c r="M10" s="9">
        <v>16026104</v>
      </c>
      <c r="N10" s="9">
        <v>16079641</v>
      </c>
      <c r="O10" s="9">
        <v>3057023.34</v>
      </c>
    </row>
    <row r="11" spans="1:15" s="89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2" t="s">
        <v>53</v>
      </c>
      <c r="I11" s="42" t="s">
        <v>32</v>
      </c>
      <c r="J11" s="83">
        <f t="shared" ref="J11" si="0">J12</f>
        <v>949</v>
      </c>
      <c r="K11" s="83">
        <v>849</v>
      </c>
      <c r="L11" s="83">
        <v>284</v>
      </c>
      <c r="M11" s="9"/>
      <c r="N11" s="9"/>
      <c r="O11" s="9"/>
    </row>
    <row r="12" spans="1:15" s="89" customFormat="1" x14ac:dyDescent="0.25">
      <c r="A12" s="119"/>
      <c r="B12" s="6"/>
      <c r="C12" s="6"/>
      <c r="D12" s="6"/>
      <c r="E12" s="6"/>
      <c r="F12" s="6"/>
      <c r="G12" s="6">
        <v>2</v>
      </c>
      <c r="H12" s="116" t="s">
        <v>53</v>
      </c>
      <c r="I12" s="85" t="s">
        <v>32</v>
      </c>
      <c r="J12" s="87">
        <v>949</v>
      </c>
      <c r="K12" s="87">
        <v>849</v>
      </c>
      <c r="L12" s="6">
        <v>284</v>
      </c>
      <c r="M12" s="9"/>
      <c r="N12" s="9"/>
      <c r="O12" s="9"/>
    </row>
    <row r="13" spans="1:15" s="89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2" t="s">
        <v>131</v>
      </c>
      <c r="I13" s="42"/>
      <c r="J13" s="5"/>
      <c r="K13" s="5"/>
      <c r="L13" s="5"/>
      <c r="M13" s="9">
        <v>16678910</v>
      </c>
      <c r="N13" s="9">
        <v>14881188</v>
      </c>
      <c r="O13" s="9">
        <v>2930340.7199999997</v>
      </c>
    </row>
    <row r="14" spans="1:15" s="89" customFormat="1" x14ac:dyDescent="0.25">
      <c r="A14" s="4">
        <v>4</v>
      </c>
      <c r="B14" s="6"/>
      <c r="C14" s="6"/>
      <c r="D14" s="6"/>
      <c r="E14" s="6"/>
      <c r="F14" s="6"/>
      <c r="G14" s="6">
        <v>1</v>
      </c>
      <c r="H14" s="52" t="s">
        <v>132</v>
      </c>
      <c r="I14" s="42" t="s">
        <v>57</v>
      </c>
      <c r="J14" s="83">
        <f t="shared" ref="J14" si="1">J15+J16</f>
        <v>16315</v>
      </c>
      <c r="K14" s="83">
        <v>16112</v>
      </c>
      <c r="L14" s="83">
        <v>5307</v>
      </c>
      <c r="M14" s="9"/>
      <c r="N14" s="9"/>
      <c r="O14" s="9"/>
    </row>
    <row r="15" spans="1:15" s="89" customFormat="1" x14ac:dyDescent="0.25">
      <c r="A15" s="119"/>
      <c r="B15" s="6"/>
      <c r="C15" s="6"/>
      <c r="D15" s="6"/>
      <c r="E15" s="6"/>
      <c r="F15" s="6"/>
      <c r="G15" s="6">
        <v>2</v>
      </c>
      <c r="H15" s="116" t="s">
        <v>133</v>
      </c>
      <c r="I15" s="85" t="s">
        <v>57</v>
      </c>
      <c r="J15" s="87">
        <v>12926</v>
      </c>
      <c r="K15" s="87">
        <v>12775</v>
      </c>
      <c r="L15" s="6">
        <v>4190</v>
      </c>
      <c r="M15" s="9"/>
      <c r="N15" s="9"/>
      <c r="O15" s="9"/>
    </row>
    <row r="16" spans="1:15" s="89" customFormat="1" x14ac:dyDescent="0.25">
      <c r="A16" s="119"/>
      <c r="B16" s="6"/>
      <c r="C16" s="6"/>
      <c r="D16" s="6"/>
      <c r="E16" s="6"/>
      <c r="F16" s="6"/>
      <c r="G16" s="6">
        <v>3</v>
      </c>
      <c r="H16" s="116" t="s">
        <v>134</v>
      </c>
      <c r="I16" s="85" t="s">
        <v>57</v>
      </c>
      <c r="J16" s="87">
        <v>3389</v>
      </c>
      <c r="K16" s="87">
        <v>3337</v>
      </c>
      <c r="L16" s="6">
        <v>1117</v>
      </c>
      <c r="M16" s="9"/>
      <c r="N16" s="9"/>
      <c r="O16" s="9"/>
    </row>
    <row r="17" spans="1:15" s="89" customFormat="1" ht="30" x14ac:dyDescent="0.25">
      <c r="A17" s="4"/>
      <c r="B17" s="5"/>
      <c r="C17" s="5"/>
      <c r="D17" s="5"/>
      <c r="E17" s="5">
        <v>3</v>
      </c>
      <c r="F17" s="5">
        <v>0</v>
      </c>
      <c r="G17" s="5"/>
      <c r="H17" s="52" t="s">
        <v>135</v>
      </c>
      <c r="I17" s="42"/>
      <c r="J17" s="5"/>
      <c r="K17" s="5"/>
      <c r="L17" s="5"/>
      <c r="M17" s="9">
        <v>3442667</v>
      </c>
      <c r="N17" s="9">
        <v>3477031</v>
      </c>
      <c r="O17" s="9">
        <v>956462.87000000011</v>
      </c>
    </row>
    <row r="18" spans="1:15" s="89" customFormat="1" ht="30" x14ac:dyDescent="0.25">
      <c r="A18" s="4">
        <v>4</v>
      </c>
      <c r="B18" s="6"/>
      <c r="C18" s="6"/>
      <c r="D18" s="6"/>
      <c r="E18" s="6"/>
      <c r="F18" s="6"/>
      <c r="G18" s="6">
        <v>1</v>
      </c>
      <c r="H18" s="52" t="s">
        <v>136</v>
      </c>
      <c r="I18" s="42" t="s">
        <v>57</v>
      </c>
      <c r="J18" s="83">
        <f t="shared" ref="J18" si="2">J19+J20</f>
        <v>8100</v>
      </c>
      <c r="K18" s="83">
        <v>7992</v>
      </c>
      <c r="L18" s="83">
        <v>2667</v>
      </c>
      <c r="M18" s="9"/>
      <c r="N18" s="9"/>
      <c r="O18" s="9"/>
    </row>
    <row r="19" spans="1:15" s="89" customFormat="1" x14ac:dyDescent="0.25">
      <c r="A19" s="119"/>
      <c r="B19" s="6"/>
      <c r="C19" s="6"/>
      <c r="D19" s="6"/>
      <c r="E19" s="6"/>
      <c r="F19" s="6"/>
      <c r="G19" s="6">
        <v>2</v>
      </c>
      <c r="H19" s="116" t="s">
        <v>137</v>
      </c>
      <c r="I19" s="85" t="s">
        <v>57</v>
      </c>
      <c r="J19" s="87">
        <v>7704</v>
      </c>
      <c r="K19" s="87">
        <v>7604</v>
      </c>
      <c r="L19" s="6">
        <v>2536</v>
      </c>
      <c r="M19" s="9"/>
      <c r="N19" s="9"/>
      <c r="O19" s="9"/>
    </row>
    <row r="20" spans="1:15" s="89" customFormat="1" x14ac:dyDescent="0.25">
      <c r="A20" s="119"/>
      <c r="B20" s="6"/>
      <c r="C20" s="6"/>
      <c r="D20" s="6"/>
      <c r="E20" s="6"/>
      <c r="F20" s="6"/>
      <c r="G20" s="6">
        <v>3</v>
      </c>
      <c r="H20" s="116" t="s">
        <v>138</v>
      </c>
      <c r="I20" s="85" t="s">
        <v>57</v>
      </c>
      <c r="J20" s="87">
        <v>396</v>
      </c>
      <c r="K20" s="87">
        <v>388</v>
      </c>
      <c r="L20" s="6">
        <v>131</v>
      </c>
      <c r="M20" s="9"/>
      <c r="N20" s="9"/>
      <c r="O20" s="9"/>
    </row>
    <row r="21" spans="1:15" s="89" customFormat="1" ht="30" x14ac:dyDescent="0.25">
      <c r="A21" s="119"/>
      <c r="B21" s="6"/>
      <c r="C21" s="6"/>
      <c r="D21" s="6"/>
      <c r="E21" s="5">
        <v>4</v>
      </c>
      <c r="F21" s="5">
        <v>0</v>
      </c>
      <c r="G21" s="6"/>
      <c r="H21" s="52" t="s">
        <v>139</v>
      </c>
      <c r="I21" s="85"/>
      <c r="J21" s="6"/>
      <c r="K21" s="6"/>
      <c r="L21" s="6"/>
      <c r="M21" s="9">
        <v>13474319</v>
      </c>
      <c r="N21" s="9">
        <v>11319596</v>
      </c>
      <c r="O21" s="9">
        <v>1752964.77</v>
      </c>
    </row>
    <row r="22" spans="1:15" s="89" customFormat="1" x14ac:dyDescent="0.25">
      <c r="A22" s="4">
        <v>4</v>
      </c>
      <c r="B22" s="6"/>
      <c r="C22" s="6"/>
      <c r="D22" s="6"/>
      <c r="E22" s="6"/>
      <c r="F22" s="6"/>
      <c r="G22" s="6">
        <v>1</v>
      </c>
      <c r="H22" s="52" t="s">
        <v>140</v>
      </c>
      <c r="I22" s="42" t="s">
        <v>57</v>
      </c>
      <c r="J22" s="83">
        <f t="shared" ref="J22" si="3">SUM(J23:J25)</f>
        <v>9508</v>
      </c>
      <c r="K22" s="83">
        <v>8967</v>
      </c>
      <c r="L22" s="83">
        <v>2990</v>
      </c>
      <c r="M22" s="9"/>
      <c r="N22" s="9"/>
      <c r="O22" s="9"/>
    </row>
    <row r="23" spans="1:15" s="89" customFormat="1" ht="13.5" x14ac:dyDescent="0.25">
      <c r="A23" s="119"/>
      <c r="B23" s="6"/>
      <c r="C23" s="6"/>
      <c r="D23" s="6"/>
      <c r="E23" s="6"/>
      <c r="F23" s="6"/>
      <c r="G23" s="6">
        <v>2</v>
      </c>
      <c r="H23" s="116" t="s">
        <v>141</v>
      </c>
      <c r="I23" s="85" t="s">
        <v>57</v>
      </c>
      <c r="J23" s="87">
        <v>3265</v>
      </c>
      <c r="K23" s="87">
        <v>2994</v>
      </c>
      <c r="L23" s="6">
        <v>1006</v>
      </c>
      <c r="M23" s="12"/>
      <c r="N23" s="12"/>
      <c r="O23" s="12"/>
    </row>
    <row r="24" spans="1:15" s="89" customFormat="1" ht="40.5" x14ac:dyDescent="0.25">
      <c r="A24" s="119"/>
      <c r="B24" s="6"/>
      <c r="C24" s="6"/>
      <c r="D24" s="6"/>
      <c r="E24" s="6"/>
      <c r="F24" s="6"/>
      <c r="G24" s="6">
        <v>3</v>
      </c>
      <c r="H24" s="116" t="s">
        <v>142</v>
      </c>
      <c r="I24" s="85" t="s">
        <v>57</v>
      </c>
      <c r="J24" s="87">
        <v>2985</v>
      </c>
      <c r="K24" s="87">
        <v>2750</v>
      </c>
      <c r="L24" s="6">
        <v>896</v>
      </c>
      <c r="M24" s="12"/>
      <c r="N24" s="12"/>
      <c r="O24" s="12"/>
    </row>
    <row r="25" spans="1:15" s="89" customFormat="1" ht="27" x14ac:dyDescent="0.25">
      <c r="A25" s="4"/>
      <c r="B25" s="5"/>
      <c r="C25" s="5"/>
      <c r="D25" s="5"/>
      <c r="E25" s="5"/>
      <c r="F25" s="5"/>
      <c r="G25" s="6">
        <v>4</v>
      </c>
      <c r="H25" s="116" t="s">
        <v>143</v>
      </c>
      <c r="I25" s="85" t="s">
        <v>57</v>
      </c>
      <c r="J25" s="87">
        <v>3258</v>
      </c>
      <c r="K25" s="87">
        <v>3223</v>
      </c>
      <c r="L25" s="6">
        <v>1088</v>
      </c>
      <c r="M25" s="12"/>
      <c r="N25" s="12"/>
      <c r="O25" s="12"/>
    </row>
    <row r="26" spans="1:15" s="89" customFormat="1" x14ac:dyDescent="0.25">
      <c r="A26" s="46"/>
      <c r="B26" s="293">
        <v>99</v>
      </c>
      <c r="C26" s="48"/>
      <c r="D26" s="48"/>
      <c r="E26" s="48"/>
      <c r="F26" s="48"/>
      <c r="G26" s="48"/>
      <c r="H26" s="292" t="s">
        <v>100</v>
      </c>
      <c r="I26" s="63"/>
      <c r="J26" s="51"/>
      <c r="K26" s="51"/>
      <c r="L26" s="51"/>
      <c r="M26" s="96"/>
      <c r="N26" s="96"/>
      <c r="O26" s="96"/>
    </row>
    <row r="27" spans="1:15" s="89" customFormat="1" x14ac:dyDescent="0.25">
      <c r="A27" s="46"/>
      <c r="B27" s="48"/>
      <c r="C27" s="48">
        <v>0</v>
      </c>
      <c r="D27" s="48"/>
      <c r="E27" s="48"/>
      <c r="F27" s="48"/>
      <c r="G27" s="48"/>
      <c r="H27" s="55" t="s">
        <v>28</v>
      </c>
      <c r="I27" s="63"/>
      <c r="J27" s="51"/>
      <c r="K27" s="51"/>
      <c r="L27" s="51"/>
      <c r="M27" s="96"/>
      <c r="N27" s="96"/>
      <c r="O27" s="96"/>
    </row>
    <row r="28" spans="1:15" s="89" customFormat="1" x14ac:dyDescent="0.25">
      <c r="A28" s="46"/>
      <c r="B28" s="48"/>
      <c r="C28" s="48"/>
      <c r="D28" s="48">
        <v>0</v>
      </c>
      <c r="E28" s="48"/>
      <c r="F28" s="48"/>
      <c r="G28" s="48"/>
      <c r="H28" s="55" t="s">
        <v>29</v>
      </c>
      <c r="I28" s="63"/>
      <c r="J28" s="51"/>
      <c r="K28" s="51"/>
      <c r="L28" s="51"/>
      <c r="M28" s="96"/>
      <c r="N28" s="96"/>
      <c r="O28" s="96"/>
    </row>
    <row r="29" spans="1:15" s="89" customFormat="1" ht="30" x14ac:dyDescent="0.25">
      <c r="A29" s="46"/>
      <c r="B29" s="48"/>
      <c r="C29" s="48"/>
      <c r="D29" s="48"/>
      <c r="E29" s="48">
        <v>2</v>
      </c>
      <c r="F29" s="48">
        <v>0</v>
      </c>
      <c r="G29" s="48"/>
      <c r="H29" s="56" t="s">
        <v>41</v>
      </c>
      <c r="I29" s="63"/>
      <c r="J29" s="51"/>
      <c r="K29" s="51"/>
      <c r="L29" s="51"/>
      <c r="M29" s="11">
        <v>168000</v>
      </c>
      <c r="N29" s="11">
        <v>861895</v>
      </c>
      <c r="O29" s="9">
        <v>821613.99</v>
      </c>
    </row>
    <row r="30" spans="1:15" s="89" customFormat="1" x14ac:dyDescent="0.25">
      <c r="A30" s="46"/>
      <c r="B30" s="48"/>
      <c r="C30" s="48"/>
      <c r="D30" s="48"/>
      <c r="E30" s="48"/>
      <c r="F30" s="48"/>
      <c r="G30" s="48"/>
      <c r="H30" s="55" t="s">
        <v>42</v>
      </c>
      <c r="I30" s="65" t="s">
        <v>40</v>
      </c>
      <c r="J30" s="83">
        <f t="shared" ref="J30" si="4">J31</f>
        <v>2</v>
      </c>
      <c r="K30" s="83">
        <v>2</v>
      </c>
      <c r="L30" s="83">
        <v>0</v>
      </c>
      <c r="M30" s="96"/>
      <c r="N30" s="96"/>
      <c r="O30" s="96"/>
    </row>
    <row r="31" spans="1:15" s="89" customFormat="1" ht="27" x14ac:dyDescent="0.25">
      <c r="A31" s="46"/>
      <c r="B31" s="48"/>
      <c r="C31" s="48"/>
      <c r="D31" s="48"/>
      <c r="E31" s="48"/>
      <c r="F31" s="48"/>
      <c r="G31" s="48"/>
      <c r="H31" s="177" t="s">
        <v>42</v>
      </c>
      <c r="I31" s="63" t="s">
        <v>40</v>
      </c>
      <c r="J31" s="87">
        <v>2</v>
      </c>
      <c r="K31" s="87">
        <v>2</v>
      </c>
      <c r="L31" s="6">
        <v>0</v>
      </c>
      <c r="M31" s="96"/>
      <c r="N31" s="96"/>
      <c r="O31" s="96"/>
    </row>
    <row r="32" spans="1:15" s="89" customFormat="1" ht="30" x14ac:dyDescent="0.25">
      <c r="A32" s="46"/>
      <c r="B32" s="48"/>
      <c r="C32" s="48"/>
      <c r="D32" s="48"/>
      <c r="E32" s="48">
        <v>3</v>
      </c>
      <c r="F32" s="48">
        <v>0</v>
      </c>
      <c r="G32" s="48"/>
      <c r="H32" s="56" t="s">
        <v>144</v>
      </c>
      <c r="I32" s="63"/>
      <c r="J32" s="6"/>
      <c r="K32" s="6"/>
      <c r="L32" s="6"/>
      <c r="M32" s="11">
        <v>210000</v>
      </c>
      <c r="N32" s="11">
        <v>380649</v>
      </c>
      <c r="O32" s="9">
        <v>199783.56</v>
      </c>
    </row>
    <row r="33" spans="1:15" s="89" customFormat="1" ht="30" x14ac:dyDescent="0.25">
      <c r="A33" s="46"/>
      <c r="B33" s="48"/>
      <c r="C33" s="48"/>
      <c r="D33" s="48"/>
      <c r="E33" s="48"/>
      <c r="F33" s="48"/>
      <c r="G33" s="48"/>
      <c r="H33" s="56" t="s">
        <v>44</v>
      </c>
      <c r="I33" s="65" t="s">
        <v>40</v>
      </c>
      <c r="J33" s="83">
        <f t="shared" ref="J33" si="5">J34</f>
        <v>2</v>
      </c>
      <c r="K33" s="83">
        <v>2</v>
      </c>
      <c r="L33" s="83">
        <v>0</v>
      </c>
      <c r="M33" s="96"/>
      <c r="N33" s="96"/>
      <c r="O33" s="96"/>
    </row>
    <row r="34" spans="1:15" s="89" customFormat="1" ht="27.75" thickBot="1" x14ac:dyDescent="0.3">
      <c r="A34" s="132"/>
      <c r="B34" s="133"/>
      <c r="C34" s="133"/>
      <c r="D34" s="133"/>
      <c r="E34" s="133"/>
      <c r="F34" s="133"/>
      <c r="G34" s="133"/>
      <c r="H34" s="68" t="s">
        <v>44</v>
      </c>
      <c r="I34" s="69" t="s">
        <v>40</v>
      </c>
      <c r="J34" s="107">
        <v>2</v>
      </c>
      <c r="K34" s="107">
        <v>2</v>
      </c>
      <c r="L34" s="112">
        <v>0</v>
      </c>
      <c r="M34" s="101"/>
      <c r="N34" s="101"/>
      <c r="O34" s="101"/>
    </row>
    <row r="35" spans="1:15" s="89" customFormat="1" ht="13.5" x14ac:dyDescent="0.25"/>
    <row r="36" spans="1:15" s="89" customFormat="1" ht="13.5" x14ac:dyDescent="0.25"/>
    <row r="38" spans="1:15" x14ac:dyDescent="0.25">
      <c r="H38" t="s">
        <v>200</v>
      </c>
    </row>
    <row r="39" spans="1:15" x14ac:dyDescent="0.25">
      <c r="H39" t="s">
        <v>212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Invitado Personal DIPLAN</cp:lastModifiedBy>
  <cp:lastPrinted>2022-05-11T20:41:41Z</cp:lastPrinted>
  <dcterms:created xsi:type="dcterms:W3CDTF">2022-01-14T22:34:20Z</dcterms:created>
  <dcterms:modified xsi:type="dcterms:W3CDTF">2022-05-13T16:28:32Z</dcterms:modified>
</cp:coreProperties>
</file>