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3.2022 (MARZO)\Seguimiento Físico y Financiero funcionamiento e inversión\"/>
    </mc:Choice>
  </mc:AlternateContent>
  <xr:revisionPtr revIDLastSave="0" documentId="13_ncr:1_{1E08D89C-687C-4EB1-994C-34A970F21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2" hidden="1">'214. UDEVIPO'!$A$6:$L$6</definedName>
    <definedName name="_xlnm._FilterDatabase" localSheetId="3" hidden="1">'217. FSS'!$A$6:$K$6</definedName>
    <definedName name="_xlnm.Print_Area" localSheetId="0">'202. DGC'!$A$1:$K$108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7" l="1"/>
  <c r="F62" i="3" l="1"/>
  <c r="G62" i="3"/>
  <c r="F51" i="7"/>
  <c r="K50" i="7" l="1"/>
  <c r="K48" i="7"/>
  <c r="K47" i="7"/>
  <c r="K45" i="7"/>
  <c r="K44" i="7"/>
  <c r="K43" i="7"/>
  <c r="K42" i="7"/>
  <c r="K41" i="7"/>
  <c r="K40" i="7"/>
  <c r="K39" i="7"/>
  <c r="K37" i="7"/>
  <c r="K35" i="7"/>
  <c r="K33" i="7"/>
  <c r="K32" i="7"/>
  <c r="K30" i="7"/>
  <c r="K29" i="7"/>
  <c r="K28" i="7"/>
  <c r="K27" i="7"/>
  <c r="K26" i="7"/>
  <c r="K25" i="7"/>
  <c r="K24" i="7"/>
  <c r="K22" i="7"/>
  <c r="K21" i="7"/>
  <c r="K20" i="7"/>
  <c r="K19" i="7"/>
  <c r="K17" i="7"/>
  <c r="K51" i="7" l="1"/>
  <c r="K62" i="3"/>
  <c r="J51" i="7"/>
  <c r="I51" i="7"/>
  <c r="H51" i="7"/>
  <c r="G51" i="7"/>
  <c r="E51" i="7"/>
  <c r="A9" i="7"/>
  <c r="A11" i="7" s="1"/>
  <c r="A12" i="7" s="1"/>
  <c r="A14" i="7" s="1"/>
  <c r="A15" i="7" s="1"/>
  <c r="A17" i="7" s="1"/>
  <c r="A19" i="7" s="1"/>
  <c r="A20" i="7" s="1"/>
  <c r="A9" i="5"/>
  <c r="A10" i="5" s="1"/>
  <c r="A11" i="5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2" i="7" s="1"/>
  <c r="A33" i="7" s="1"/>
  <c r="A35" i="7" s="1"/>
  <c r="A37" i="7" s="1"/>
  <c r="A39" i="7" s="1"/>
  <c r="A40" i="7" s="1"/>
  <c r="A41" i="7" s="1"/>
  <c r="A42" i="7" s="1"/>
  <c r="A43" i="7" s="1"/>
  <c r="A44" i="7" s="1"/>
  <c r="A45" i="7" s="1"/>
  <c r="A47" i="7" s="1"/>
  <c r="A48" i="7" s="1"/>
  <c r="A50" i="7" s="1"/>
  <c r="J62" i="3"/>
  <c r="I62" i="3"/>
  <c r="H62" i="3"/>
  <c r="E62" i="3"/>
  <c r="A9" i="3" l="1"/>
  <c r="A10" i="3" l="1"/>
  <c r="A11" i="3" l="1"/>
  <c r="A12" i="3" s="1"/>
  <c r="A13" i="3" s="1"/>
  <c r="A14" i="3" s="1"/>
  <c r="A15" i="3" s="1"/>
  <c r="A16" i="3" s="1"/>
  <c r="A17" i="3" s="1"/>
  <c r="A19" i="3" s="1"/>
  <c r="A21" i="3" s="1"/>
  <c r="A22" i="3" s="1"/>
  <c r="A23" i="3" s="1"/>
  <c r="A25" i="3" s="1"/>
  <c r="A26" i="3" s="1"/>
  <c r="A27" i="3" s="1"/>
  <c r="A28" i="3" s="1"/>
  <c r="A29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9" i="1" l="1"/>
  <c r="A10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l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l="1"/>
  <c r="A37" i="1" s="1"/>
  <c r="A38" i="1" s="1"/>
  <c r="A39" i="1" s="1"/>
  <c r="A40" i="1" s="1"/>
  <c r="A41" i="1" s="1"/>
  <c r="A42" i="1" s="1"/>
  <c r="A43" i="1" s="1"/>
  <c r="A45" i="1" s="1"/>
  <c r="A46" i="1" s="1"/>
  <c r="A47" i="1" l="1"/>
  <c r="A48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8" i="1" l="1"/>
  <c r="A99" i="1" s="1"/>
  <c r="A100" i="1" s="1"/>
  <c r="A101" i="1" s="1"/>
  <c r="A102" i="1" s="1"/>
  <c r="A103" i="1" s="1"/>
  <c r="A104" i="1" s="1"/>
  <c r="A106" i="1" s="1"/>
  <c r="A107" i="1" s="1"/>
</calcChain>
</file>

<file path=xl/sharedStrings.xml><?xml version="1.0" encoding="utf-8"?>
<sst xmlns="http://schemas.openxmlformats.org/spreadsheetml/2006/main" count="456" uniqueCount="224">
  <si>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</si>
  <si>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</si>
  <si>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</si>
  <si>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</si>
  <si>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</si>
  <si>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</si>
  <si>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PRESUPUESTO</t>
  </si>
  <si>
    <t>META FÍSICA</t>
  </si>
  <si>
    <t>POA 2022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</si>
  <si>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</si>
  <si>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</si>
  <si>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</si>
  <si>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</si>
  <si>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</si>
  <si>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</si>
  <si>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</si>
  <si>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</si>
  <si>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</si>
  <si>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</si>
  <si>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REPOSICION CARRETERA RN-9N, TRAMO: PIEDRAS DE CAPTSIN - SAN JUAN IXCOY - SOLOMA, HUEHUETENANGO</t>
  </si>
  <si>
    <t>CONSTRUCCION DE CARRETERAS PRIMARIAS, PUENTES Y DISTRIBUIDORES DE TRANSITO</t>
  </si>
  <si>
    <t>CONSTRUCCION PASO A DESNIVEL CA-09 NORTE KM 18+000 ACCESO A PALENCIA,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</si>
  <si>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</si>
  <si>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</si>
  <si>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REPOSICION DE CARRETERAS PRIMARIAS, PUENTES Y DISTRIBUIDORES DE TRANSITO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</si>
  <si>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</si>
  <si>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</si>
  <si>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</si>
  <si>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</si>
  <si>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</si>
  <si>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</si>
  <si>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</si>
  <si>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</si>
  <si>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</si>
  <si>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</si>
  <si>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</si>
  <si>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</si>
  <si>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</si>
  <si>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MEJORAMIENTO CARRETERA RUTA RD-SMA-49, TRAMO: BIFURCACION CA-02 OCCIDENTE, EL SITIO, SAN JUAN MELENDREZ - SAN GREGORIO - BIFURCACION RD-SM-03, SANTA ROSALÍA, SAN MARCOS</t>
  </si>
  <si>
    <t>AMPLIACION DE CARRETERAS PRIMARIAS, PUENTES Y DISTRIBUIDORES DE TRANSITO</t>
  </si>
  <si>
    <t>AMPLIACION CARRETERA A CUATRO CARRILES DE LA RUTA CA-09 NORTE, TRAMO: MAYUELAS, ZACAPA - PUERTO BARRIOS, IZABAL</t>
  </si>
  <si>
    <t>AMPLIACION CARRETERA A 4 CARRILES CA-02 OCCIDENTE, TRAMO: FINAL PUENTE CASTILLO ARMAS, SAN SEBASTIÁN - KM. 198, EL ASINTAL, RETALHULEU</t>
  </si>
  <si>
    <t>AMPLIACION CARRETERA A 4 CARRILES CA-02 OCCIDENTE, TRAMO: KM. 211, COATEPEQUE, QUETZALTENANGO - INGRESO RECINTO PORTUARIO TECÚN UMÁN II, AYUTLA, SAN MARCOS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</si>
  <si>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</si>
  <si>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</si>
  <si>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</si>
  <si>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CONSTRUCCION CARRETERA , LIBRAMIENTO SAYAXCHÉ, RD PET-11, PETEN</t>
  </si>
  <si>
    <t>CONSTRUCCIÓN PUENTE VEHICULAR JUBUCO RUTA CR-IZB-04 KM 206.85, LOS AMATES, IZABAL.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</si>
  <si>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</si>
  <si>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</si>
  <si>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</si>
  <si>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</si>
  <si>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</si>
  <si>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</si>
  <si>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</si>
  <si>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</si>
  <si>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MEJORAMIENTO CARRETERA RD HUE-16 TRAMO: SAN RAFAEL LA INDEPENDENCIA - PET, HUEHUETENANGO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</si>
  <si>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</si>
  <si>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</si>
  <si>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</si>
  <si>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</si>
  <si>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</si>
  <si>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</si>
  <si>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</si>
  <si>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</si>
  <si>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</si>
  <si>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</si>
  <si>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RD-SM-16 TRAMO: SIPACAPA, SAN MARCOS - HORNO DE CAL, HUEHUETENANGO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</si>
  <si>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</si>
  <si>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</si>
  <si>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</si>
  <si>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RD HUE-04, TRAMO: SAN MIGUEL ACATÁN - VILLA LINDA - RD HUE-16, SAN RAFAEL LA INDEPENDENDENCIA,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</si>
  <si>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</si>
  <si>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</si>
  <si>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</si>
  <si>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</si>
  <si>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</si>
  <si>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</si>
  <si>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</si>
  <si>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</si>
  <si>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</si>
  <si>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</si>
  <si>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</si>
  <si>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</si>
  <si>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</si>
  <si>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</si>
  <si>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</si>
  <si>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</si>
  <si>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</si>
  <si>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TOTAL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</si>
  <si>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</si>
  <si>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</si>
  <si>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</si>
  <si>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</si>
  <si>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</si>
  <si>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</si>
  <si>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</si>
  <si>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</si>
  <si>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AMPLIACION ESCUELA PRIMARIA OFICIAL RURAL MIXTA COLONIA LAS MARGARITAS, EL BUCARO, VILLA NUEVA, GUATEMALA. CODIGO UDI: 01-15-6077-43</t>
  </si>
  <si>
    <t>CONSTRUCCION, AMPLIACION, REPOSICION Y MEJORAMIENTO DE ESTABLECIMIENTOS DE EDUCACION BASICA</t>
  </si>
  <si>
    <t>CONSTRUCCION INSTITUTO BASICO SAN CARLOS YAJAUCÚ, SAN JUAN IXCOY, HUEHUETENANGO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</si>
  <si>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</si>
  <si>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</si>
  <si>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</si>
  <si>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</si>
  <si>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</si>
  <si>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</si>
  <si>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</si>
  <si>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</si>
  <si>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</si>
  <si>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</si>
  <si>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</si>
  <si>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</si>
  <si>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</si>
  <si>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</si>
  <si>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</si>
  <si>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EL JICARO, EL PROGRESO</t>
  </si>
  <si>
    <t>CONSTRUCCION ESCUELA BICENTENARIO, LA LIBERTAD, PETEN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</si>
  <si>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</si>
  <si>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</si>
  <si>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</si>
  <si>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</si>
  <si>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</si>
  <si>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</si>
  <si>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</si>
  <si>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</si>
  <si>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</si>
  <si>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</si>
  <si>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</si>
  <si>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</si>
  <si>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</si>
  <si>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</si>
  <si>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</si>
  <si>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</si>
  <si>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</si>
  <si>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</si>
  <si>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</si>
  <si>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</si>
  <si>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UNIDAD EJECUTORA:  UNIDAD PARA EL DESARROLLO DE VIVIENDA POPULAR -UDEVIPO-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</si>
  <si>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</si>
  <si>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</si>
  <si>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</si>
  <si>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 ASENTAMIENTO EL COMUNAL, ZONA 18,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</si>
  <si>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</si>
  <si>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</si>
  <si>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</si>
  <si>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</si>
  <si>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</si>
  <si>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MEJORAMIENTO CARRETERA CA-13 DE PUERTA DEL CIELO KM. 529.700 - FRONTERA KM. 552.850, MELCHOR DE MENCOS, PETEN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</si>
  <si>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</si>
  <si>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</si>
  <si>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</si>
  <si>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</si>
  <si>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</si>
  <si>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</si>
  <si>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</si>
  <si>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PUENTE SACPUY - ALDEA SACPUY, SAN ANDRES, PETEN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</si>
  <si>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</si>
  <si>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</si>
  <si>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MEJORAMIENTO CARRETERA RD-SRO-19 KM.130.670 ALDEA LA VIÑA PUEBLO NUEVO LA REFORMA - RD-SRO-26 KM. 136.978 ALDEA LA BOMBA, CHIQUIMULILLA, SANTA ROSA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</si>
  <si>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</si>
  <si>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</si>
  <si>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</si>
  <si>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MEJORAMIENTO CAMINO RURAL PARAJE LA MURALLA, ALDEA LA ESTANCIA DE LA CRUZ, ZUNIL, QUETZALTENANGO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</si>
  <si>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</si>
  <si>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</si>
  <si>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</si>
  <si>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</si>
  <si>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</si>
  <si>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</si>
  <si>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</si>
  <si>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</si>
  <si>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</si>
  <si>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</si>
  <si>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</si>
  <si>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</si>
  <si>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</si>
  <si>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</si>
  <si>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</si>
  <si>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</si>
  <si>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</si>
  <si>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</si>
  <si>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</si>
  <si>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</si>
  <si>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</si>
  <si>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</si>
  <si>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</si>
  <si>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</si>
  <si>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</si>
  <si>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CONSTRUCCION CARRETERA CA-9 NORTE, TRAMO: SANARATE - EL RANCHO</t>
  </si>
  <si>
    <t>REPOSICION CARRETERA RUTA CA-09 NORTE, TRAMO: BIFURCACIÓN CA-10, RÍO HONDO - BIFURCACIÓN RD-ZAC-05, DESVÍO GUALÁN, ZACAPA</t>
  </si>
  <si>
    <t>REPOSICION CARRETERA RUTA RN-23, TRAMO: BIFURCACIÓN RD-JUT-23, LAS TRANCAS - YUPILTEPEQUE - JOCOTILLO - JEREZ, JUTIAPA</t>
  </si>
  <si>
    <t>REPOSICION CARRETERA RUTA CA-02-OCC, TRAMO: KM 81+350 ENTRADA AL PUENTE - KM 95+000, ESCUINTLA</t>
  </si>
  <si>
    <t>MEJORAMIENTO CARRETERA TRAMO: BARBERENA - EL MOLINO - SAN CRISTOBAL FRONTERA Y ACCESO EL MOLINO - VALLE NUEVO (REHABILITACION)</t>
  </si>
  <si>
    <t>MEJORAMIENTO CARRETERA RD AV-6, TRAMO: EL PAJAL - LANQUIN</t>
  </si>
  <si>
    <t>MEJORAMIENTO CARRETERA RD QUICHE 4 TRAMO: SANTA CRUZ DEL QUICHE - PATZITE - CHIMENTE</t>
  </si>
  <si>
    <t>MEJORAMIENTO CARRETERA TAJUMULCO - ALDEA TOCACHE (SAN PABLO) SAN MARCOS</t>
  </si>
  <si>
    <t>MEJORAMIENTO CARRETERA RUTA RD QUE-01 TRAMO: BIFURCACIÓN RN-01 - ALDEA LA VICTORIA, SAN JUAN OSTUNCALCO</t>
  </si>
  <si>
    <t>MEJORAMIENTO CARRETERA RD-PET-19, TRAMO: BIFURCACION CA-13 (SAN JUAN) - CASERIO AGRICULTORES UNIDOS, EL CHAL, PETEN</t>
  </si>
  <si>
    <t>MEJORAMIENTO CARRETERA RUTA RD-QUI-13, TRAMO: BIF. RN-15, SANTABAL - SAN BARTOLOME JOCOTENANGO, QUICHE</t>
  </si>
  <si>
    <t>MEJORAMIENTO ESCUELA PRIMARIA EOUN TIPO FEDERACIÓN, JOSÉ CLEMENTE CHAVARRÍA, SALAMÁ, BAJA VERAPAZ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</si>
  <si>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</si>
  <si>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</si>
  <si>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</si>
  <si>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</si>
  <si>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</si>
  <si>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</si>
  <si>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REPOSICION CARRETERA RUTA CA-09 NORTE, TRAMO: BIFURCACIÓN RN-20, SANTA CRUZ - BIFURCACIÓN CA-10, RÍO HONDO, ZACAPA</t>
  </si>
  <si>
    <t>REPOSICION CARRETERA CA-02 OR. TRAMO: ESTACION 60+800, ESCUINTLA - BIFURCACION RD-ESC-18, GUANAGAZAPA, ESCUINTLA</t>
  </si>
  <si>
    <t>REPOSICION CARRETERA CA-02 OR. TRAMO: BIFURCACION RD-ESC-18, GUANAGAZAPA, ESCUINTLA, - BIFURCACION RN-16, CHIQUIMULILLA, SANTA ROSA</t>
  </si>
  <si>
    <t>REPOSICION CARRETERA RUTA CA-01, TRAMO: EST. 42.300 SUMPANGO, SACATEPÉQUEZ - EST. 47.740 EL TEJAR, CHIMALTENANGO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</si>
  <si>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</si>
  <si>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</si>
  <si>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MEJORAMIENTO CARRETERA RD-SRO-02, TRAMO: CASILLAS - AYARZA, CASILLAS, SANTA ROSA</t>
  </si>
  <si>
    <t>MEJORAMIENTO CARRETERA RUTAS RD-SRO-03 Y RD-JAL-03, TRAMO: BIF RD-SRO-13, SANTA ROSA DE LIMA - CASILLAS, SANTA ROSA - MATAQUESCUINTLA, JALAPA</t>
  </si>
  <si>
    <t>MEJORAMIENTO CARRETERA RD-ESC-17, RD-ESC-43 Y RD-SRO-35, TRAMO: BIF CA-09-SUR A - IZTAPA, ESCUINTLA - HAWAI - CHAPETON, CHIQUIMULILLA, SANTA ROSA</t>
  </si>
  <si>
    <t>MEJORAMIENTO CARRETERA CPR Y RD-GUA-15, TRAMO: SAN JOSE NACAHUIL - ALDEA TRES SABANAS - SAN PEDRO AYAMPUC, GUATEMALA</t>
  </si>
  <si>
    <t>MEJORAMIENTO CARRETERA RD-JUT-02, TRAMO: ALDEA LOS ANONOS, JUTIAPA - AYARZA, CASILLAS, SANTA ROSA</t>
  </si>
  <si>
    <t>MEJORAMIENTO ESCUELA PRIMARIA EOUM TIPO FEDERACIÓN RUBÉN VILLAGRÁN PAÚL, RETALHULEU, RETALHULEU</t>
  </si>
  <si>
    <t>MEJORAMIENTO ESCUELA PRIMARIA EOUV TIPO FEDERACIÓN ATANACIO TZUL, TOTONICAPÁN, TOTONICAPÁN.</t>
  </si>
  <si>
    <t>PRESUPUESTO Q.</t>
  </si>
  <si>
    <t xml:space="preserve">META FÍSCA </t>
  </si>
  <si>
    <t>Actualizado a Marzo</t>
  </si>
  <si>
    <t xml:space="preserve">META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</si>
</sst>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164" fontId="5" fillId="3" borderId="2" xfId="2" applyFont="1" applyFill="1" applyBorder="1" applyAlignment="1" applyProtection="1">
      <alignment horizontal="center" vertical="center"/>
      <protection locked="0"/>
    </xf>
    <xf numFmtId="4" fontId="5" fillId="3" borderId="2" xfId="3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6" fillId="3" borderId="2" xfId="2" applyFont="1" applyFill="1" applyBorder="1" applyAlignment="1" applyProtection="1">
      <alignment horizontal="center" vertical="center"/>
      <protection locked="0"/>
    </xf>
    <xf numFmtId="4" fontId="6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2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>
      <alignment horizontal="center" vertical="center"/>
      <protection locked="0"/>
    </xf>
    <xf numFmtId="4" fontId="5" fillId="0" borderId="2" xfId="2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/>
    <xf numFmtId="4" fontId="2" fillId="2" borderId="6" xfId="0" applyNumberFormat="1" applyFont="1" applyFill="1" applyBorder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2" applyFont="1" applyFill="1" applyBorder="1" applyAlignment="1" applyProtection="1">
      <alignment horizontal="center" vertical="center"/>
      <protection locked="0"/>
    </xf>
    <xf numFmtId="4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/>
    <xf numFmtId="0" fontId="1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/>
    <xf numFmtId="0" fontId="2" fillId="2" borderId="20" xfId="0" applyFont="1" applyFill="1" applyBorder="1"/>
    <xf numFmtId="44" fontId="2" fillId="0" borderId="21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horizontal="center" vertical="center" wrapText="1"/>
    </xf>
    <xf numFmtId="0" fontId="2" fillId="2" borderId="23" xfId="0" applyFont="1" applyFill="1" applyBorder="1"/>
    <xf numFmtId="0" fontId="2" fillId="2" borderId="24" xfId="0" applyFont="1" applyFill="1" applyBorder="1"/>
    <xf numFmtId="44" fontId="1" fillId="2" borderId="13" xfId="0" applyNumberFormat="1" applyFont="1" applyFill="1" applyBorder="1"/>
    <xf numFmtId="44" fontId="1" fillId="2" borderId="14" xfId="0" applyNumberFormat="1" applyFont="1" applyFill="1" applyBorder="1"/>
    <xf numFmtId="44" fontId="1" fillId="2" borderId="15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5" fillId="3" borderId="28" xfId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5" fillId="3" borderId="29" xfId="2" applyFont="1" applyFill="1" applyBorder="1" applyAlignment="1" applyProtection="1">
      <alignment horizontal="center" vertical="center"/>
      <protection locked="0"/>
    </xf>
    <xf numFmtId="164" fontId="5" fillId="3" borderId="30" xfId="2" applyFont="1" applyFill="1" applyBorder="1" applyAlignment="1" applyProtection="1">
      <alignment horizontal="center" vertical="center"/>
      <protection locked="0"/>
    </xf>
    <xf numFmtId="164" fontId="6" fillId="3" borderId="29" xfId="2" applyFont="1" applyFill="1" applyBorder="1" applyAlignment="1" applyProtection="1">
      <alignment horizontal="center" vertical="center"/>
      <protection locked="0"/>
    </xf>
    <xf numFmtId="164" fontId="6" fillId="3" borderId="30" xfId="2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4" fontId="5" fillId="3" borderId="29" xfId="2" applyNumberFormat="1" applyFont="1" applyFill="1" applyBorder="1" applyAlignment="1" applyProtection="1">
      <alignment horizontal="center" vertical="center"/>
      <protection locked="0"/>
    </xf>
    <xf numFmtId="4" fontId="2" fillId="0" borderId="22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/>
    <xf numFmtId="4" fontId="2" fillId="2" borderId="24" xfId="0" applyNumberFormat="1" applyFont="1" applyFill="1" applyBorder="1" applyAlignment="1">
      <alignment horizontal="center"/>
    </xf>
    <xf numFmtId="4" fontId="6" fillId="3" borderId="29" xfId="2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/>
    <xf numFmtId="4" fontId="1" fillId="2" borderId="14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" fontId="5" fillId="0" borderId="29" xfId="3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164" fontId="5" fillId="0" borderId="29" xfId="2" applyFont="1" applyFill="1" applyBorder="1" applyAlignment="1" applyProtection="1">
      <alignment horizontal="center" vertical="center"/>
      <protection locked="0"/>
    </xf>
    <xf numFmtId="164" fontId="5" fillId="0" borderId="30" xfId="2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44" fontId="1" fillId="2" borderId="35" xfId="0" applyNumberFormat="1" applyFont="1" applyFill="1" applyBorder="1"/>
    <xf numFmtId="44" fontId="1" fillId="2" borderId="36" xfId="0" applyNumberFormat="1" applyFont="1" applyFill="1" applyBorder="1"/>
    <xf numFmtId="44" fontId="1" fillId="2" borderId="37" xfId="0" applyNumberFormat="1" applyFont="1" applyFill="1" applyBorder="1"/>
    <xf numFmtId="4" fontId="1" fillId="2" borderId="35" xfId="0" applyNumberFormat="1" applyFont="1" applyFill="1" applyBorder="1"/>
    <xf numFmtId="4" fontId="1" fillId="2" borderId="36" xfId="0" applyNumberFormat="1" applyFont="1" applyFill="1" applyBorder="1" applyAlignment="1">
      <alignment horizontal="center"/>
    </xf>
    <xf numFmtId="4" fontId="1" fillId="2" borderId="3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5" xfId="2" applyNumberFormat="1" applyFont="1" applyFill="1" applyBorder="1" applyAlignment="1" applyProtection="1">
      <alignment horizontal="center" vertical="center"/>
      <protection locked="0"/>
    </xf>
    <xf numFmtId="164" fontId="5" fillId="0" borderId="21" xfId="2" applyFont="1" applyFill="1" applyBorder="1" applyAlignment="1" applyProtection="1">
      <alignment horizontal="center" vertical="center"/>
      <protection locked="0"/>
    </xf>
    <xf numFmtId="164" fontId="5" fillId="0" borderId="22" xfId="2" applyFont="1" applyFill="1" applyBorder="1" applyAlignment="1" applyProtection="1">
      <alignment horizontal="center" vertical="center"/>
      <protection locked="0"/>
    </xf>
    <xf numFmtId="4" fontId="2" fillId="2" borderId="38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2" fillId="2" borderId="1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4" fillId="0" borderId="2" xfId="1" applyFont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>
      <alignment horizontal="left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left"/>
    </xf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108"/>
  <sheetViews>
    <sheetView tabSelected="1" view="pageBreakPreview" topLeftCell="A100" zoomScale="115" zoomScaleNormal="70" zoomScaleSheetLayoutView="115" workbookViewId="0">
      <selection activeCell="A111" sqref="A111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72" customWidth="1"/>
    <col min="4" max="4" width="15.140625" style="2" customWidth="1"/>
    <col min="5" max="6" width="20.28515625" style="2" bestFit="1" customWidth="1"/>
    <col min="7" max="7" width="18.5703125" style="2" bestFit="1" customWidth="1"/>
    <col min="8" max="8" width="12.7109375" customWidth="1"/>
    <col min="9" max="9" width="11.7109375" style="3" customWidth="1"/>
    <col min="10" max="10" width="12.42578125" style="3" customWidth="1"/>
    <col min="11" max="11" width="15.2851562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90</v>
      </c>
    </row>
    <row r="3" spans="1:11" x14ac:dyDescent="0.25">
      <c r="A3" s="1" t="s">
        <v>1</v>
      </c>
      <c r="J3" s="77" t="s">
        <v>222</v>
      </c>
    </row>
    <row r="4" spans="1:11" ht="9.9499999999999993" customHeight="1" thickBot="1" x14ac:dyDescent="0.3"/>
    <row r="5" spans="1:11" ht="15" customHeight="1" x14ac:dyDescent="0.2">
      <c r="A5" s="46" t="s">
        <v>2</v>
      </c>
      <c r="B5" s="47" t="s">
        <v>3</v>
      </c>
      <c r="C5" s="47" t="s">
        <v>4</v>
      </c>
      <c r="D5" s="52" t="s">
        <v>5</v>
      </c>
      <c r="E5" s="46" t="s">
        <v>220</v>
      </c>
      <c r="F5" s="47"/>
      <c r="G5" s="58"/>
      <c r="H5" s="69" t="s">
        <v>221</v>
      </c>
      <c r="I5" s="70"/>
      <c r="J5" s="70"/>
      <c r="K5" s="71"/>
    </row>
    <row r="6" spans="1:11" ht="30" customHeight="1" thickBot="1" x14ac:dyDescent="0.25">
      <c r="A6" s="48"/>
      <c r="B6" s="49"/>
      <c r="C6" s="49"/>
      <c r="D6" s="53"/>
      <c r="E6" s="59" t="s">
        <v>9</v>
      </c>
      <c r="F6" s="50" t="s">
        <v>12</v>
      </c>
      <c r="G6" s="51" t="s">
        <v>10</v>
      </c>
      <c r="H6" s="55" t="s">
        <v>11</v>
      </c>
      <c r="I6" s="50" t="s">
        <v>9</v>
      </c>
      <c r="J6" s="50" t="s">
        <v>12</v>
      </c>
      <c r="K6" s="51" t="s">
        <v>10</v>
      </c>
    </row>
    <row r="7" spans="1:11" x14ac:dyDescent="0.25">
      <c r="A7" s="43" t="s">
        <v>20</v>
      </c>
      <c r="B7" s="44"/>
      <c r="C7" s="73"/>
      <c r="D7" s="44"/>
      <c r="E7" s="60"/>
      <c r="F7" s="44"/>
      <c r="G7" s="61"/>
      <c r="H7" s="44"/>
      <c r="I7" s="45"/>
      <c r="J7" s="45"/>
      <c r="K7" s="45"/>
    </row>
    <row r="8" spans="1:11" s="11" customFormat="1" ht="42.75" x14ac:dyDescent="0.25">
      <c r="A8" s="8">
        <v>1</v>
      </c>
      <c r="B8" s="8">
        <v>190098</v>
      </c>
      <c r="C8" s="74" t="s">
        <v>16</v>
      </c>
      <c r="D8" s="54" t="s">
        <v>17</v>
      </c>
      <c r="E8" s="62">
        <v>10000000</v>
      </c>
      <c r="F8" s="9">
        <v>10000000</v>
      </c>
      <c r="G8" s="63">
        <v>0</v>
      </c>
      <c r="H8" s="56">
        <v>817.52</v>
      </c>
      <c r="I8" s="10">
        <v>50</v>
      </c>
      <c r="J8" s="10">
        <v>21.65</v>
      </c>
      <c r="K8" s="10">
        <v>5.91</v>
      </c>
    </row>
    <row r="9" spans="1:11" s="11" customFormat="1" ht="42.75" x14ac:dyDescent="0.25">
      <c r="A9" s="8">
        <f>A8+1</f>
        <v>2</v>
      </c>
      <c r="B9" s="8">
        <v>190120</v>
      </c>
      <c r="C9" s="74" t="s">
        <v>15</v>
      </c>
      <c r="D9" s="54" t="s">
        <v>13</v>
      </c>
      <c r="E9" s="62">
        <v>11000000</v>
      </c>
      <c r="F9" s="9">
        <v>41376824</v>
      </c>
      <c r="G9" s="63">
        <v>33376823.23</v>
      </c>
      <c r="H9" s="56">
        <v>28</v>
      </c>
      <c r="I9" s="10">
        <v>6</v>
      </c>
      <c r="J9" s="10">
        <v>5.84</v>
      </c>
      <c r="K9" s="10">
        <v>0</v>
      </c>
    </row>
    <row r="10" spans="1:11" s="11" customFormat="1" ht="42.75" x14ac:dyDescent="0.25">
      <c r="A10" s="8">
        <f t="shared" ref="A10:A15" si="0">A9+1</f>
        <v>3</v>
      </c>
      <c r="B10" s="8">
        <v>209134</v>
      </c>
      <c r="C10" s="74" t="s">
        <v>21</v>
      </c>
      <c r="D10" s="54" t="s">
        <v>17</v>
      </c>
      <c r="E10" s="62">
        <v>45000000</v>
      </c>
      <c r="F10" s="9">
        <v>49150540</v>
      </c>
      <c r="G10" s="63">
        <v>13301598.640000001</v>
      </c>
      <c r="H10" s="56">
        <v>150</v>
      </c>
      <c r="I10" s="10">
        <v>60</v>
      </c>
      <c r="J10" s="10">
        <v>1591.29</v>
      </c>
      <c r="K10" s="10">
        <v>580.16</v>
      </c>
    </row>
    <row r="11" spans="1:11" s="11" customFormat="1" ht="57" x14ac:dyDescent="0.25">
      <c r="A11" s="8">
        <v>4</v>
      </c>
      <c r="B11" s="8">
        <v>214031</v>
      </c>
      <c r="C11" s="74" t="s">
        <v>22</v>
      </c>
      <c r="D11" s="54" t="s">
        <v>17</v>
      </c>
      <c r="E11" s="62">
        <v>8400000</v>
      </c>
      <c r="F11" s="9">
        <v>11143748</v>
      </c>
      <c r="G11" s="63">
        <v>6915688.7199999997</v>
      </c>
      <c r="H11" s="56">
        <v>240</v>
      </c>
      <c r="I11" s="10">
        <v>100</v>
      </c>
      <c r="J11" s="10">
        <v>213.49</v>
      </c>
      <c r="K11" s="10">
        <v>0</v>
      </c>
    </row>
    <row r="12" spans="1:11" s="11" customFormat="1" ht="71.25" x14ac:dyDescent="0.25">
      <c r="A12" s="8">
        <f t="shared" si="0"/>
        <v>5</v>
      </c>
      <c r="B12" s="8">
        <v>229662</v>
      </c>
      <c r="C12" s="74" t="s">
        <v>188</v>
      </c>
      <c r="D12" s="54" t="s">
        <v>13</v>
      </c>
      <c r="E12" s="62">
        <v>0</v>
      </c>
      <c r="F12" s="9">
        <v>990901</v>
      </c>
      <c r="G12" s="63">
        <v>18733.099999999999</v>
      </c>
      <c r="H12" s="56">
        <v>28</v>
      </c>
      <c r="I12" s="10">
        <v>0</v>
      </c>
      <c r="J12" s="10">
        <v>0.11</v>
      </c>
      <c r="K12" s="10">
        <v>0</v>
      </c>
    </row>
    <row r="13" spans="1:11" s="11" customFormat="1" ht="42.75" x14ac:dyDescent="0.25">
      <c r="A13" s="8">
        <f t="shared" si="0"/>
        <v>6</v>
      </c>
      <c r="B13" s="8">
        <v>24234</v>
      </c>
      <c r="C13" s="74" t="s">
        <v>189</v>
      </c>
      <c r="D13" s="54" t="s">
        <v>13</v>
      </c>
      <c r="E13" s="62">
        <v>0</v>
      </c>
      <c r="F13" s="9">
        <v>30000000</v>
      </c>
      <c r="G13" s="63">
        <v>29999999.920000002</v>
      </c>
      <c r="H13" s="56">
        <v>27.45</v>
      </c>
      <c r="I13" s="10">
        <v>0</v>
      </c>
      <c r="J13" s="10">
        <v>0.81</v>
      </c>
      <c r="K13" s="10">
        <v>0.08</v>
      </c>
    </row>
    <row r="14" spans="1:11" s="11" customFormat="1" ht="42.75" x14ac:dyDescent="0.25">
      <c r="A14" s="8">
        <f t="shared" si="0"/>
        <v>7</v>
      </c>
      <c r="B14" s="8">
        <v>268841</v>
      </c>
      <c r="C14" s="74" t="s">
        <v>23</v>
      </c>
      <c r="D14" s="54" t="s">
        <v>17</v>
      </c>
      <c r="E14" s="62">
        <v>35000000</v>
      </c>
      <c r="F14" s="9">
        <v>20000000</v>
      </c>
      <c r="G14" s="63">
        <v>0</v>
      </c>
      <c r="H14" s="56">
        <v>35</v>
      </c>
      <c r="I14" s="10">
        <v>15</v>
      </c>
      <c r="J14" s="10">
        <v>33.26</v>
      </c>
      <c r="K14" s="10">
        <v>0</v>
      </c>
    </row>
    <row r="15" spans="1:11" s="11" customFormat="1" ht="57" x14ac:dyDescent="0.25">
      <c r="A15" s="8">
        <f t="shared" si="0"/>
        <v>8</v>
      </c>
      <c r="B15" s="8">
        <v>60132</v>
      </c>
      <c r="C15" s="74" t="s">
        <v>14</v>
      </c>
      <c r="D15" s="54" t="s">
        <v>13</v>
      </c>
      <c r="E15" s="62">
        <v>108260000</v>
      </c>
      <c r="F15" s="9">
        <v>108260000</v>
      </c>
      <c r="G15" s="63">
        <v>13777748.08</v>
      </c>
      <c r="H15" s="56">
        <v>90</v>
      </c>
      <c r="I15" s="10">
        <v>3</v>
      </c>
      <c r="J15" s="10">
        <v>22.09</v>
      </c>
      <c r="K15" s="10">
        <v>0</v>
      </c>
    </row>
    <row r="16" spans="1:11" x14ac:dyDescent="0.25">
      <c r="A16" s="5" t="s">
        <v>24</v>
      </c>
      <c r="B16" s="6"/>
      <c r="C16" s="75"/>
      <c r="D16" s="6"/>
      <c r="E16" s="64"/>
      <c r="F16" s="6"/>
      <c r="G16" s="65"/>
      <c r="H16" s="14"/>
      <c r="I16" s="15"/>
      <c r="J16" s="15"/>
      <c r="K16" s="15"/>
    </row>
    <row r="17" spans="1:11" s="11" customFormat="1" ht="71.25" x14ac:dyDescent="0.25">
      <c r="A17" s="8">
        <f>A15+1</f>
        <v>9</v>
      </c>
      <c r="B17" s="8">
        <v>207591</v>
      </c>
      <c r="C17" s="74" t="s">
        <v>206</v>
      </c>
      <c r="D17" s="54" t="s">
        <v>13</v>
      </c>
      <c r="E17" s="62">
        <v>0</v>
      </c>
      <c r="F17" s="9">
        <v>7658359</v>
      </c>
      <c r="G17" s="63">
        <v>0</v>
      </c>
      <c r="H17" s="56">
        <v>12.6</v>
      </c>
      <c r="I17" s="10">
        <v>0</v>
      </c>
      <c r="J17" s="10">
        <v>1.8</v>
      </c>
      <c r="K17" s="10">
        <v>0</v>
      </c>
    </row>
    <row r="18" spans="1:11" s="11" customFormat="1" ht="57" x14ac:dyDescent="0.25">
      <c r="A18" s="8">
        <f>A17+1</f>
        <v>10</v>
      </c>
      <c r="B18" s="8">
        <v>209020</v>
      </c>
      <c r="C18" s="74" t="s">
        <v>19</v>
      </c>
      <c r="D18" s="54" t="s">
        <v>13</v>
      </c>
      <c r="E18" s="62">
        <v>13000000</v>
      </c>
      <c r="F18" s="9">
        <v>8000000</v>
      </c>
      <c r="G18" s="63">
        <v>0</v>
      </c>
      <c r="H18" s="56">
        <v>24.91</v>
      </c>
      <c r="I18" s="10">
        <v>10</v>
      </c>
      <c r="J18" s="10">
        <v>3.86</v>
      </c>
      <c r="K18" s="10">
        <v>0</v>
      </c>
    </row>
    <row r="19" spans="1:11" s="11" customFormat="1" ht="42.75" x14ac:dyDescent="0.25">
      <c r="A19" s="8">
        <f>A18+1</f>
        <v>11</v>
      </c>
      <c r="B19" s="8">
        <v>209043</v>
      </c>
      <c r="C19" s="74" t="s">
        <v>180</v>
      </c>
      <c r="D19" s="54" t="s">
        <v>13</v>
      </c>
      <c r="E19" s="62">
        <v>0</v>
      </c>
      <c r="F19" s="9">
        <v>2522156</v>
      </c>
      <c r="G19" s="63">
        <v>2522155.1</v>
      </c>
      <c r="H19" s="56">
        <v>21</v>
      </c>
      <c r="I19" s="10">
        <v>0</v>
      </c>
      <c r="J19" s="10">
        <v>0.79</v>
      </c>
      <c r="K19" s="10">
        <v>0.39</v>
      </c>
    </row>
    <row r="20" spans="1:11" s="11" customFormat="1" ht="57" x14ac:dyDescent="0.25">
      <c r="A20" s="8">
        <f t="shared" ref="A20:A35" si="1">A19+1</f>
        <v>12</v>
      </c>
      <c r="B20" s="8">
        <v>209047</v>
      </c>
      <c r="C20" s="74" t="s">
        <v>18</v>
      </c>
      <c r="D20" s="54" t="s">
        <v>13</v>
      </c>
      <c r="E20" s="62">
        <v>10000000</v>
      </c>
      <c r="F20" s="9">
        <v>3795780</v>
      </c>
      <c r="G20" s="63">
        <v>0</v>
      </c>
      <c r="H20" s="56">
        <v>14</v>
      </c>
      <c r="I20" s="10">
        <v>4</v>
      </c>
      <c r="J20" s="10">
        <v>1.71</v>
      </c>
      <c r="K20" s="10">
        <v>0</v>
      </c>
    </row>
    <row r="21" spans="1:11" s="11" customFormat="1" ht="59.25" customHeight="1" x14ac:dyDescent="0.25">
      <c r="A21" s="8">
        <f t="shared" si="1"/>
        <v>13</v>
      </c>
      <c r="B21" s="8">
        <v>209708</v>
      </c>
      <c r="C21" s="74" t="s">
        <v>181</v>
      </c>
      <c r="D21" s="54" t="s">
        <v>13</v>
      </c>
      <c r="E21" s="62">
        <v>0</v>
      </c>
      <c r="F21" s="9">
        <v>5541483</v>
      </c>
      <c r="G21" s="63">
        <v>5541482.7300000004</v>
      </c>
      <c r="H21" s="56">
        <v>32</v>
      </c>
      <c r="I21" s="10">
        <v>0</v>
      </c>
      <c r="J21" s="10">
        <v>1.73</v>
      </c>
      <c r="K21" s="10">
        <v>0.61</v>
      </c>
    </row>
    <row r="22" spans="1:11" s="11" customFormat="1" ht="57" x14ac:dyDescent="0.25">
      <c r="A22" s="8">
        <f t="shared" si="1"/>
        <v>14</v>
      </c>
      <c r="B22" s="8">
        <v>209837</v>
      </c>
      <c r="C22" s="74" t="s">
        <v>25</v>
      </c>
      <c r="D22" s="54" t="s">
        <v>13</v>
      </c>
      <c r="E22" s="62">
        <v>10000000</v>
      </c>
      <c r="F22" s="9">
        <v>1000000</v>
      </c>
      <c r="G22" s="63">
        <v>0</v>
      </c>
      <c r="H22" s="56">
        <v>23</v>
      </c>
      <c r="I22" s="10">
        <v>2</v>
      </c>
      <c r="J22" s="10">
        <v>4.0199999999999996</v>
      </c>
      <c r="K22" s="10">
        <v>0</v>
      </c>
    </row>
    <row r="23" spans="1:11" s="11" customFormat="1" ht="57" x14ac:dyDescent="0.25">
      <c r="A23" s="8">
        <f>A22+1</f>
        <v>15</v>
      </c>
      <c r="B23" s="8">
        <v>228195</v>
      </c>
      <c r="C23" s="74" t="s">
        <v>207</v>
      </c>
      <c r="D23" s="54" t="s">
        <v>13</v>
      </c>
      <c r="E23" s="62">
        <v>0</v>
      </c>
      <c r="F23" s="9">
        <v>2203046</v>
      </c>
      <c r="G23" s="63">
        <v>2203046</v>
      </c>
      <c r="H23" s="56">
        <v>11</v>
      </c>
      <c r="I23" s="10">
        <v>0</v>
      </c>
      <c r="J23" s="10">
        <v>0.56999999999999995</v>
      </c>
      <c r="K23" s="10">
        <v>0.56999999999999995</v>
      </c>
    </row>
    <row r="24" spans="1:11" s="11" customFormat="1" ht="57" x14ac:dyDescent="0.25">
      <c r="A24" s="8">
        <f>A23+1</f>
        <v>16</v>
      </c>
      <c r="B24" s="8">
        <v>228198</v>
      </c>
      <c r="C24" s="74" t="s">
        <v>190</v>
      </c>
      <c r="D24" s="54" t="s">
        <v>13</v>
      </c>
      <c r="E24" s="62">
        <v>0</v>
      </c>
      <c r="F24" s="9">
        <v>4200465</v>
      </c>
      <c r="G24" s="63">
        <v>0</v>
      </c>
      <c r="H24" s="56">
        <v>29</v>
      </c>
      <c r="I24" s="10">
        <v>0</v>
      </c>
      <c r="J24" s="10">
        <v>1.1399999999999999</v>
      </c>
      <c r="K24" s="10">
        <v>0</v>
      </c>
    </row>
    <row r="25" spans="1:11" s="11" customFormat="1" ht="57" x14ac:dyDescent="0.25">
      <c r="A25" s="8">
        <f t="shared" ref="A25:A30" si="2">A24+1</f>
        <v>17</v>
      </c>
      <c r="B25" s="8">
        <v>228203</v>
      </c>
      <c r="C25" s="74" t="s">
        <v>191</v>
      </c>
      <c r="D25" s="54" t="s">
        <v>13</v>
      </c>
      <c r="E25" s="62">
        <v>0</v>
      </c>
      <c r="F25" s="9">
        <v>23435141</v>
      </c>
      <c r="G25" s="63">
        <v>23435140.780000001</v>
      </c>
      <c r="H25" s="56">
        <v>32.880000000000003</v>
      </c>
      <c r="I25" s="10">
        <v>0</v>
      </c>
      <c r="J25" s="10">
        <v>4.59</v>
      </c>
      <c r="K25" s="10">
        <v>7.89</v>
      </c>
    </row>
    <row r="26" spans="1:11" s="11" customFormat="1" ht="57" x14ac:dyDescent="0.25">
      <c r="A26" s="8">
        <f t="shared" si="2"/>
        <v>18</v>
      </c>
      <c r="B26" s="8">
        <v>240201</v>
      </c>
      <c r="C26" s="74" t="s">
        <v>208</v>
      </c>
      <c r="D26" s="54" t="s">
        <v>13</v>
      </c>
      <c r="E26" s="62">
        <v>0</v>
      </c>
      <c r="F26" s="9">
        <v>1055844</v>
      </c>
      <c r="G26" s="63">
        <v>527921.52</v>
      </c>
      <c r="H26" s="56">
        <v>27.1</v>
      </c>
      <c r="I26" s="10">
        <v>0</v>
      </c>
      <c r="J26" s="10">
        <v>0.35</v>
      </c>
      <c r="K26" s="10">
        <v>0.28999999999999998</v>
      </c>
    </row>
    <row r="27" spans="1:11" s="11" customFormat="1" ht="71.25" x14ac:dyDescent="0.25">
      <c r="A27" s="8">
        <f t="shared" si="2"/>
        <v>19</v>
      </c>
      <c r="B27" s="8">
        <v>240203</v>
      </c>
      <c r="C27" s="74" t="s">
        <v>209</v>
      </c>
      <c r="D27" s="54" t="s">
        <v>13</v>
      </c>
      <c r="E27" s="62">
        <v>0</v>
      </c>
      <c r="F27" s="9">
        <v>1127422</v>
      </c>
      <c r="G27" s="63">
        <v>563710.46</v>
      </c>
      <c r="H27" s="56">
        <v>28</v>
      </c>
      <c r="I27" s="10">
        <v>0</v>
      </c>
      <c r="J27" s="10">
        <v>0.36</v>
      </c>
      <c r="K27" s="10">
        <v>0.33</v>
      </c>
    </row>
    <row r="28" spans="1:11" s="11" customFormat="1" ht="42.75" x14ac:dyDescent="0.25">
      <c r="A28" s="8">
        <f t="shared" si="2"/>
        <v>20</v>
      </c>
      <c r="B28" s="8">
        <v>245049</v>
      </c>
      <c r="C28" s="74" t="s">
        <v>192</v>
      </c>
      <c r="D28" s="54" t="s">
        <v>13</v>
      </c>
      <c r="E28" s="62">
        <v>0</v>
      </c>
      <c r="F28" s="9">
        <v>423681</v>
      </c>
      <c r="G28" s="63">
        <v>423680.92</v>
      </c>
      <c r="H28" s="56">
        <v>13.65</v>
      </c>
      <c r="I28" s="10">
        <v>0</v>
      </c>
      <c r="J28" s="10">
        <v>0.01</v>
      </c>
      <c r="K28" s="10">
        <v>0</v>
      </c>
    </row>
    <row r="29" spans="1:11" s="11" customFormat="1" ht="42.75" x14ac:dyDescent="0.25">
      <c r="A29" s="8">
        <f t="shared" si="2"/>
        <v>21</v>
      </c>
      <c r="B29" s="8">
        <v>245545</v>
      </c>
      <c r="C29" s="74" t="s">
        <v>26</v>
      </c>
      <c r="D29" s="54" t="s">
        <v>13</v>
      </c>
      <c r="E29" s="62">
        <v>45000000</v>
      </c>
      <c r="F29" s="9">
        <v>30559382</v>
      </c>
      <c r="G29" s="63">
        <v>28570708.399999999</v>
      </c>
      <c r="H29" s="56">
        <v>27.4</v>
      </c>
      <c r="I29" s="10">
        <v>8</v>
      </c>
      <c r="J29" s="10">
        <v>16.579999999999998</v>
      </c>
      <c r="K29" s="10">
        <v>3.8</v>
      </c>
    </row>
    <row r="30" spans="1:11" s="11" customFormat="1" ht="57" x14ac:dyDescent="0.25">
      <c r="A30" s="8">
        <f t="shared" si="2"/>
        <v>22</v>
      </c>
      <c r="B30" s="8">
        <v>245546</v>
      </c>
      <c r="C30" s="74" t="s">
        <v>27</v>
      </c>
      <c r="D30" s="54" t="s">
        <v>13</v>
      </c>
      <c r="E30" s="62">
        <v>29250000</v>
      </c>
      <c r="F30" s="9">
        <v>15155910</v>
      </c>
      <c r="G30" s="63">
        <v>7155908.8600000003</v>
      </c>
      <c r="H30" s="56">
        <v>23</v>
      </c>
      <c r="I30" s="10">
        <v>9</v>
      </c>
      <c r="J30" s="10">
        <v>2.86</v>
      </c>
      <c r="K30" s="10">
        <v>0</v>
      </c>
    </row>
    <row r="31" spans="1:11" s="11" customFormat="1" ht="71.25" x14ac:dyDescent="0.25">
      <c r="A31" s="8">
        <f t="shared" si="1"/>
        <v>23</v>
      </c>
      <c r="B31" s="8">
        <v>245550</v>
      </c>
      <c r="C31" s="74" t="s">
        <v>28</v>
      </c>
      <c r="D31" s="54" t="s">
        <v>13</v>
      </c>
      <c r="E31" s="62">
        <v>15000000</v>
      </c>
      <c r="F31" s="9">
        <v>10000000</v>
      </c>
      <c r="G31" s="63">
        <v>0</v>
      </c>
      <c r="H31" s="56">
        <v>19.149999999999999</v>
      </c>
      <c r="I31" s="10">
        <v>8</v>
      </c>
      <c r="J31" s="10">
        <v>2.46</v>
      </c>
      <c r="K31" s="10">
        <v>0</v>
      </c>
    </row>
    <row r="32" spans="1:11" s="11" customFormat="1" ht="57" x14ac:dyDescent="0.25">
      <c r="A32" s="8">
        <f t="shared" si="1"/>
        <v>24</v>
      </c>
      <c r="B32" s="8">
        <v>245554</v>
      </c>
      <c r="C32" s="74" t="s">
        <v>29</v>
      </c>
      <c r="D32" s="54" t="s">
        <v>13</v>
      </c>
      <c r="E32" s="62">
        <v>45000000</v>
      </c>
      <c r="F32" s="9">
        <v>26483454</v>
      </c>
      <c r="G32" s="63">
        <v>17622213.579999998</v>
      </c>
      <c r="H32" s="56">
        <v>18.03</v>
      </c>
      <c r="I32" s="10">
        <v>8</v>
      </c>
      <c r="J32" s="10">
        <v>15.89</v>
      </c>
      <c r="K32" s="10">
        <v>1.72</v>
      </c>
    </row>
    <row r="33" spans="1:11" s="11" customFormat="1" ht="57" x14ac:dyDescent="0.25">
      <c r="A33" s="8">
        <f t="shared" si="1"/>
        <v>25</v>
      </c>
      <c r="B33" s="8">
        <v>245555</v>
      </c>
      <c r="C33" s="74" t="s">
        <v>30</v>
      </c>
      <c r="D33" s="54" t="s">
        <v>13</v>
      </c>
      <c r="E33" s="62">
        <v>20000000</v>
      </c>
      <c r="F33" s="9">
        <v>15771669</v>
      </c>
      <c r="G33" s="63">
        <v>599450.73</v>
      </c>
      <c r="H33" s="56">
        <v>10.6</v>
      </c>
      <c r="I33" s="10">
        <v>5</v>
      </c>
      <c r="J33" s="10">
        <v>3.97</v>
      </c>
      <c r="K33" s="10">
        <v>0</v>
      </c>
    </row>
    <row r="34" spans="1:11" s="11" customFormat="1" ht="71.25" x14ac:dyDescent="0.25">
      <c r="A34" s="8">
        <f t="shared" si="1"/>
        <v>26</v>
      </c>
      <c r="B34" s="8">
        <v>257654</v>
      </c>
      <c r="C34" s="74" t="s">
        <v>31</v>
      </c>
      <c r="D34" s="54" t="s">
        <v>13</v>
      </c>
      <c r="E34" s="62">
        <v>3000000</v>
      </c>
      <c r="F34" s="9">
        <v>9933004</v>
      </c>
      <c r="G34" s="63">
        <v>9633003.6899999995</v>
      </c>
      <c r="H34" s="56">
        <v>12.31</v>
      </c>
      <c r="I34" s="10">
        <v>1</v>
      </c>
      <c r="J34" s="10">
        <v>0.88</v>
      </c>
      <c r="K34" s="10">
        <v>0.91</v>
      </c>
    </row>
    <row r="35" spans="1:11" s="11" customFormat="1" ht="57" x14ac:dyDescent="0.25">
      <c r="A35" s="8">
        <f t="shared" si="1"/>
        <v>27</v>
      </c>
      <c r="B35" s="8">
        <v>283218</v>
      </c>
      <c r="C35" s="74" t="s">
        <v>210</v>
      </c>
      <c r="D35" s="54" t="s">
        <v>13</v>
      </c>
      <c r="E35" s="62">
        <v>0</v>
      </c>
      <c r="F35" s="9">
        <v>10031588</v>
      </c>
      <c r="G35" s="63">
        <v>0</v>
      </c>
      <c r="H35" s="56">
        <v>5.44</v>
      </c>
      <c r="I35" s="10">
        <v>0</v>
      </c>
      <c r="J35" s="10">
        <v>1.06</v>
      </c>
      <c r="K35" s="10">
        <v>0</v>
      </c>
    </row>
    <row r="36" spans="1:11" x14ac:dyDescent="0.25">
      <c r="A36" s="5" t="s">
        <v>32</v>
      </c>
      <c r="B36" s="6"/>
      <c r="C36" s="75"/>
      <c r="D36" s="6"/>
      <c r="E36" s="64"/>
      <c r="F36" s="6"/>
      <c r="G36" s="65"/>
      <c r="H36" s="14"/>
      <c r="I36" s="15"/>
      <c r="J36" s="15"/>
      <c r="K36" s="15"/>
    </row>
    <row r="37" spans="1:11" s="11" customFormat="1" ht="42.75" x14ac:dyDescent="0.25">
      <c r="A37" s="8">
        <f>A35+1</f>
        <v>28</v>
      </c>
      <c r="B37" s="12">
        <v>116535</v>
      </c>
      <c r="C37" s="74" t="s">
        <v>33</v>
      </c>
      <c r="D37" s="54" t="s">
        <v>34</v>
      </c>
      <c r="E37" s="62">
        <v>58350000</v>
      </c>
      <c r="F37" s="9">
        <v>66023458</v>
      </c>
      <c r="G37" s="63">
        <v>7673456.4100000001</v>
      </c>
      <c r="H37" s="56">
        <v>25</v>
      </c>
      <c r="I37" s="10">
        <v>9</v>
      </c>
      <c r="J37" s="10">
        <v>7.27</v>
      </c>
      <c r="K37" s="10">
        <v>0</v>
      </c>
    </row>
    <row r="38" spans="1:11" s="11" customFormat="1" ht="42.75" x14ac:dyDescent="0.25">
      <c r="A38" s="8">
        <f t="shared" ref="A38:A43" si="3">A37+1</f>
        <v>29</v>
      </c>
      <c r="B38" s="8">
        <v>15149</v>
      </c>
      <c r="C38" s="74" t="s">
        <v>35</v>
      </c>
      <c r="D38" s="54" t="s">
        <v>13</v>
      </c>
      <c r="E38" s="62">
        <v>27073000</v>
      </c>
      <c r="F38" s="9">
        <v>27073000</v>
      </c>
      <c r="G38" s="63">
        <v>2707300</v>
      </c>
      <c r="H38" s="56">
        <v>15</v>
      </c>
      <c r="I38" s="10">
        <v>10</v>
      </c>
      <c r="J38" s="10">
        <v>3.05</v>
      </c>
      <c r="K38" s="10">
        <v>0</v>
      </c>
    </row>
    <row r="39" spans="1:11" s="11" customFormat="1" ht="42.75" x14ac:dyDescent="0.25">
      <c r="A39" s="8">
        <f t="shared" si="3"/>
        <v>30</v>
      </c>
      <c r="B39" s="8">
        <v>211604</v>
      </c>
      <c r="C39" s="74" t="s">
        <v>36</v>
      </c>
      <c r="D39" s="54" t="s">
        <v>13</v>
      </c>
      <c r="E39" s="62">
        <v>20000000</v>
      </c>
      <c r="F39" s="9">
        <v>10158485</v>
      </c>
      <c r="G39" s="63">
        <v>9691127.2400000002</v>
      </c>
      <c r="H39" s="56">
        <v>12</v>
      </c>
      <c r="I39" s="10">
        <v>4</v>
      </c>
      <c r="J39" s="10">
        <v>6.45</v>
      </c>
      <c r="K39" s="10">
        <v>1.25</v>
      </c>
    </row>
    <row r="40" spans="1:11" s="11" customFormat="1" ht="57" x14ac:dyDescent="0.25">
      <c r="A40" s="8">
        <f t="shared" si="3"/>
        <v>31</v>
      </c>
      <c r="B40" s="8">
        <v>228167</v>
      </c>
      <c r="C40" s="74" t="s">
        <v>37</v>
      </c>
      <c r="D40" s="54" t="s">
        <v>13</v>
      </c>
      <c r="E40" s="62">
        <v>79000000</v>
      </c>
      <c r="F40" s="9">
        <v>52715884</v>
      </c>
      <c r="G40" s="63">
        <v>27715883.559999999</v>
      </c>
      <c r="H40" s="56">
        <v>45.33</v>
      </c>
      <c r="I40" s="10">
        <v>15</v>
      </c>
      <c r="J40" s="10">
        <v>5.16</v>
      </c>
      <c r="K40" s="10">
        <v>3.07</v>
      </c>
    </row>
    <row r="41" spans="1:11" s="11" customFormat="1" ht="85.5" x14ac:dyDescent="0.25">
      <c r="A41" s="8">
        <f t="shared" si="3"/>
        <v>32</v>
      </c>
      <c r="B41" s="8">
        <v>228911</v>
      </c>
      <c r="C41" s="74" t="s">
        <v>38</v>
      </c>
      <c r="D41" s="54" t="s">
        <v>13</v>
      </c>
      <c r="E41" s="62">
        <v>30000000</v>
      </c>
      <c r="F41" s="9">
        <v>4683282</v>
      </c>
      <c r="G41" s="63">
        <v>0</v>
      </c>
      <c r="H41" s="56">
        <v>14.29</v>
      </c>
      <c r="I41" s="10">
        <v>6</v>
      </c>
      <c r="J41" s="10">
        <v>2.87</v>
      </c>
      <c r="K41" s="10">
        <v>0</v>
      </c>
    </row>
    <row r="42" spans="1:11" s="11" customFormat="1" ht="57" x14ac:dyDescent="0.25">
      <c r="A42" s="8">
        <f t="shared" si="3"/>
        <v>33</v>
      </c>
      <c r="B42" s="8">
        <v>262253</v>
      </c>
      <c r="C42" s="74" t="s">
        <v>182</v>
      </c>
      <c r="D42" s="54" t="s">
        <v>13</v>
      </c>
      <c r="E42" s="62">
        <v>0</v>
      </c>
      <c r="F42" s="9">
        <v>20358494</v>
      </c>
      <c r="G42" s="63">
        <v>19388663.289999999</v>
      </c>
      <c r="H42" s="56">
        <v>7.7</v>
      </c>
      <c r="I42" s="10">
        <v>0</v>
      </c>
      <c r="J42" s="10">
        <v>2.2200000000000002</v>
      </c>
      <c r="K42" s="10">
        <v>0.67</v>
      </c>
    </row>
    <row r="43" spans="1:11" s="11" customFormat="1" ht="71.25" x14ac:dyDescent="0.25">
      <c r="A43" s="8">
        <f t="shared" si="3"/>
        <v>34</v>
      </c>
      <c r="B43" s="8">
        <v>66159</v>
      </c>
      <c r="C43" s="74" t="s">
        <v>193</v>
      </c>
      <c r="D43" s="54" t="s">
        <v>13</v>
      </c>
      <c r="E43" s="62">
        <v>0</v>
      </c>
      <c r="F43" s="9">
        <v>25000000</v>
      </c>
      <c r="G43" s="63">
        <v>0</v>
      </c>
      <c r="H43" s="56">
        <v>56.75</v>
      </c>
      <c r="I43" s="10">
        <v>0</v>
      </c>
      <c r="J43" s="10">
        <v>2.81</v>
      </c>
      <c r="K43" s="10">
        <v>0</v>
      </c>
    </row>
    <row r="44" spans="1:11" x14ac:dyDescent="0.25">
      <c r="A44" s="5" t="s">
        <v>39</v>
      </c>
      <c r="B44" s="6"/>
      <c r="C44" s="75"/>
      <c r="D44" s="6"/>
      <c r="E44" s="64"/>
      <c r="F44" s="6"/>
      <c r="G44" s="65"/>
      <c r="H44" s="14"/>
      <c r="I44" s="15"/>
      <c r="J44" s="15"/>
      <c r="K44" s="15"/>
    </row>
    <row r="45" spans="1:11" s="11" customFormat="1" ht="57" x14ac:dyDescent="0.25">
      <c r="A45" s="8">
        <f>A43+1</f>
        <v>35</v>
      </c>
      <c r="B45" s="8">
        <v>221397</v>
      </c>
      <c r="C45" s="74" t="s">
        <v>40</v>
      </c>
      <c r="D45" s="54" t="s">
        <v>34</v>
      </c>
      <c r="E45" s="62">
        <v>5000000</v>
      </c>
      <c r="F45" s="9">
        <v>5000000</v>
      </c>
      <c r="G45" s="63">
        <v>0</v>
      </c>
      <c r="H45" s="56">
        <v>1</v>
      </c>
      <c r="I45" s="10">
        <v>1</v>
      </c>
      <c r="J45" s="10">
        <v>1</v>
      </c>
      <c r="K45" s="10">
        <v>0</v>
      </c>
    </row>
    <row r="46" spans="1:11" s="11" customFormat="1" ht="71.25" x14ac:dyDescent="0.25">
      <c r="A46" s="8">
        <f t="shared" ref="A46:A48" si="4">A45+1</f>
        <v>36</v>
      </c>
      <c r="B46" s="8">
        <v>245574</v>
      </c>
      <c r="C46" s="74" t="s">
        <v>41</v>
      </c>
      <c r="D46" s="54" t="s">
        <v>34</v>
      </c>
      <c r="E46" s="62">
        <v>1400000</v>
      </c>
      <c r="F46" s="9">
        <v>1400000</v>
      </c>
      <c r="G46" s="63">
        <v>0</v>
      </c>
      <c r="H46" s="56">
        <v>1</v>
      </c>
      <c r="I46" s="10">
        <v>1</v>
      </c>
      <c r="J46" s="10">
        <v>1</v>
      </c>
      <c r="K46" s="10">
        <v>0</v>
      </c>
    </row>
    <row r="47" spans="1:11" s="11" customFormat="1" ht="78" customHeight="1" x14ac:dyDescent="0.25">
      <c r="A47" s="8">
        <f t="shared" si="4"/>
        <v>37</v>
      </c>
      <c r="B47" s="8">
        <v>245575</v>
      </c>
      <c r="C47" s="74" t="s">
        <v>42</v>
      </c>
      <c r="D47" s="54" t="s">
        <v>34</v>
      </c>
      <c r="E47" s="62">
        <v>2000000</v>
      </c>
      <c r="F47" s="9">
        <v>2000000</v>
      </c>
      <c r="G47" s="63">
        <v>0</v>
      </c>
      <c r="H47" s="56">
        <v>1</v>
      </c>
      <c r="I47" s="10">
        <v>1</v>
      </c>
      <c r="J47" s="10">
        <v>1</v>
      </c>
      <c r="K47" s="10">
        <v>0</v>
      </c>
    </row>
    <row r="48" spans="1:11" s="11" customFormat="1" ht="71.25" x14ac:dyDescent="0.25">
      <c r="A48" s="8">
        <f t="shared" si="4"/>
        <v>38</v>
      </c>
      <c r="B48" s="8">
        <v>280389</v>
      </c>
      <c r="C48" s="74" t="s">
        <v>211</v>
      </c>
      <c r="D48" s="54" t="s">
        <v>13</v>
      </c>
      <c r="E48" s="62">
        <v>0</v>
      </c>
      <c r="F48" s="9">
        <v>62000000</v>
      </c>
      <c r="G48" s="63">
        <v>0</v>
      </c>
      <c r="H48" s="56">
        <v>17.2</v>
      </c>
      <c r="I48" s="10">
        <v>0</v>
      </c>
      <c r="J48" s="10">
        <v>1.99</v>
      </c>
      <c r="K48" s="10">
        <v>0</v>
      </c>
    </row>
    <row r="49" spans="1:11" x14ac:dyDescent="0.25">
      <c r="A49" s="5" t="s">
        <v>43</v>
      </c>
      <c r="B49" s="6"/>
      <c r="C49" s="75"/>
      <c r="D49" s="6"/>
      <c r="E49" s="64"/>
      <c r="F49" s="6"/>
      <c r="G49" s="65"/>
      <c r="H49" s="14"/>
      <c r="I49" s="15"/>
      <c r="J49" s="15"/>
      <c r="K49" s="15"/>
    </row>
    <row r="50" spans="1:11" s="11" customFormat="1" ht="57" x14ac:dyDescent="0.25">
      <c r="A50" s="8">
        <f>A48+1</f>
        <v>39</v>
      </c>
      <c r="B50" s="8">
        <v>116527</v>
      </c>
      <c r="C50" s="74" t="s">
        <v>44</v>
      </c>
      <c r="D50" s="54" t="s">
        <v>13</v>
      </c>
      <c r="E50" s="62">
        <v>40569140</v>
      </c>
      <c r="F50" s="9">
        <v>40569140</v>
      </c>
      <c r="G50" s="63">
        <v>18292000.859999999</v>
      </c>
      <c r="H50" s="56">
        <v>37</v>
      </c>
      <c r="I50" s="10">
        <v>8.56</v>
      </c>
      <c r="J50" s="10">
        <v>8.26</v>
      </c>
      <c r="K50" s="10">
        <v>1.61</v>
      </c>
    </row>
    <row r="51" spans="1:11" s="11" customFormat="1" ht="42.75" x14ac:dyDescent="0.25">
      <c r="A51" s="8">
        <f t="shared" ref="A51:A53" si="5">A50+1</f>
        <v>40</v>
      </c>
      <c r="B51" s="8">
        <v>132258</v>
      </c>
      <c r="C51" s="74" t="s">
        <v>45</v>
      </c>
      <c r="D51" s="54" t="s">
        <v>13</v>
      </c>
      <c r="E51" s="62">
        <v>56687770</v>
      </c>
      <c r="F51" s="9">
        <v>56687770</v>
      </c>
      <c r="G51" s="63">
        <v>20000000</v>
      </c>
      <c r="H51" s="56">
        <v>46</v>
      </c>
      <c r="I51" s="10">
        <v>12.78</v>
      </c>
      <c r="J51" s="10">
        <v>12.66</v>
      </c>
      <c r="K51" s="10">
        <v>0</v>
      </c>
    </row>
    <row r="52" spans="1:11" s="11" customFormat="1" ht="42.75" x14ac:dyDescent="0.25">
      <c r="A52" s="8">
        <f t="shared" si="5"/>
        <v>41</v>
      </c>
      <c r="B52" s="8">
        <v>211931</v>
      </c>
      <c r="C52" s="74" t="s">
        <v>46</v>
      </c>
      <c r="D52" s="54" t="s">
        <v>13</v>
      </c>
      <c r="E52" s="62">
        <v>50000000</v>
      </c>
      <c r="F52" s="9">
        <v>3684092</v>
      </c>
      <c r="G52" s="63">
        <v>0</v>
      </c>
      <c r="H52" s="56">
        <v>16</v>
      </c>
      <c r="I52" s="10">
        <v>4</v>
      </c>
      <c r="J52" s="10">
        <v>5.03</v>
      </c>
      <c r="K52" s="10">
        <v>0</v>
      </c>
    </row>
    <row r="53" spans="1:11" s="11" customFormat="1" ht="42.75" x14ac:dyDescent="0.25">
      <c r="A53" s="8">
        <f t="shared" si="5"/>
        <v>42</v>
      </c>
      <c r="B53" s="8">
        <v>268983</v>
      </c>
      <c r="C53" s="74" t="s">
        <v>47</v>
      </c>
      <c r="D53" s="54" t="s">
        <v>17</v>
      </c>
      <c r="E53" s="62">
        <v>18000000</v>
      </c>
      <c r="F53" s="9">
        <v>8000000</v>
      </c>
      <c r="G53" s="63">
        <v>0</v>
      </c>
      <c r="H53" s="56">
        <v>45</v>
      </c>
      <c r="I53" s="10">
        <v>40</v>
      </c>
      <c r="J53" s="10">
        <v>25.3</v>
      </c>
      <c r="K53" s="10">
        <v>0</v>
      </c>
    </row>
    <row r="54" spans="1:11" x14ac:dyDescent="0.25">
      <c r="A54" s="5" t="s">
        <v>48</v>
      </c>
      <c r="B54" s="6"/>
      <c r="C54" s="75"/>
      <c r="D54" s="6"/>
      <c r="E54" s="64"/>
      <c r="F54" s="6"/>
      <c r="G54" s="65"/>
      <c r="H54" s="14"/>
      <c r="I54" s="15"/>
      <c r="J54" s="15"/>
      <c r="K54" s="15"/>
    </row>
    <row r="55" spans="1:11" s="11" customFormat="1" ht="61.5" customHeight="1" x14ac:dyDescent="0.25">
      <c r="A55" s="8">
        <f>A53+1</f>
        <v>43</v>
      </c>
      <c r="B55" s="8">
        <v>209012</v>
      </c>
      <c r="C55" s="74" t="s">
        <v>49</v>
      </c>
      <c r="D55" s="54" t="s">
        <v>13</v>
      </c>
      <c r="E55" s="62">
        <v>13000000</v>
      </c>
      <c r="F55" s="9">
        <v>10334802</v>
      </c>
      <c r="G55" s="63">
        <v>0</v>
      </c>
      <c r="H55" s="56">
        <v>20</v>
      </c>
      <c r="I55" s="10">
        <v>10</v>
      </c>
      <c r="J55" s="10">
        <v>6.24</v>
      </c>
      <c r="K55" s="10">
        <v>0</v>
      </c>
    </row>
    <row r="56" spans="1:11" s="11" customFormat="1" ht="42.75" x14ac:dyDescent="0.25">
      <c r="A56" s="8">
        <f t="shared" ref="A56:A60" si="6">A55+1</f>
        <v>44</v>
      </c>
      <c r="B56" s="8">
        <v>209061</v>
      </c>
      <c r="C56" s="74" t="s">
        <v>50</v>
      </c>
      <c r="D56" s="54" t="s">
        <v>13</v>
      </c>
      <c r="E56" s="62">
        <v>10000000</v>
      </c>
      <c r="F56" s="9">
        <v>6056340</v>
      </c>
      <c r="G56" s="63">
        <v>0</v>
      </c>
      <c r="H56" s="56">
        <v>6</v>
      </c>
      <c r="I56" s="10">
        <v>2</v>
      </c>
      <c r="J56" s="10">
        <v>4.57</v>
      </c>
      <c r="K56" s="10">
        <v>0</v>
      </c>
    </row>
    <row r="57" spans="1:11" s="11" customFormat="1" ht="57" x14ac:dyDescent="0.25">
      <c r="A57" s="8">
        <f t="shared" si="6"/>
        <v>45</v>
      </c>
      <c r="B57" s="8">
        <v>227175</v>
      </c>
      <c r="C57" s="74" t="s">
        <v>183</v>
      </c>
      <c r="D57" s="54" t="s">
        <v>13</v>
      </c>
      <c r="E57" s="62">
        <v>0</v>
      </c>
      <c r="F57" s="9">
        <v>789465</v>
      </c>
      <c r="G57" s="63">
        <v>789464.59</v>
      </c>
      <c r="H57" s="56">
        <v>13.7</v>
      </c>
      <c r="I57" s="10">
        <v>0</v>
      </c>
      <c r="J57" s="10">
        <v>0.26</v>
      </c>
      <c r="K57" s="10">
        <v>0</v>
      </c>
    </row>
    <row r="58" spans="1:11" s="11" customFormat="1" ht="42.75" x14ac:dyDescent="0.25">
      <c r="A58" s="8">
        <f t="shared" si="6"/>
        <v>46</v>
      </c>
      <c r="B58" s="8">
        <v>227996</v>
      </c>
      <c r="C58" s="74" t="s">
        <v>51</v>
      </c>
      <c r="D58" s="54" t="s">
        <v>13</v>
      </c>
      <c r="E58" s="62">
        <v>4000000</v>
      </c>
      <c r="F58" s="9">
        <v>4152479</v>
      </c>
      <c r="G58" s="63">
        <v>652478.78</v>
      </c>
      <c r="H58" s="56">
        <v>10</v>
      </c>
      <c r="I58" s="10">
        <v>1</v>
      </c>
      <c r="J58" s="10">
        <v>0.96</v>
      </c>
      <c r="K58" s="10">
        <v>0</v>
      </c>
    </row>
    <row r="59" spans="1:11" s="11" customFormat="1" ht="57" x14ac:dyDescent="0.25">
      <c r="A59" s="8">
        <f t="shared" si="6"/>
        <v>47</v>
      </c>
      <c r="B59" s="8">
        <v>261860</v>
      </c>
      <c r="C59" s="74" t="s">
        <v>52</v>
      </c>
      <c r="D59" s="54" t="s">
        <v>13</v>
      </c>
      <c r="E59" s="62">
        <v>11000000</v>
      </c>
      <c r="F59" s="9">
        <v>8132072</v>
      </c>
      <c r="G59" s="63">
        <v>132071.51999999999</v>
      </c>
      <c r="H59" s="56">
        <v>29</v>
      </c>
      <c r="I59" s="10">
        <v>3.15</v>
      </c>
      <c r="J59" s="10">
        <v>3.21</v>
      </c>
      <c r="K59" s="10">
        <v>0</v>
      </c>
    </row>
    <row r="60" spans="1:11" s="11" customFormat="1" ht="42.75" x14ac:dyDescent="0.25">
      <c r="A60" s="8">
        <f t="shared" si="6"/>
        <v>48</v>
      </c>
      <c r="B60" s="8">
        <v>275046</v>
      </c>
      <c r="C60" s="74" t="s">
        <v>53</v>
      </c>
      <c r="D60" s="54" t="s">
        <v>17</v>
      </c>
      <c r="E60" s="62">
        <v>17500000</v>
      </c>
      <c r="F60" s="9">
        <v>12000000</v>
      </c>
      <c r="G60" s="63">
        <v>0</v>
      </c>
      <c r="H60" s="56">
        <v>90</v>
      </c>
      <c r="I60" s="10">
        <v>10</v>
      </c>
      <c r="J60" s="10">
        <v>28.59</v>
      </c>
      <c r="K60" s="10">
        <v>0</v>
      </c>
    </row>
    <row r="61" spans="1:11" x14ac:dyDescent="0.25">
      <c r="A61" s="5" t="s">
        <v>54</v>
      </c>
      <c r="B61" s="6"/>
      <c r="C61" s="75"/>
      <c r="D61" s="6"/>
      <c r="E61" s="64"/>
      <c r="F61" s="6"/>
      <c r="G61" s="65"/>
      <c r="H61" s="14"/>
      <c r="I61" s="15"/>
      <c r="J61" s="15"/>
      <c r="K61" s="15"/>
    </row>
    <row r="62" spans="1:11" s="11" customFormat="1" ht="28.5" x14ac:dyDescent="0.25">
      <c r="A62" s="8">
        <f>A60+1</f>
        <v>49</v>
      </c>
      <c r="B62" s="12">
        <v>116529</v>
      </c>
      <c r="C62" s="74" t="s">
        <v>194</v>
      </c>
      <c r="D62" s="54" t="s">
        <v>13</v>
      </c>
      <c r="E62" s="62">
        <v>0</v>
      </c>
      <c r="F62" s="9">
        <v>38162707</v>
      </c>
      <c r="G62" s="63">
        <v>38162706.32</v>
      </c>
      <c r="H62" s="56">
        <v>12.1</v>
      </c>
      <c r="I62" s="10">
        <v>0</v>
      </c>
      <c r="J62" s="10">
        <v>2.59</v>
      </c>
      <c r="K62" s="10">
        <v>0</v>
      </c>
    </row>
    <row r="63" spans="1:11" s="11" customFormat="1" ht="42.75" x14ac:dyDescent="0.25">
      <c r="A63" s="8">
        <f>A62+1</f>
        <v>50</v>
      </c>
      <c r="B63" s="12">
        <v>116530</v>
      </c>
      <c r="C63" s="74" t="s">
        <v>184</v>
      </c>
      <c r="D63" s="54" t="s">
        <v>13</v>
      </c>
      <c r="E63" s="62">
        <v>0</v>
      </c>
      <c r="F63" s="9">
        <v>12118061</v>
      </c>
      <c r="G63" s="63">
        <v>6606110.4000000004</v>
      </c>
      <c r="H63" s="56">
        <v>9</v>
      </c>
      <c r="I63" s="10">
        <v>0</v>
      </c>
      <c r="J63" s="10">
        <v>8.48</v>
      </c>
      <c r="K63" s="10">
        <v>0.37</v>
      </c>
    </row>
    <row r="64" spans="1:11" s="11" customFormat="1" ht="42.75" x14ac:dyDescent="0.25">
      <c r="A64" s="8">
        <f t="shared" ref="A64:A96" si="7">A63+1</f>
        <v>51</v>
      </c>
      <c r="B64" s="12">
        <v>116547</v>
      </c>
      <c r="C64" s="74" t="s">
        <v>55</v>
      </c>
      <c r="D64" s="54" t="s">
        <v>34</v>
      </c>
      <c r="E64" s="62">
        <v>40000000</v>
      </c>
      <c r="F64" s="9">
        <v>35000000</v>
      </c>
      <c r="G64" s="63">
        <v>0</v>
      </c>
      <c r="H64" s="56">
        <v>10.6</v>
      </c>
      <c r="I64" s="10">
        <v>6</v>
      </c>
      <c r="J64" s="10">
        <v>3.95</v>
      </c>
      <c r="K64" s="10">
        <v>0</v>
      </c>
    </row>
    <row r="65" spans="1:11" s="11" customFormat="1" ht="57" x14ac:dyDescent="0.25">
      <c r="A65" s="8">
        <f t="shared" si="7"/>
        <v>52</v>
      </c>
      <c r="B65" s="8">
        <v>116577</v>
      </c>
      <c r="C65" s="74" t="s">
        <v>56</v>
      </c>
      <c r="D65" s="54" t="s">
        <v>34</v>
      </c>
      <c r="E65" s="62">
        <v>560000</v>
      </c>
      <c r="F65" s="9">
        <v>560000</v>
      </c>
      <c r="G65" s="63">
        <v>0</v>
      </c>
      <c r="H65" s="56">
        <v>1</v>
      </c>
      <c r="I65" s="10">
        <v>1</v>
      </c>
      <c r="J65" s="10">
        <v>1</v>
      </c>
      <c r="K65" s="10">
        <v>0</v>
      </c>
    </row>
    <row r="66" spans="1:11" s="11" customFormat="1" ht="57" x14ac:dyDescent="0.25">
      <c r="A66" s="8">
        <f t="shared" si="7"/>
        <v>53</v>
      </c>
      <c r="B66" s="8">
        <v>142767</v>
      </c>
      <c r="C66" s="74" t="s">
        <v>57</v>
      </c>
      <c r="D66" s="54" t="s">
        <v>13</v>
      </c>
      <c r="E66" s="62">
        <v>30000000</v>
      </c>
      <c r="F66" s="9">
        <v>37617884</v>
      </c>
      <c r="G66" s="63">
        <v>12617883.390000001</v>
      </c>
      <c r="H66" s="56">
        <v>27</v>
      </c>
      <c r="I66" s="10">
        <v>7</v>
      </c>
      <c r="J66" s="10">
        <v>4.34</v>
      </c>
      <c r="K66" s="10">
        <v>0</v>
      </c>
    </row>
    <row r="67" spans="1:11" s="11" customFormat="1" ht="57" x14ac:dyDescent="0.25">
      <c r="A67" s="8">
        <f t="shared" si="7"/>
        <v>54</v>
      </c>
      <c r="B67" s="8">
        <v>167405</v>
      </c>
      <c r="C67" s="74" t="s">
        <v>58</v>
      </c>
      <c r="D67" s="54" t="s">
        <v>13</v>
      </c>
      <c r="E67" s="62">
        <v>37613880</v>
      </c>
      <c r="F67" s="9">
        <v>28113880</v>
      </c>
      <c r="G67" s="63">
        <v>25302492</v>
      </c>
      <c r="H67" s="56">
        <v>32.340000000000003</v>
      </c>
      <c r="I67" s="10">
        <v>6</v>
      </c>
      <c r="J67" s="10">
        <v>4.18</v>
      </c>
      <c r="K67" s="10">
        <v>1.84</v>
      </c>
    </row>
    <row r="68" spans="1:11" s="11" customFormat="1" ht="57" x14ac:dyDescent="0.25">
      <c r="A68" s="8">
        <f t="shared" si="7"/>
        <v>55</v>
      </c>
      <c r="B68" s="8">
        <v>189481</v>
      </c>
      <c r="C68" s="74" t="s">
        <v>59</v>
      </c>
      <c r="D68" s="54" t="s">
        <v>13</v>
      </c>
      <c r="E68" s="62">
        <v>20000000</v>
      </c>
      <c r="F68" s="9">
        <v>31041093</v>
      </c>
      <c r="G68" s="63">
        <v>20274579.789999999</v>
      </c>
      <c r="H68" s="56">
        <v>23.06</v>
      </c>
      <c r="I68" s="10">
        <v>4</v>
      </c>
      <c r="J68" s="10">
        <v>2.37</v>
      </c>
      <c r="K68" s="10">
        <v>0.78</v>
      </c>
    </row>
    <row r="69" spans="1:11" s="11" customFormat="1" ht="42.75" x14ac:dyDescent="0.25">
      <c r="A69" s="8">
        <f t="shared" si="7"/>
        <v>56</v>
      </c>
      <c r="B69" s="8">
        <v>189499</v>
      </c>
      <c r="C69" s="74" t="s">
        <v>195</v>
      </c>
      <c r="D69" s="54" t="s">
        <v>13</v>
      </c>
      <c r="E69" s="62">
        <v>0</v>
      </c>
      <c r="F69" s="9">
        <v>211030</v>
      </c>
      <c r="G69" s="63">
        <v>0</v>
      </c>
      <c r="H69" s="56">
        <v>13</v>
      </c>
      <c r="I69" s="10">
        <v>0</v>
      </c>
      <c r="J69" s="10">
        <v>0.04</v>
      </c>
      <c r="K69" s="10">
        <v>0</v>
      </c>
    </row>
    <row r="70" spans="1:11" s="11" customFormat="1" ht="42.75" x14ac:dyDescent="0.25">
      <c r="A70" s="8">
        <f t="shared" si="7"/>
        <v>57</v>
      </c>
      <c r="B70" s="8">
        <v>190108</v>
      </c>
      <c r="C70" s="74" t="s">
        <v>196</v>
      </c>
      <c r="D70" s="54" t="s">
        <v>13</v>
      </c>
      <c r="E70" s="62">
        <v>0</v>
      </c>
      <c r="F70" s="9">
        <v>16524244</v>
      </c>
      <c r="G70" s="63">
        <v>16024243.939999999</v>
      </c>
      <c r="H70" s="56">
        <v>23.35</v>
      </c>
      <c r="I70" s="10">
        <v>0</v>
      </c>
      <c r="J70" s="10">
        <v>0.05</v>
      </c>
      <c r="K70" s="10">
        <v>1.65</v>
      </c>
    </row>
    <row r="71" spans="1:11" s="11" customFormat="1" ht="57" x14ac:dyDescent="0.25">
      <c r="A71" s="8">
        <f t="shared" si="7"/>
        <v>58</v>
      </c>
      <c r="B71" s="8">
        <v>190122</v>
      </c>
      <c r="C71" s="74" t="s">
        <v>197</v>
      </c>
      <c r="D71" s="54" t="s">
        <v>13</v>
      </c>
      <c r="E71" s="62">
        <v>0</v>
      </c>
      <c r="F71" s="9">
        <v>453543</v>
      </c>
      <c r="G71" s="63">
        <v>453542.78</v>
      </c>
      <c r="H71" s="56">
        <v>9</v>
      </c>
      <c r="I71" s="10">
        <v>0</v>
      </c>
      <c r="J71" s="10">
        <v>0.08</v>
      </c>
      <c r="K71" s="10">
        <v>7.0000000000000007E-2</v>
      </c>
    </row>
    <row r="72" spans="1:11" s="11" customFormat="1" ht="42.75" x14ac:dyDescent="0.25">
      <c r="A72" s="8">
        <f t="shared" si="7"/>
        <v>59</v>
      </c>
      <c r="B72" s="8">
        <v>190124</v>
      </c>
      <c r="C72" s="74" t="s">
        <v>60</v>
      </c>
      <c r="D72" s="54" t="s">
        <v>13</v>
      </c>
      <c r="E72" s="62">
        <v>60000000</v>
      </c>
      <c r="F72" s="9">
        <v>60021406</v>
      </c>
      <c r="G72" s="63">
        <v>20021405.32</v>
      </c>
      <c r="H72" s="56">
        <v>63</v>
      </c>
      <c r="I72" s="10">
        <v>13</v>
      </c>
      <c r="J72" s="10">
        <v>7.65</v>
      </c>
      <c r="K72" s="10">
        <v>4.59</v>
      </c>
    </row>
    <row r="73" spans="1:11" s="11" customFormat="1" ht="57" x14ac:dyDescent="0.25">
      <c r="A73" s="8">
        <f t="shared" si="7"/>
        <v>60</v>
      </c>
      <c r="B73" s="8">
        <v>209133</v>
      </c>
      <c r="C73" s="74" t="s">
        <v>61</v>
      </c>
      <c r="D73" s="54" t="s">
        <v>13</v>
      </c>
      <c r="E73" s="62">
        <v>45000000</v>
      </c>
      <c r="F73" s="9">
        <v>45000000</v>
      </c>
      <c r="G73" s="63">
        <v>0</v>
      </c>
      <c r="H73" s="56">
        <v>24</v>
      </c>
      <c r="I73" s="10">
        <v>8</v>
      </c>
      <c r="J73" s="10">
        <v>6.45</v>
      </c>
      <c r="K73" s="10">
        <v>0</v>
      </c>
    </row>
    <row r="74" spans="1:11" s="11" customFormat="1" ht="42.75" x14ac:dyDescent="0.25">
      <c r="A74" s="8">
        <f t="shared" si="7"/>
        <v>61</v>
      </c>
      <c r="B74" s="8">
        <v>209138</v>
      </c>
      <c r="C74" s="74" t="s">
        <v>62</v>
      </c>
      <c r="D74" s="54" t="s">
        <v>13</v>
      </c>
      <c r="E74" s="62">
        <v>30000000</v>
      </c>
      <c r="F74" s="9">
        <v>41336272</v>
      </c>
      <c r="G74" s="63">
        <v>0</v>
      </c>
      <c r="H74" s="56">
        <v>42</v>
      </c>
      <c r="I74" s="10">
        <v>7</v>
      </c>
      <c r="J74" s="10">
        <v>4.1500000000000004</v>
      </c>
      <c r="K74" s="10">
        <v>0</v>
      </c>
    </row>
    <row r="75" spans="1:11" s="11" customFormat="1" ht="73.5" customHeight="1" x14ac:dyDescent="0.25">
      <c r="A75" s="8">
        <f t="shared" si="7"/>
        <v>62</v>
      </c>
      <c r="B75" s="8">
        <v>209139</v>
      </c>
      <c r="C75" s="74" t="s">
        <v>63</v>
      </c>
      <c r="D75" s="54" t="s">
        <v>13</v>
      </c>
      <c r="E75" s="62">
        <v>7000000</v>
      </c>
      <c r="F75" s="9">
        <v>8533487</v>
      </c>
      <c r="G75" s="63">
        <v>4533486.71</v>
      </c>
      <c r="H75" s="56">
        <v>7.6</v>
      </c>
      <c r="I75" s="10">
        <v>3</v>
      </c>
      <c r="J75" s="10">
        <v>0.95</v>
      </c>
      <c r="K75" s="10">
        <v>0.32</v>
      </c>
    </row>
    <row r="76" spans="1:11" s="11" customFormat="1" ht="42.75" x14ac:dyDescent="0.25">
      <c r="A76" s="8">
        <v>63</v>
      </c>
      <c r="B76" s="8">
        <v>211714</v>
      </c>
      <c r="C76" s="74" t="s">
        <v>64</v>
      </c>
      <c r="D76" s="54" t="s">
        <v>13</v>
      </c>
      <c r="E76" s="62">
        <v>45500000</v>
      </c>
      <c r="F76" s="9">
        <v>38184336</v>
      </c>
      <c r="G76" s="63">
        <v>16890549.620000001</v>
      </c>
      <c r="H76" s="56">
        <v>12</v>
      </c>
      <c r="I76" s="10">
        <v>7</v>
      </c>
      <c r="J76" s="10">
        <v>7.93</v>
      </c>
      <c r="K76" s="10">
        <v>3.41</v>
      </c>
    </row>
    <row r="77" spans="1:11" s="11" customFormat="1" ht="57" x14ac:dyDescent="0.25">
      <c r="A77" s="8">
        <f t="shared" si="7"/>
        <v>64</v>
      </c>
      <c r="B77" s="8">
        <v>221965</v>
      </c>
      <c r="C77" s="74" t="s">
        <v>65</v>
      </c>
      <c r="D77" s="54" t="s">
        <v>13</v>
      </c>
      <c r="E77" s="62">
        <v>20000000</v>
      </c>
      <c r="F77" s="9">
        <v>16236640</v>
      </c>
      <c r="G77" s="63">
        <v>1000083.55</v>
      </c>
      <c r="H77" s="56">
        <v>7.4</v>
      </c>
      <c r="I77" s="10">
        <v>4</v>
      </c>
      <c r="J77" s="10">
        <v>2.8</v>
      </c>
      <c r="K77" s="10">
        <v>0</v>
      </c>
    </row>
    <row r="78" spans="1:11" s="11" customFormat="1" ht="57" x14ac:dyDescent="0.25">
      <c r="A78" s="8">
        <f t="shared" si="7"/>
        <v>65</v>
      </c>
      <c r="B78" s="8">
        <v>224119</v>
      </c>
      <c r="C78" s="74" t="s">
        <v>66</v>
      </c>
      <c r="D78" s="54" t="s">
        <v>13</v>
      </c>
      <c r="E78" s="62">
        <v>55000000</v>
      </c>
      <c r="F78" s="9">
        <v>71231956</v>
      </c>
      <c r="G78" s="63">
        <v>21231954.239999998</v>
      </c>
      <c r="H78" s="56">
        <v>26</v>
      </c>
      <c r="I78" s="10">
        <v>10</v>
      </c>
      <c r="J78" s="10">
        <v>8.3699999999999992</v>
      </c>
      <c r="K78" s="10">
        <v>0</v>
      </c>
    </row>
    <row r="79" spans="1:11" s="11" customFormat="1" ht="42.75" x14ac:dyDescent="0.25">
      <c r="A79" s="8">
        <f t="shared" si="7"/>
        <v>66</v>
      </c>
      <c r="B79" s="8">
        <v>227920</v>
      </c>
      <c r="C79" s="74" t="s">
        <v>67</v>
      </c>
      <c r="D79" s="54" t="s">
        <v>13</v>
      </c>
      <c r="E79" s="62">
        <v>15000000</v>
      </c>
      <c r="F79" s="9">
        <v>10000000</v>
      </c>
      <c r="G79" s="63">
        <v>0</v>
      </c>
      <c r="H79" s="56">
        <v>9.5</v>
      </c>
      <c r="I79" s="10">
        <v>4</v>
      </c>
      <c r="J79" s="10">
        <v>2.04</v>
      </c>
      <c r="K79" s="10">
        <v>0</v>
      </c>
    </row>
    <row r="80" spans="1:11" s="11" customFormat="1" ht="57" x14ac:dyDescent="0.25">
      <c r="A80" s="8">
        <f t="shared" si="7"/>
        <v>67</v>
      </c>
      <c r="B80" s="8">
        <v>228062</v>
      </c>
      <c r="C80" s="74" t="s">
        <v>198</v>
      </c>
      <c r="D80" s="54" t="s">
        <v>13</v>
      </c>
      <c r="E80" s="62">
        <v>0</v>
      </c>
      <c r="F80" s="9">
        <v>12690976</v>
      </c>
      <c r="G80" s="63">
        <v>12690975.279999999</v>
      </c>
      <c r="H80" s="56">
        <v>12</v>
      </c>
      <c r="I80" s="10">
        <v>0</v>
      </c>
      <c r="J80" s="10">
        <v>2.27</v>
      </c>
      <c r="K80" s="10">
        <v>0.37</v>
      </c>
    </row>
    <row r="81" spans="1:11" s="11" customFormat="1" ht="57" x14ac:dyDescent="0.25">
      <c r="A81" s="8">
        <f t="shared" si="7"/>
        <v>68</v>
      </c>
      <c r="B81" s="8">
        <v>245060</v>
      </c>
      <c r="C81" s="74" t="s">
        <v>68</v>
      </c>
      <c r="D81" s="54" t="s">
        <v>13</v>
      </c>
      <c r="E81" s="62">
        <v>25025000</v>
      </c>
      <c r="F81" s="9">
        <v>17221892</v>
      </c>
      <c r="G81" s="63">
        <v>9221890.25</v>
      </c>
      <c r="H81" s="56">
        <v>8.7899999999999991</v>
      </c>
      <c r="I81" s="10">
        <v>4</v>
      </c>
      <c r="J81" s="10">
        <v>2.1800000000000002</v>
      </c>
      <c r="K81" s="10">
        <v>1.42</v>
      </c>
    </row>
    <row r="82" spans="1:11" s="11" customFormat="1" ht="57" x14ac:dyDescent="0.25">
      <c r="A82" s="8">
        <f t="shared" si="7"/>
        <v>69</v>
      </c>
      <c r="B82" s="8">
        <v>245284</v>
      </c>
      <c r="C82" s="74" t="s">
        <v>69</v>
      </c>
      <c r="D82" s="54" t="s">
        <v>34</v>
      </c>
      <c r="E82" s="62">
        <v>840000</v>
      </c>
      <c r="F82" s="9">
        <v>840000</v>
      </c>
      <c r="G82" s="63">
        <v>0</v>
      </c>
      <c r="H82" s="56">
        <v>1</v>
      </c>
      <c r="I82" s="10">
        <v>1</v>
      </c>
      <c r="J82" s="10">
        <v>1.01</v>
      </c>
      <c r="K82" s="10">
        <v>0</v>
      </c>
    </row>
    <row r="83" spans="1:11" s="11" customFormat="1" ht="57" x14ac:dyDescent="0.25">
      <c r="A83" s="8">
        <f t="shared" si="7"/>
        <v>70</v>
      </c>
      <c r="B83" s="8">
        <v>245285</v>
      </c>
      <c r="C83" s="74" t="s">
        <v>70</v>
      </c>
      <c r="D83" s="54" t="s">
        <v>34</v>
      </c>
      <c r="E83" s="62">
        <v>637000</v>
      </c>
      <c r="F83" s="9">
        <v>637000</v>
      </c>
      <c r="G83" s="63">
        <v>0</v>
      </c>
      <c r="H83" s="56">
        <v>1</v>
      </c>
      <c r="I83" s="10">
        <v>1</v>
      </c>
      <c r="J83" s="10">
        <v>1.01</v>
      </c>
      <c r="K83" s="10">
        <v>0</v>
      </c>
    </row>
    <row r="84" spans="1:11" s="11" customFormat="1" ht="71.25" x14ac:dyDescent="0.25">
      <c r="A84" s="8">
        <f t="shared" si="7"/>
        <v>71</v>
      </c>
      <c r="B84" s="8">
        <v>245286</v>
      </c>
      <c r="C84" s="74" t="s">
        <v>71</v>
      </c>
      <c r="D84" s="54" t="s">
        <v>34</v>
      </c>
      <c r="E84" s="62">
        <v>910000</v>
      </c>
      <c r="F84" s="9">
        <v>910000</v>
      </c>
      <c r="G84" s="63">
        <v>0</v>
      </c>
      <c r="H84" s="56">
        <v>1</v>
      </c>
      <c r="I84" s="10">
        <v>1</v>
      </c>
      <c r="J84" s="10">
        <v>1</v>
      </c>
      <c r="K84" s="10">
        <v>0</v>
      </c>
    </row>
    <row r="85" spans="1:11" s="11" customFormat="1" ht="57" x14ac:dyDescent="0.25">
      <c r="A85" s="8">
        <f t="shared" si="7"/>
        <v>72</v>
      </c>
      <c r="B85" s="8">
        <v>245586</v>
      </c>
      <c r="C85" s="74" t="s">
        <v>72</v>
      </c>
      <c r="D85" s="54" t="s">
        <v>13</v>
      </c>
      <c r="E85" s="62">
        <v>8000000</v>
      </c>
      <c r="F85" s="9">
        <v>2551686</v>
      </c>
      <c r="G85" s="63">
        <v>116816</v>
      </c>
      <c r="H85" s="56">
        <v>4.63</v>
      </c>
      <c r="I85" s="10">
        <v>2</v>
      </c>
      <c r="J85" s="10">
        <v>1.26</v>
      </c>
      <c r="K85" s="10">
        <v>0.16</v>
      </c>
    </row>
    <row r="86" spans="1:11" s="11" customFormat="1" ht="57" x14ac:dyDescent="0.25">
      <c r="A86" s="8">
        <f t="shared" si="7"/>
        <v>73</v>
      </c>
      <c r="B86" s="8">
        <v>263303</v>
      </c>
      <c r="C86" s="74" t="s">
        <v>199</v>
      </c>
      <c r="D86" s="54" t="s">
        <v>13</v>
      </c>
      <c r="E86" s="62">
        <v>0</v>
      </c>
      <c r="F86" s="9">
        <v>3693771</v>
      </c>
      <c r="G86" s="63">
        <v>3693770.51</v>
      </c>
      <c r="H86" s="56">
        <v>22.94</v>
      </c>
      <c r="I86" s="10">
        <v>0</v>
      </c>
      <c r="J86" s="10">
        <v>0.52</v>
      </c>
      <c r="K86" s="10">
        <v>0.67</v>
      </c>
    </row>
    <row r="87" spans="1:11" s="11" customFormat="1" ht="42.75" x14ac:dyDescent="0.25">
      <c r="A87" s="8">
        <f t="shared" si="7"/>
        <v>74</v>
      </c>
      <c r="B87" s="8">
        <v>263845</v>
      </c>
      <c r="C87" s="74" t="s">
        <v>212</v>
      </c>
      <c r="D87" s="54" t="s">
        <v>13</v>
      </c>
      <c r="E87" s="62">
        <v>0</v>
      </c>
      <c r="F87" s="9">
        <v>20000000</v>
      </c>
      <c r="G87" s="63">
        <v>0</v>
      </c>
      <c r="H87" s="56">
        <v>23.5</v>
      </c>
      <c r="I87" s="10">
        <v>0</v>
      </c>
      <c r="J87" s="10">
        <v>3.67</v>
      </c>
      <c r="K87" s="10">
        <v>0</v>
      </c>
    </row>
    <row r="88" spans="1:11" s="11" customFormat="1" ht="42.75" x14ac:dyDescent="0.25">
      <c r="A88" s="8">
        <f t="shared" si="7"/>
        <v>75</v>
      </c>
      <c r="B88" s="8">
        <v>264911</v>
      </c>
      <c r="C88" s="74" t="s">
        <v>213</v>
      </c>
      <c r="D88" s="54" t="s">
        <v>34</v>
      </c>
      <c r="E88" s="62">
        <v>0</v>
      </c>
      <c r="F88" s="9">
        <v>500000</v>
      </c>
      <c r="G88" s="63">
        <v>0</v>
      </c>
      <c r="H88" s="56">
        <v>32</v>
      </c>
      <c r="I88" s="10">
        <v>0</v>
      </c>
      <c r="J88" s="10">
        <v>0.12</v>
      </c>
      <c r="K88" s="10">
        <v>0</v>
      </c>
    </row>
    <row r="89" spans="1:11" s="11" customFormat="1" ht="71.25" x14ac:dyDescent="0.25">
      <c r="A89" s="8">
        <f t="shared" si="7"/>
        <v>76</v>
      </c>
      <c r="B89" s="8">
        <v>275831</v>
      </c>
      <c r="C89" s="74" t="s">
        <v>214</v>
      </c>
      <c r="D89" s="54" t="s">
        <v>34</v>
      </c>
      <c r="E89" s="62">
        <v>0</v>
      </c>
      <c r="F89" s="9">
        <v>500000</v>
      </c>
      <c r="G89" s="63">
        <v>0</v>
      </c>
      <c r="H89" s="56">
        <v>32</v>
      </c>
      <c r="I89" s="10">
        <v>0</v>
      </c>
      <c r="J89" s="10">
        <v>0.12</v>
      </c>
      <c r="K89" s="10">
        <v>0</v>
      </c>
    </row>
    <row r="90" spans="1:11" s="11" customFormat="1" ht="71.25" x14ac:dyDescent="0.25">
      <c r="A90" s="8">
        <f t="shared" si="7"/>
        <v>77</v>
      </c>
      <c r="B90" s="8">
        <v>279916</v>
      </c>
      <c r="C90" s="74" t="s">
        <v>215</v>
      </c>
      <c r="D90" s="54" t="s">
        <v>34</v>
      </c>
      <c r="E90" s="62">
        <v>0</v>
      </c>
      <c r="F90" s="9">
        <v>500000</v>
      </c>
      <c r="G90" s="63">
        <v>0</v>
      </c>
      <c r="H90" s="56">
        <v>54</v>
      </c>
      <c r="I90" s="10">
        <v>0</v>
      </c>
      <c r="J90" s="10">
        <v>0.12</v>
      </c>
      <c r="K90" s="10">
        <v>0</v>
      </c>
    </row>
    <row r="91" spans="1:11" s="11" customFormat="1" ht="57" x14ac:dyDescent="0.25">
      <c r="A91" s="8">
        <f t="shared" si="7"/>
        <v>78</v>
      </c>
      <c r="B91" s="8">
        <v>280178</v>
      </c>
      <c r="C91" s="74" t="s">
        <v>73</v>
      </c>
      <c r="D91" s="54" t="s">
        <v>13</v>
      </c>
      <c r="E91" s="62">
        <v>30000000</v>
      </c>
      <c r="F91" s="9">
        <v>30000000</v>
      </c>
      <c r="G91" s="63">
        <v>0</v>
      </c>
      <c r="H91" s="56">
        <v>40</v>
      </c>
      <c r="I91" s="10">
        <v>22</v>
      </c>
      <c r="J91" s="10">
        <v>4.3600000000000003</v>
      </c>
      <c r="K91" s="10">
        <v>0</v>
      </c>
    </row>
    <row r="92" spans="1:11" s="11" customFormat="1" ht="42.75" x14ac:dyDescent="0.25">
      <c r="A92" s="8">
        <f t="shared" si="7"/>
        <v>79</v>
      </c>
      <c r="B92" s="8">
        <v>280203</v>
      </c>
      <c r="C92" s="74" t="s">
        <v>74</v>
      </c>
      <c r="D92" s="54" t="s">
        <v>13</v>
      </c>
      <c r="E92" s="62">
        <v>30000000</v>
      </c>
      <c r="F92" s="9">
        <v>30000000</v>
      </c>
      <c r="G92" s="63">
        <v>0</v>
      </c>
      <c r="H92" s="56">
        <v>20</v>
      </c>
      <c r="I92" s="10">
        <v>10</v>
      </c>
      <c r="J92" s="10">
        <v>4.3600000000000003</v>
      </c>
      <c r="K92" s="10">
        <v>0</v>
      </c>
    </row>
    <row r="93" spans="1:11" s="11" customFormat="1" ht="57" x14ac:dyDescent="0.25">
      <c r="A93" s="8">
        <f t="shared" si="7"/>
        <v>80</v>
      </c>
      <c r="B93" s="8">
        <v>281089</v>
      </c>
      <c r="C93" s="74" t="s">
        <v>216</v>
      </c>
      <c r="D93" s="54" t="s">
        <v>13</v>
      </c>
      <c r="E93" s="62">
        <v>0</v>
      </c>
      <c r="F93" s="9">
        <v>11565130</v>
      </c>
      <c r="G93" s="63">
        <v>0</v>
      </c>
      <c r="H93" s="56">
        <v>1.99</v>
      </c>
      <c r="I93" s="10">
        <v>0</v>
      </c>
      <c r="J93" s="10">
        <v>1.99</v>
      </c>
      <c r="K93" s="10">
        <v>0</v>
      </c>
    </row>
    <row r="94" spans="1:11" s="11" customFormat="1" ht="57" x14ac:dyDescent="0.25">
      <c r="A94" s="8">
        <f t="shared" si="7"/>
        <v>81</v>
      </c>
      <c r="B94" s="8">
        <v>282254</v>
      </c>
      <c r="C94" s="74" t="s">
        <v>217</v>
      </c>
      <c r="D94" s="54" t="s">
        <v>13</v>
      </c>
      <c r="E94" s="62">
        <v>0</v>
      </c>
      <c r="F94" s="9">
        <v>9979636</v>
      </c>
      <c r="G94" s="63">
        <v>0</v>
      </c>
      <c r="H94" s="56">
        <v>8.02</v>
      </c>
      <c r="I94" s="10">
        <v>0</v>
      </c>
      <c r="J94" s="10">
        <v>1.56</v>
      </c>
      <c r="K94" s="10">
        <v>0</v>
      </c>
    </row>
    <row r="95" spans="1:11" s="11" customFormat="1" ht="42.75" x14ac:dyDescent="0.25">
      <c r="A95" s="8">
        <f t="shared" si="7"/>
        <v>82</v>
      </c>
      <c r="B95" s="8">
        <v>72219</v>
      </c>
      <c r="C95" s="74" t="s">
        <v>75</v>
      </c>
      <c r="D95" s="54" t="s">
        <v>13</v>
      </c>
      <c r="E95" s="62">
        <v>38405160</v>
      </c>
      <c r="F95" s="9">
        <v>38405160</v>
      </c>
      <c r="G95" s="63">
        <v>24698438</v>
      </c>
      <c r="H95" s="56">
        <v>34</v>
      </c>
      <c r="I95" s="10">
        <v>8</v>
      </c>
      <c r="J95" s="10">
        <v>6.79</v>
      </c>
      <c r="K95" s="10">
        <v>1.69</v>
      </c>
    </row>
    <row r="96" spans="1:11" s="11" customFormat="1" ht="42.75" x14ac:dyDescent="0.25">
      <c r="A96" s="8">
        <f t="shared" si="7"/>
        <v>83</v>
      </c>
      <c r="B96" s="8">
        <v>72220</v>
      </c>
      <c r="C96" s="74" t="s">
        <v>76</v>
      </c>
      <c r="D96" s="54" t="s">
        <v>13</v>
      </c>
      <c r="E96" s="62">
        <v>25575050</v>
      </c>
      <c r="F96" s="9">
        <v>25575050</v>
      </c>
      <c r="G96" s="63">
        <v>20450397.82</v>
      </c>
      <c r="H96" s="56">
        <v>27.92</v>
      </c>
      <c r="I96" s="10">
        <v>5.36</v>
      </c>
      <c r="J96" s="10">
        <v>5.2</v>
      </c>
      <c r="K96" s="10">
        <v>1.64</v>
      </c>
    </row>
    <row r="97" spans="1:11" x14ac:dyDescent="0.25">
      <c r="A97" s="5" t="s">
        <v>77</v>
      </c>
      <c r="B97" s="6"/>
      <c r="C97" s="75"/>
      <c r="D97" s="6"/>
      <c r="E97" s="64"/>
      <c r="F97" s="6"/>
      <c r="G97" s="65"/>
      <c r="H97" s="14"/>
      <c r="I97" s="15"/>
      <c r="J97" s="15"/>
      <c r="K97" s="15"/>
    </row>
    <row r="98" spans="1:11" s="11" customFormat="1" ht="57" x14ac:dyDescent="0.25">
      <c r="A98" s="8">
        <f>A96+1</f>
        <v>84</v>
      </c>
      <c r="B98" s="8">
        <v>210430</v>
      </c>
      <c r="C98" s="74" t="s">
        <v>78</v>
      </c>
      <c r="D98" s="54" t="s">
        <v>13</v>
      </c>
      <c r="E98" s="62">
        <v>30000000</v>
      </c>
      <c r="F98" s="9">
        <v>43010456</v>
      </c>
      <c r="G98" s="63">
        <v>36913395.060000002</v>
      </c>
      <c r="H98" s="56">
        <v>15</v>
      </c>
      <c r="I98" s="10">
        <v>5</v>
      </c>
      <c r="J98" s="10">
        <v>2.62</v>
      </c>
      <c r="K98" s="10">
        <v>1.48</v>
      </c>
    </row>
    <row r="99" spans="1:11" s="11" customFormat="1" ht="57" x14ac:dyDescent="0.25">
      <c r="A99" s="8">
        <f t="shared" ref="A99:A104" si="8">A98+1</f>
        <v>85</v>
      </c>
      <c r="B99" s="8">
        <v>210761</v>
      </c>
      <c r="C99" s="74" t="s">
        <v>79</v>
      </c>
      <c r="D99" s="54" t="s">
        <v>13</v>
      </c>
      <c r="E99" s="62">
        <v>17615000</v>
      </c>
      <c r="F99" s="9">
        <v>18324597</v>
      </c>
      <c r="G99" s="63">
        <v>1408080.24</v>
      </c>
      <c r="H99" s="56">
        <v>7.7</v>
      </c>
      <c r="I99" s="10">
        <v>3</v>
      </c>
      <c r="J99" s="10">
        <v>3.21</v>
      </c>
      <c r="K99" s="10">
        <v>0</v>
      </c>
    </row>
    <row r="100" spans="1:11" s="11" customFormat="1" ht="57" x14ac:dyDescent="0.25">
      <c r="A100" s="8">
        <f t="shared" si="8"/>
        <v>86</v>
      </c>
      <c r="B100" s="8">
        <v>211099</v>
      </c>
      <c r="C100" s="74" t="s">
        <v>80</v>
      </c>
      <c r="D100" s="54" t="s">
        <v>13</v>
      </c>
      <c r="E100" s="62">
        <v>55000000</v>
      </c>
      <c r="F100" s="9">
        <v>55000000</v>
      </c>
      <c r="G100" s="63">
        <v>0</v>
      </c>
      <c r="H100" s="56">
        <v>17</v>
      </c>
      <c r="I100" s="10">
        <v>10</v>
      </c>
      <c r="J100" s="10">
        <v>10.28</v>
      </c>
      <c r="K100" s="10">
        <v>0</v>
      </c>
    </row>
    <row r="101" spans="1:11" s="11" customFormat="1" ht="57" x14ac:dyDescent="0.25">
      <c r="A101" s="8">
        <f t="shared" si="8"/>
        <v>87</v>
      </c>
      <c r="B101" s="8">
        <v>224311</v>
      </c>
      <c r="C101" s="74" t="s">
        <v>81</v>
      </c>
      <c r="D101" s="54" t="s">
        <v>13</v>
      </c>
      <c r="E101" s="62">
        <v>63149085</v>
      </c>
      <c r="F101" s="9">
        <v>42941421</v>
      </c>
      <c r="G101" s="63">
        <v>102822.42</v>
      </c>
      <c r="H101" s="56">
        <v>32</v>
      </c>
      <c r="I101" s="10">
        <v>10</v>
      </c>
      <c r="J101" s="10">
        <v>10.37</v>
      </c>
      <c r="K101" s="10">
        <v>4.7699999999999996</v>
      </c>
    </row>
    <row r="102" spans="1:11" s="11" customFormat="1" ht="42.75" x14ac:dyDescent="0.25">
      <c r="A102" s="8">
        <f t="shared" si="8"/>
        <v>88</v>
      </c>
      <c r="B102" s="8">
        <v>228249</v>
      </c>
      <c r="C102" s="74" t="s">
        <v>82</v>
      </c>
      <c r="D102" s="54" t="s">
        <v>13</v>
      </c>
      <c r="E102" s="62">
        <v>10000000</v>
      </c>
      <c r="F102" s="9">
        <v>14284390</v>
      </c>
      <c r="G102" s="63">
        <v>4284389.47</v>
      </c>
      <c r="H102" s="56">
        <v>9</v>
      </c>
      <c r="I102" s="10">
        <v>2</v>
      </c>
      <c r="J102" s="10">
        <v>1.96</v>
      </c>
      <c r="K102" s="10">
        <v>0</v>
      </c>
    </row>
    <row r="103" spans="1:11" s="11" customFormat="1" ht="42.75" x14ac:dyDescent="0.25">
      <c r="A103" s="8">
        <f t="shared" si="8"/>
        <v>89</v>
      </c>
      <c r="B103" s="8">
        <v>228250</v>
      </c>
      <c r="C103" s="74" t="s">
        <v>83</v>
      </c>
      <c r="D103" s="54" t="s">
        <v>13</v>
      </c>
      <c r="E103" s="62">
        <v>35000000</v>
      </c>
      <c r="F103" s="9">
        <v>51412198</v>
      </c>
      <c r="G103" s="63">
        <v>21870554.050000001</v>
      </c>
      <c r="H103" s="56">
        <v>13</v>
      </c>
      <c r="I103" s="10">
        <v>6</v>
      </c>
      <c r="J103" s="10">
        <v>3.39</v>
      </c>
      <c r="K103" s="10">
        <v>0</v>
      </c>
    </row>
    <row r="104" spans="1:11" s="11" customFormat="1" ht="42.75" x14ac:dyDescent="0.25">
      <c r="A104" s="8">
        <f t="shared" si="8"/>
        <v>90</v>
      </c>
      <c r="B104" s="8">
        <v>96841</v>
      </c>
      <c r="C104" s="74" t="s">
        <v>84</v>
      </c>
      <c r="D104" s="54" t="s">
        <v>13</v>
      </c>
      <c r="E104" s="62">
        <v>40646000</v>
      </c>
      <c r="F104" s="9">
        <v>30639159</v>
      </c>
      <c r="G104" s="63">
        <v>0</v>
      </c>
      <c r="H104" s="56">
        <v>28.5</v>
      </c>
      <c r="I104" s="10">
        <v>10</v>
      </c>
      <c r="J104" s="10">
        <v>5.32</v>
      </c>
      <c r="K104" s="10">
        <v>0</v>
      </c>
    </row>
    <row r="105" spans="1:11" x14ac:dyDescent="0.25">
      <c r="A105" s="5" t="s">
        <v>85</v>
      </c>
      <c r="B105" s="6"/>
      <c r="C105" s="75"/>
      <c r="D105" s="6"/>
      <c r="E105" s="64"/>
      <c r="F105" s="6"/>
      <c r="G105" s="65"/>
      <c r="H105" s="14"/>
      <c r="I105" s="15"/>
      <c r="J105" s="15"/>
      <c r="K105" s="15"/>
    </row>
    <row r="106" spans="1:11" s="11" customFormat="1" ht="57" x14ac:dyDescent="0.25">
      <c r="A106" s="8">
        <f>A104+1</f>
        <v>91</v>
      </c>
      <c r="B106" s="8">
        <v>191415</v>
      </c>
      <c r="C106" s="74" t="s">
        <v>86</v>
      </c>
      <c r="D106" s="54" t="s">
        <v>17</v>
      </c>
      <c r="E106" s="62">
        <v>49523000</v>
      </c>
      <c r="F106" s="9">
        <v>49523000</v>
      </c>
      <c r="G106" s="63">
        <v>0</v>
      </c>
      <c r="H106" s="56">
        <v>204</v>
      </c>
      <c r="I106" s="10">
        <v>100</v>
      </c>
      <c r="J106" s="10">
        <v>137.56</v>
      </c>
      <c r="K106" s="10">
        <v>0</v>
      </c>
    </row>
    <row r="107" spans="1:11" s="11" customFormat="1" ht="42.75" x14ac:dyDescent="0.25">
      <c r="A107" s="8">
        <f t="shared" ref="A107" si="9">A106+1</f>
        <v>92</v>
      </c>
      <c r="B107" s="8">
        <v>207018</v>
      </c>
      <c r="C107" s="74" t="s">
        <v>87</v>
      </c>
      <c r="D107" s="54" t="s">
        <v>13</v>
      </c>
      <c r="E107" s="62">
        <v>36725000</v>
      </c>
      <c r="F107" s="9">
        <v>62522864</v>
      </c>
      <c r="G107" s="63">
        <v>6767829.2599999998</v>
      </c>
      <c r="H107" s="56">
        <v>6</v>
      </c>
      <c r="I107" s="10">
        <v>6</v>
      </c>
      <c r="J107" s="10">
        <v>6.56</v>
      </c>
      <c r="K107" s="10">
        <v>0</v>
      </c>
    </row>
    <row r="108" spans="1:11" s="1" customFormat="1" ht="15.75" thickBot="1" x14ac:dyDescent="0.3">
      <c r="A108" s="5" t="s">
        <v>88</v>
      </c>
      <c r="B108" s="13"/>
      <c r="C108" s="76"/>
      <c r="D108" s="13"/>
      <c r="E108" s="66">
        <v>1799714085</v>
      </c>
      <c r="F108" s="67">
        <v>1940214085</v>
      </c>
      <c r="G108" s="68">
        <v>628569857.12999976</v>
      </c>
      <c r="H108" s="57">
        <v>4823.9499999999989</v>
      </c>
      <c r="I108" s="16">
        <v>1318.8499999999997</v>
      </c>
      <c r="J108" s="16">
        <v>2614.4200000000005</v>
      </c>
      <c r="K108" s="16">
        <v>634.49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paperSize="1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62"/>
  <sheetViews>
    <sheetView topLeftCell="A52" zoomScaleNormal="100" workbookViewId="0">
      <selection activeCell="F8" sqref="F8:F62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2" customWidth="1"/>
    <col min="4" max="4" width="15.140625" style="2" customWidth="1"/>
    <col min="5" max="7" width="19.140625" style="2" bestFit="1" customWidth="1"/>
    <col min="8" max="8" width="14.7109375" customWidth="1"/>
    <col min="9" max="11" width="14.710937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91</v>
      </c>
    </row>
    <row r="3" spans="1:11" x14ac:dyDescent="0.25">
      <c r="A3" s="1" t="s">
        <v>1</v>
      </c>
      <c r="J3" s="77" t="s">
        <v>222</v>
      </c>
    </row>
    <row r="4" spans="1:11" ht="9.9499999999999993" customHeight="1" thickBot="1" x14ac:dyDescent="0.3"/>
    <row r="5" spans="1:11" x14ac:dyDescent="0.2">
      <c r="A5" s="46" t="s">
        <v>2</v>
      </c>
      <c r="B5" s="47" t="s">
        <v>3</v>
      </c>
      <c r="C5" s="47" t="s">
        <v>4</v>
      </c>
      <c r="D5" s="52" t="s">
        <v>5</v>
      </c>
      <c r="E5" s="46" t="s">
        <v>220</v>
      </c>
      <c r="F5" s="47"/>
      <c r="G5" s="58"/>
      <c r="H5" s="69" t="s">
        <v>7</v>
      </c>
      <c r="I5" s="70"/>
      <c r="J5" s="70"/>
      <c r="K5" s="71"/>
    </row>
    <row r="6" spans="1:11" ht="30" customHeight="1" thickBot="1" x14ac:dyDescent="0.25">
      <c r="A6" s="48"/>
      <c r="B6" s="49"/>
      <c r="C6" s="49"/>
      <c r="D6" s="53"/>
      <c r="E6" s="59" t="s">
        <v>9</v>
      </c>
      <c r="F6" s="50" t="s">
        <v>12</v>
      </c>
      <c r="G6" s="51" t="s">
        <v>10</v>
      </c>
      <c r="H6" s="59" t="s">
        <v>11</v>
      </c>
      <c r="I6" s="50" t="s">
        <v>9</v>
      </c>
      <c r="J6" s="50" t="s">
        <v>12</v>
      </c>
      <c r="K6" s="51" t="s">
        <v>10</v>
      </c>
    </row>
    <row r="7" spans="1:11" x14ac:dyDescent="0.25">
      <c r="A7" s="43" t="s">
        <v>93</v>
      </c>
      <c r="B7" s="44"/>
      <c r="C7" s="44"/>
      <c r="D7" s="44"/>
      <c r="E7" s="60"/>
      <c r="F7" s="44"/>
      <c r="G7" s="61"/>
      <c r="H7" s="60"/>
      <c r="I7" s="45"/>
      <c r="J7" s="45"/>
      <c r="K7" s="96"/>
    </row>
    <row r="8" spans="1:11" customFormat="1" ht="75.75" x14ac:dyDescent="0.25">
      <c r="A8" s="8">
        <v>1</v>
      </c>
      <c r="B8" s="18">
        <v>131645</v>
      </c>
      <c r="C8" s="19" t="s">
        <v>94</v>
      </c>
      <c r="D8" s="78" t="s">
        <v>92</v>
      </c>
      <c r="E8" s="81">
        <v>11543815</v>
      </c>
      <c r="F8" s="21">
        <v>10074808</v>
      </c>
      <c r="G8" s="82">
        <v>5238246.8499999996</v>
      </c>
      <c r="H8" s="88">
        <v>2865</v>
      </c>
      <c r="I8" s="22">
        <v>281</v>
      </c>
      <c r="J8" s="22">
        <v>2878</v>
      </c>
      <c r="K8" s="89">
        <v>1743.0500000000002</v>
      </c>
    </row>
    <row r="9" spans="1:11" customFormat="1" ht="66.75" customHeight="1" x14ac:dyDescent="0.25">
      <c r="A9" s="8">
        <f>A8+1</f>
        <v>2</v>
      </c>
      <c r="B9" s="20">
        <v>224685</v>
      </c>
      <c r="C9" s="20" t="s">
        <v>95</v>
      </c>
      <c r="D9" s="78" t="s">
        <v>34</v>
      </c>
      <c r="E9" s="81">
        <v>871687</v>
      </c>
      <c r="F9" s="21">
        <v>871687</v>
      </c>
      <c r="G9" s="82">
        <v>0</v>
      </c>
      <c r="H9" s="88">
        <v>1547</v>
      </c>
      <c r="I9" s="22">
        <v>100</v>
      </c>
      <c r="J9" s="22">
        <v>1</v>
      </c>
      <c r="K9" s="89">
        <v>0</v>
      </c>
    </row>
    <row r="10" spans="1:11" customFormat="1" ht="66.75" customHeight="1" x14ac:dyDescent="0.25">
      <c r="A10" s="8">
        <f t="shared" ref="A10:A17" si="0">A9+1</f>
        <v>3</v>
      </c>
      <c r="B10" s="20">
        <v>225688</v>
      </c>
      <c r="C10" s="20" t="s">
        <v>200</v>
      </c>
      <c r="D10" s="78" t="s">
        <v>92</v>
      </c>
      <c r="E10" s="81">
        <v>0</v>
      </c>
      <c r="F10" s="21">
        <v>2887862</v>
      </c>
      <c r="G10" s="82">
        <v>1501691.98</v>
      </c>
      <c r="H10" s="88">
        <v>4805.8</v>
      </c>
      <c r="I10" s="22">
        <v>0</v>
      </c>
      <c r="J10" s="22">
        <v>1682</v>
      </c>
      <c r="K10" s="89">
        <v>696.25</v>
      </c>
    </row>
    <row r="11" spans="1:11" customFormat="1" ht="66.75" customHeight="1" x14ac:dyDescent="0.25">
      <c r="A11" s="8">
        <f t="shared" si="0"/>
        <v>4</v>
      </c>
      <c r="B11" s="20">
        <v>225691</v>
      </c>
      <c r="C11" s="20" t="s">
        <v>203</v>
      </c>
      <c r="D11" s="78" t="s">
        <v>92</v>
      </c>
      <c r="E11" s="81">
        <v>0</v>
      </c>
      <c r="F11" s="21">
        <v>5237500</v>
      </c>
      <c r="G11" s="82">
        <v>4484049.92</v>
      </c>
      <c r="H11" s="88">
        <v>820</v>
      </c>
      <c r="I11" s="22">
        <v>0</v>
      </c>
      <c r="J11" s="22">
        <v>1496</v>
      </c>
      <c r="K11" s="89">
        <v>1322.6200000000001</v>
      </c>
    </row>
    <row r="12" spans="1:11" customFormat="1" ht="66.75" customHeight="1" x14ac:dyDescent="0.25">
      <c r="A12" s="8">
        <f t="shared" si="0"/>
        <v>5</v>
      </c>
      <c r="B12" s="20">
        <v>225703</v>
      </c>
      <c r="C12" s="20" t="s">
        <v>218</v>
      </c>
      <c r="D12" s="78" t="s">
        <v>92</v>
      </c>
      <c r="E12" s="81">
        <v>0</v>
      </c>
      <c r="F12" s="21">
        <v>5539201</v>
      </c>
      <c r="G12" s="82">
        <v>0</v>
      </c>
      <c r="H12" s="88">
        <v>6700</v>
      </c>
      <c r="I12" s="22">
        <v>0</v>
      </c>
      <c r="J12" s="22">
        <v>1583</v>
      </c>
      <c r="K12" s="89">
        <v>0</v>
      </c>
    </row>
    <row r="13" spans="1:11" customFormat="1" ht="66.75" customHeight="1" x14ac:dyDescent="0.25">
      <c r="A13" s="8">
        <f t="shared" si="0"/>
        <v>6</v>
      </c>
      <c r="B13" s="20">
        <v>225705</v>
      </c>
      <c r="C13" s="20" t="s">
        <v>204</v>
      </c>
      <c r="D13" s="78" t="s">
        <v>92</v>
      </c>
      <c r="E13" s="81">
        <v>0</v>
      </c>
      <c r="F13" s="21">
        <v>2960671</v>
      </c>
      <c r="G13" s="82">
        <v>0</v>
      </c>
      <c r="H13" s="88">
        <v>2320</v>
      </c>
      <c r="I13" s="22">
        <v>0</v>
      </c>
      <c r="J13" s="22">
        <v>1865</v>
      </c>
      <c r="K13" s="89">
        <v>0</v>
      </c>
    </row>
    <row r="14" spans="1:11" customFormat="1" ht="66.75" customHeight="1" x14ac:dyDescent="0.25">
      <c r="A14" s="8">
        <f t="shared" si="0"/>
        <v>7</v>
      </c>
      <c r="B14" s="20">
        <v>225711</v>
      </c>
      <c r="C14" s="20" t="s">
        <v>219</v>
      </c>
      <c r="D14" s="78" t="s">
        <v>92</v>
      </c>
      <c r="E14" s="81">
        <v>0</v>
      </c>
      <c r="F14" s="21">
        <v>4027771</v>
      </c>
      <c r="G14" s="82">
        <v>0</v>
      </c>
      <c r="H14" s="88">
        <v>4638</v>
      </c>
      <c r="I14" s="22">
        <v>0</v>
      </c>
      <c r="J14" s="22">
        <v>1151</v>
      </c>
      <c r="K14" s="89">
        <v>0</v>
      </c>
    </row>
    <row r="15" spans="1:11" customFormat="1" ht="60" x14ac:dyDescent="0.25">
      <c r="A15" s="8">
        <f t="shared" si="0"/>
        <v>8</v>
      </c>
      <c r="B15" s="23">
        <v>241817</v>
      </c>
      <c r="C15" s="24" t="s">
        <v>96</v>
      </c>
      <c r="D15" s="78" t="s">
        <v>92</v>
      </c>
      <c r="E15" s="81">
        <v>800000</v>
      </c>
      <c r="F15" s="21">
        <v>800000</v>
      </c>
      <c r="G15" s="82">
        <v>0</v>
      </c>
      <c r="H15" s="88">
        <v>1547</v>
      </c>
      <c r="I15" s="22">
        <v>1322</v>
      </c>
      <c r="J15" s="22">
        <v>229</v>
      </c>
      <c r="K15" s="89">
        <v>0</v>
      </c>
    </row>
    <row r="16" spans="1:11" customFormat="1" ht="75" x14ac:dyDescent="0.25">
      <c r="A16" s="8">
        <f t="shared" si="0"/>
        <v>9</v>
      </c>
      <c r="B16" s="23">
        <v>241971</v>
      </c>
      <c r="C16" s="24" t="s">
        <v>97</v>
      </c>
      <c r="D16" s="78" t="s">
        <v>92</v>
      </c>
      <c r="E16" s="81">
        <v>818070</v>
      </c>
      <c r="F16" s="21">
        <v>818070</v>
      </c>
      <c r="G16" s="82">
        <v>0</v>
      </c>
      <c r="H16" s="88">
        <v>1500</v>
      </c>
      <c r="I16" s="22">
        <v>1282</v>
      </c>
      <c r="J16" s="22">
        <v>234</v>
      </c>
      <c r="K16" s="89">
        <v>0</v>
      </c>
    </row>
    <row r="17" spans="1:11" customFormat="1" ht="75" x14ac:dyDescent="0.25">
      <c r="A17" s="8">
        <f t="shared" si="0"/>
        <v>10</v>
      </c>
      <c r="B17" s="23">
        <v>243912</v>
      </c>
      <c r="C17" s="24" t="s">
        <v>98</v>
      </c>
      <c r="D17" s="78" t="s">
        <v>92</v>
      </c>
      <c r="E17" s="81">
        <v>800000</v>
      </c>
      <c r="F17" s="21">
        <v>800000</v>
      </c>
      <c r="G17" s="82">
        <v>0</v>
      </c>
      <c r="H17" s="88">
        <v>1199</v>
      </c>
      <c r="I17" s="22">
        <v>1001</v>
      </c>
      <c r="J17" s="22">
        <v>229</v>
      </c>
      <c r="K17" s="89">
        <v>0</v>
      </c>
    </row>
    <row r="18" spans="1:11" x14ac:dyDescent="0.25">
      <c r="A18" s="5" t="s">
        <v>99</v>
      </c>
      <c r="B18" s="6"/>
      <c r="C18" s="6"/>
      <c r="D18" s="6"/>
      <c r="E18" s="64"/>
      <c r="F18" s="6"/>
      <c r="G18" s="65"/>
      <c r="H18" s="90"/>
      <c r="I18" s="15"/>
      <c r="J18" s="15"/>
      <c r="K18" s="91"/>
    </row>
    <row r="19" spans="1:11" customFormat="1" ht="51.75" customHeight="1" x14ac:dyDescent="0.25">
      <c r="A19" s="8">
        <f>A17+1</f>
        <v>11</v>
      </c>
      <c r="B19" s="25">
        <v>224915</v>
      </c>
      <c r="C19" s="26" t="s">
        <v>100</v>
      </c>
      <c r="D19" s="78" t="s">
        <v>92</v>
      </c>
      <c r="E19" s="83">
        <v>800000</v>
      </c>
      <c r="F19" s="27">
        <v>800000</v>
      </c>
      <c r="G19" s="84">
        <v>0</v>
      </c>
      <c r="H19" s="92">
        <v>743</v>
      </c>
      <c r="I19" s="28">
        <v>642</v>
      </c>
      <c r="J19" s="28">
        <v>229</v>
      </c>
      <c r="K19" s="89">
        <v>0</v>
      </c>
    </row>
    <row r="20" spans="1:11" x14ac:dyDescent="0.25">
      <c r="A20" s="5" t="s">
        <v>185</v>
      </c>
      <c r="B20" s="6"/>
      <c r="C20" s="6"/>
      <c r="D20" s="6"/>
      <c r="E20" s="64"/>
      <c r="F20" s="6"/>
      <c r="G20" s="65"/>
      <c r="H20" s="90"/>
      <c r="I20" s="15"/>
      <c r="J20" s="15"/>
      <c r="K20" s="91"/>
    </row>
    <row r="21" spans="1:11" customFormat="1" ht="90" x14ac:dyDescent="0.25">
      <c r="A21" s="8">
        <f>A19+1</f>
        <v>12</v>
      </c>
      <c r="B21" s="25">
        <v>225692</v>
      </c>
      <c r="C21" s="26" t="s">
        <v>186</v>
      </c>
      <c r="D21" s="78" t="s">
        <v>92</v>
      </c>
      <c r="E21" s="83">
        <v>0</v>
      </c>
      <c r="F21" s="27">
        <v>37074952</v>
      </c>
      <c r="G21" s="84">
        <v>0</v>
      </c>
      <c r="H21" s="92">
        <v>5788.66</v>
      </c>
      <c r="I21" s="28">
        <v>0</v>
      </c>
      <c r="J21" s="28">
        <v>10593</v>
      </c>
      <c r="K21" s="89">
        <v>570.65</v>
      </c>
    </row>
    <row r="22" spans="1:11" customFormat="1" ht="75" x14ac:dyDescent="0.25">
      <c r="A22" s="8">
        <f t="shared" ref="A22:A23" si="1">A21+1</f>
        <v>13</v>
      </c>
      <c r="B22" s="25">
        <v>225693</v>
      </c>
      <c r="C22" s="26" t="s">
        <v>201</v>
      </c>
      <c r="D22" s="78" t="s">
        <v>92</v>
      </c>
      <c r="E22" s="83">
        <v>0</v>
      </c>
      <c r="F22" s="27">
        <v>3408267</v>
      </c>
      <c r="G22" s="84">
        <v>682141.46</v>
      </c>
      <c r="H22" s="92">
        <v>3362.08</v>
      </c>
      <c r="I22" s="28">
        <v>0</v>
      </c>
      <c r="J22" s="28">
        <v>1402</v>
      </c>
      <c r="K22" s="89">
        <v>416.67</v>
      </c>
    </row>
    <row r="23" spans="1:11" customFormat="1" ht="51.75" customHeight="1" x14ac:dyDescent="0.25">
      <c r="A23" s="8">
        <f t="shared" si="1"/>
        <v>14</v>
      </c>
      <c r="B23" s="25">
        <v>225704</v>
      </c>
      <c r="C23" s="26" t="s">
        <v>202</v>
      </c>
      <c r="D23" s="78" t="s">
        <v>92</v>
      </c>
      <c r="E23" s="83">
        <v>0</v>
      </c>
      <c r="F23" s="27">
        <v>4630636</v>
      </c>
      <c r="G23" s="84">
        <v>2697912.45</v>
      </c>
      <c r="H23" s="92">
        <v>3920</v>
      </c>
      <c r="I23" s="28">
        <v>0</v>
      </c>
      <c r="J23" s="28">
        <v>1752</v>
      </c>
      <c r="K23" s="89">
        <v>856.48</v>
      </c>
    </row>
    <row r="24" spans="1:11" x14ac:dyDescent="0.25">
      <c r="A24" s="5" t="s">
        <v>101</v>
      </c>
      <c r="B24" s="6"/>
      <c r="C24" s="6"/>
      <c r="D24" s="6"/>
      <c r="E24" s="64"/>
      <c r="F24" s="6"/>
      <c r="G24" s="65"/>
      <c r="H24" s="90"/>
      <c r="I24" s="15"/>
      <c r="J24" s="15"/>
      <c r="K24" s="91"/>
    </row>
    <row r="25" spans="1:11" customFormat="1" ht="45" x14ac:dyDescent="0.25">
      <c r="A25" s="8">
        <f>A23+1</f>
        <v>15</v>
      </c>
      <c r="B25" s="18">
        <v>209009</v>
      </c>
      <c r="C25" s="20" t="s">
        <v>102</v>
      </c>
      <c r="D25" s="78" t="s">
        <v>92</v>
      </c>
      <c r="E25" s="81">
        <v>3100887</v>
      </c>
      <c r="F25" s="21">
        <v>16756312</v>
      </c>
      <c r="G25" s="82">
        <v>15104911.359999999</v>
      </c>
      <c r="H25" s="88">
        <v>19531</v>
      </c>
      <c r="I25" s="22">
        <v>1258</v>
      </c>
      <c r="J25" s="22">
        <v>4787</v>
      </c>
      <c r="K25" s="89">
        <v>4005.14</v>
      </c>
    </row>
    <row r="26" spans="1:11" customFormat="1" ht="45.75" x14ac:dyDescent="0.25">
      <c r="A26" s="8">
        <f t="shared" ref="A26:A29" si="2">A25+1</f>
        <v>16</v>
      </c>
      <c r="B26" s="18">
        <v>209034</v>
      </c>
      <c r="C26" s="19" t="s">
        <v>103</v>
      </c>
      <c r="D26" s="78" t="s">
        <v>92</v>
      </c>
      <c r="E26" s="81">
        <v>4336180</v>
      </c>
      <c r="F26" s="21">
        <v>1036180</v>
      </c>
      <c r="G26" s="82">
        <v>0</v>
      </c>
      <c r="H26" s="88">
        <v>14286</v>
      </c>
      <c r="I26" s="22">
        <v>3034</v>
      </c>
      <c r="J26" s="22">
        <v>296</v>
      </c>
      <c r="K26" s="89">
        <v>0</v>
      </c>
    </row>
    <row r="27" spans="1:11" customFormat="1" ht="45" x14ac:dyDescent="0.25">
      <c r="A27" s="8">
        <f t="shared" si="2"/>
        <v>17</v>
      </c>
      <c r="B27" s="18">
        <v>278966</v>
      </c>
      <c r="C27" s="20" t="s">
        <v>104</v>
      </c>
      <c r="D27" s="78" t="s">
        <v>92</v>
      </c>
      <c r="E27" s="83">
        <v>7100000</v>
      </c>
      <c r="F27" s="27">
        <v>1000000</v>
      </c>
      <c r="G27" s="84">
        <v>0</v>
      </c>
      <c r="H27" s="92">
        <v>19531</v>
      </c>
      <c r="I27" s="28">
        <v>12824</v>
      </c>
      <c r="J27" s="28">
        <v>143</v>
      </c>
      <c r="K27" s="89">
        <v>0</v>
      </c>
    </row>
    <row r="28" spans="1:11" customFormat="1" ht="45" x14ac:dyDescent="0.25">
      <c r="A28" s="8">
        <f t="shared" si="2"/>
        <v>18</v>
      </c>
      <c r="B28" s="29">
        <v>278970</v>
      </c>
      <c r="C28" s="30" t="s">
        <v>105</v>
      </c>
      <c r="D28" s="78" t="s">
        <v>92</v>
      </c>
      <c r="E28" s="83">
        <v>7000000</v>
      </c>
      <c r="F28" s="27">
        <v>7000000</v>
      </c>
      <c r="G28" s="84">
        <v>0</v>
      </c>
      <c r="H28" s="92">
        <v>19531</v>
      </c>
      <c r="I28" s="28">
        <v>12824</v>
      </c>
      <c r="J28" s="28">
        <v>2000</v>
      </c>
      <c r="K28" s="89">
        <v>0</v>
      </c>
    </row>
    <row r="29" spans="1:11" customFormat="1" ht="60" x14ac:dyDescent="0.25">
      <c r="A29" s="8">
        <f t="shared" si="2"/>
        <v>19</v>
      </c>
      <c r="B29" s="18">
        <v>278971</v>
      </c>
      <c r="C29" s="20" t="s">
        <v>106</v>
      </c>
      <c r="D29" s="78" t="s">
        <v>92</v>
      </c>
      <c r="E29" s="83">
        <v>7299200</v>
      </c>
      <c r="F29" s="27">
        <v>1061724</v>
      </c>
      <c r="G29" s="84">
        <v>0</v>
      </c>
      <c r="H29" s="92">
        <v>19531</v>
      </c>
      <c r="I29" s="28">
        <v>12824</v>
      </c>
      <c r="J29" s="28">
        <v>142</v>
      </c>
      <c r="K29" s="89">
        <v>0</v>
      </c>
    </row>
    <row r="30" spans="1:11" x14ac:dyDescent="0.25">
      <c r="A30" s="5" t="s">
        <v>107</v>
      </c>
      <c r="B30" s="6"/>
      <c r="C30" s="6"/>
      <c r="D30" s="6"/>
      <c r="E30" s="64"/>
      <c r="F30" s="6"/>
      <c r="G30" s="65"/>
      <c r="H30" s="90"/>
      <c r="I30" s="15"/>
      <c r="J30" s="15"/>
      <c r="K30" s="91"/>
    </row>
    <row r="31" spans="1:11" customFormat="1" ht="75" x14ac:dyDescent="0.25">
      <c r="A31" s="8">
        <f>A29+1</f>
        <v>20</v>
      </c>
      <c r="B31" s="29">
        <v>276034</v>
      </c>
      <c r="C31" s="30" t="s">
        <v>187</v>
      </c>
      <c r="D31" s="78" t="s">
        <v>92</v>
      </c>
      <c r="E31" s="81">
        <v>0</v>
      </c>
      <c r="F31" s="21">
        <v>9500000</v>
      </c>
      <c r="G31" s="82">
        <v>2422386.71</v>
      </c>
      <c r="H31" s="88">
        <v>9896</v>
      </c>
      <c r="I31" s="22">
        <v>0</v>
      </c>
      <c r="J31" s="22">
        <v>2714</v>
      </c>
      <c r="K31" s="89">
        <v>0.01</v>
      </c>
    </row>
    <row r="32" spans="1:11" customFormat="1" ht="45" x14ac:dyDescent="0.25">
      <c r="A32" s="8">
        <f t="shared" ref="A32:A42" si="3">A31+1</f>
        <v>21</v>
      </c>
      <c r="B32" s="29">
        <v>279051</v>
      </c>
      <c r="C32" s="30" t="s">
        <v>108</v>
      </c>
      <c r="D32" s="78" t="s">
        <v>92</v>
      </c>
      <c r="E32" s="81">
        <v>11524536</v>
      </c>
      <c r="F32" s="21">
        <v>500000</v>
      </c>
      <c r="G32" s="82">
        <v>0</v>
      </c>
      <c r="H32" s="88">
        <v>7899</v>
      </c>
      <c r="I32" s="22">
        <v>3293</v>
      </c>
      <c r="J32" s="22">
        <v>143</v>
      </c>
      <c r="K32" s="89">
        <v>0</v>
      </c>
    </row>
    <row r="33" spans="1:11" customFormat="1" ht="45" x14ac:dyDescent="0.25">
      <c r="A33" s="8">
        <f t="shared" si="3"/>
        <v>22</v>
      </c>
      <c r="B33" s="29">
        <v>279052</v>
      </c>
      <c r="C33" s="30" t="s">
        <v>109</v>
      </c>
      <c r="D33" s="78" t="s">
        <v>92</v>
      </c>
      <c r="E33" s="81">
        <v>11923736</v>
      </c>
      <c r="F33" s="21">
        <v>505920</v>
      </c>
      <c r="G33" s="82">
        <v>0</v>
      </c>
      <c r="H33" s="88">
        <v>7899</v>
      </c>
      <c r="I33" s="22">
        <v>3407</v>
      </c>
      <c r="J33" s="22">
        <v>143</v>
      </c>
      <c r="K33" s="89">
        <v>0</v>
      </c>
    </row>
    <row r="34" spans="1:11" customFormat="1" ht="45" x14ac:dyDescent="0.25">
      <c r="A34" s="8">
        <f t="shared" si="3"/>
        <v>23</v>
      </c>
      <c r="B34" s="29">
        <v>279055</v>
      </c>
      <c r="C34" s="30" t="s">
        <v>110</v>
      </c>
      <c r="D34" s="78" t="s">
        <v>92</v>
      </c>
      <c r="E34" s="81">
        <v>14423736</v>
      </c>
      <c r="F34" s="21">
        <v>14423736</v>
      </c>
      <c r="G34" s="82">
        <v>0</v>
      </c>
      <c r="H34" s="88">
        <v>7899</v>
      </c>
      <c r="I34" s="22">
        <v>4121</v>
      </c>
      <c r="J34" s="22">
        <v>6334</v>
      </c>
      <c r="K34" s="89">
        <v>0</v>
      </c>
    </row>
    <row r="35" spans="1:11" customFormat="1" ht="30" x14ac:dyDescent="0.25">
      <c r="A35" s="8">
        <f t="shared" si="3"/>
        <v>24</v>
      </c>
      <c r="B35" s="29">
        <v>279057</v>
      </c>
      <c r="C35" s="30" t="s">
        <v>111</v>
      </c>
      <c r="D35" s="78" t="s">
        <v>92</v>
      </c>
      <c r="E35" s="81">
        <v>7000400</v>
      </c>
      <c r="F35" s="21">
        <v>7000400</v>
      </c>
      <c r="G35" s="82">
        <v>0</v>
      </c>
      <c r="H35" s="88">
        <v>7899</v>
      </c>
      <c r="I35" s="22">
        <v>2000</v>
      </c>
      <c r="J35" s="22">
        <v>2000</v>
      </c>
      <c r="K35" s="89">
        <v>0</v>
      </c>
    </row>
    <row r="36" spans="1:11" customFormat="1" ht="33" customHeight="1" x14ac:dyDescent="0.25">
      <c r="A36" s="8">
        <f t="shared" si="3"/>
        <v>25</v>
      </c>
      <c r="B36" s="29">
        <v>279058</v>
      </c>
      <c r="C36" s="30" t="s">
        <v>112</v>
      </c>
      <c r="D36" s="78" t="s">
        <v>92</v>
      </c>
      <c r="E36" s="81">
        <v>7200400</v>
      </c>
      <c r="F36" s="21">
        <v>1000400</v>
      </c>
      <c r="G36" s="82">
        <v>0</v>
      </c>
      <c r="H36" s="88">
        <v>7899</v>
      </c>
      <c r="I36" s="22">
        <v>2057</v>
      </c>
      <c r="J36" s="22">
        <v>143</v>
      </c>
      <c r="K36" s="89">
        <v>0</v>
      </c>
    </row>
    <row r="37" spans="1:11" customFormat="1" ht="45" x14ac:dyDescent="0.25">
      <c r="A37" s="8">
        <f t="shared" si="3"/>
        <v>26</v>
      </c>
      <c r="B37" s="29">
        <v>279059</v>
      </c>
      <c r="C37" s="30" t="s">
        <v>113</v>
      </c>
      <c r="D37" s="78" t="s">
        <v>92</v>
      </c>
      <c r="E37" s="81">
        <v>7200000</v>
      </c>
      <c r="F37" s="21">
        <v>7200000</v>
      </c>
      <c r="G37" s="82">
        <v>0</v>
      </c>
      <c r="H37" s="88">
        <v>7899</v>
      </c>
      <c r="I37" s="22">
        <v>2057</v>
      </c>
      <c r="J37" s="22">
        <v>2057</v>
      </c>
      <c r="K37" s="89">
        <v>0</v>
      </c>
    </row>
    <row r="38" spans="1:11" customFormat="1" ht="45" x14ac:dyDescent="0.25">
      <c r="A38" s="8">
        <f t="shared" si="3"/>
        <v>27</v>
      </c>
      <c r="B38" s="18">
        <v>279060</v>
      </c>
      <c r="C38" s="20" t="s">
        <v>114</v>
      </c>
      <c r="D38" s="78" t="s">
        <v>92</v>
      </c>
      <c r="E38" s="81">
        <v>11923736</v>
      </c>
      <c r="F38" s="21">
        <v>35392743</v>
      </c>
      <c r="G38" s="82">
        <v>0</v>
      </c>
      <c r="H38" s="88">
        <v>7899</v>
      </c>
      <c r="I38" s="22">
        <v>3407</v>
      </c>
      <c r="J38" s="22">
        <v>10112</v>
      </c>
      <c r="K38" s="89">
        <v>0</v>
      </c>
    </row>
    <row r="39" spans="1:11" customFormat="1" ht="45" x14ac:dyDescent="0.25">
      <c r="A39" s="8">
        <f t="shared" si="3"/>
        <v>28</v>
      </c>
      <c r="B39" s="29">
        <v>279061</v>
      </c>
      <c r="C39" s="30" t="s">
        <v>115</v>
      </c>
      <c r="D39" s="78" t="s">
        <v>92</v>
      </c>
      <c r="E39" s="81">
        <v>11923736</v>
      </c>
      <c r="F39" s="21">
        <v>18498797</v>
      </c>
      <c r="G39" s="82">
        <v>10841102.119999999</v>
      </c>
      <c r="H39" s="88">
        <v>7899</v>
      </c>
      <c r="I39" s="22">
        <v>3407</v>
      </c>
      <c r="J39" s="22">
        <v>5286</v>
      </c>
      <c r="K39" s="89">
        <v>3108.74</v>
      </c>
    </row>
    <row r="40" spans="1:11" customFormat="1" ht="45" x14ac:dyDescent="0.25">
      <c r="A40" s="8">
        <f t="shared" si="3"/>
        <v>29</v>
      </c>
      <c r="B40" s="29">
        <v>279062</v>
      </c>
      <c r="C40" s="30" t="s">
        <v>116</v>
      </c>
      <c r="D40" s="78" t="s">
        <v>92</v>
      </c>
      <c r="E40" s="81">
        <v>7200000</v>
      </c>
      <c r="F40" s="21">
        <v>211866</v>
      </c>
      <c r="G40" s="82">
        <v>0</v>
      </c>
      <c r="H40" s="88">
        <v>7899</v>
      </c>
      <c r="I40" s="22">
        <v>2057</v>
      </c>
      <c r="J40" s="22">
        <v>60</v>
      </c>
      <c r="K40" s="89">
        <v>0</v>
      </c>
    </row>
    <row r="41" spans="1:11" customFormat="1" ht="45" x14ac:dyDescent="0.25">
      <c r="A41" s="8">
        <f t="shared" si="3"/>
        <v>30</v>
      </c>
      <c r="B41" s="29">
        <v>279063</v>
      </c>
      <c r="C41" s="30" t="s">
        <v>117</v>
      </c>
      <c r="D41" s="78" t="s">
        <v>92</v>
      </c>
      <c r="E41" s="81">
        <v>10000000</v>
      </c>
      <c r="F41" s="21">
        <v>500000</v>
      </c>
      <c r="G41" s="82">
        <v>0</v>
      </c>
      <c r="H41" s="88">
        <v>7899</v>
      </c>
      <c r="I41" s="22">
        <v>2857</v>
      </c>
      <c r="J41" s="22">
        <v>143</v>
      </c>
      <c r="K41" s="89">
        <v>0</v>
      </c>
    </row>
    <row r="42" spans="1:11" customFormat="1" ht="30" x14ac:dyDescent="0.25">
      <c r="A42" s="8">
        <f t="shared" si="3"/>
        <v>31</v>
      </c>
      <c r="B42" s="29">
        <v>279064</v>
      </c>
      <c r="C42" s="30" t="s">
        <v>118</v>
      </c>
      <c r="D42" s="78" t="s">
        <v>92</v>
      </c>
      <c r="E42" s="81">
        <v>7200000</v>
      </c>
      <c r="F42" s="21">
        <v>7200000</v>
      </c>
      <c r="G42" s="82">
        <v>0</v>
      </c>
      <c r="H42" s="88">
        <v>7899</v>
      </c>
      <c r="I42" s="22">
        <v>2057</v>
      </c>
      <c r="J42" s="22">
        <v>2057</v>
      </c>
      <c r="K42" s="89">
        <v>0</v>
      </c>
    </row>
    <row r="43" spans="1:11" x14ac:dyDescent="0.25">
      <c r="A43" s="5" t="s">
        <v>119</v>
      </c>
      <c r="B43" s="6"/>
      <c r="C43" s="6"/>
      <c r="D43" s="6"/>
      <c r="E43" s="64"/>
      <c r="F43" s="6"/>
      <c r="G43" s="65"/>
      <c r="H43" s="90"/>
      <c r="I43" s="15"/>
      <c r="J43" s="15"/>
      <c r="K43" s="91"/>
    </row>
    <row r="44" spans="1:11" customFormat="1" ht="45" x14ac:dyDescent="0.25">
      <c r="A44" s="8">
        <f>A42+1</f>
        <v>32</v>
      </c>
      <c r="B44" s="18">
        <v>223945</v>
      </c>
      <c r="C44" s="20" t="s">
        <v>120</v>
      </c>
      <c r="D44" s="78" t="s">
        <v>92</v>
      </c>
      <c r="E44" s="81">
        <v>2148517</v>
      </c>
      <c r="F44" s="21">
        <v>2148517</v>
      </c>
      <c r="G44" s="82">
        <v>933853.33</v>
      </c>
      <c r="H44" s="88">
        <v>1346</v>
      </c>
      <c r="I44" s="22">
        <v>52</v>
      </c>
      <c r="J44" s="22">
        <v>614</v>
      </c>
      <c r="K44" s="89">
        <v>361.9</v>
      </c>
    </row>
    <row r="45" spans="1:11" customFormat="1" ht="45" x14ac:dyDescent="0.25">
      <c r="A45" s="8">
        <f t="shared" ref="A45:A61" si="4">A44+1</f>
        <v>33</v>
      </c>
      <c r="B45" s="18">
        <v>223988</v>
      </c>
      <c r="C45" s="20" t="s">
        <v>121</v>
      </c>
      <c r="D45" s="78" t="s">
        <v>92</v>
      </c>
      <c r="E45" s="81">
        <v>1478900.9979999999</v>
      </c>
      <c r="F45" s="21">
        <v>1478900.9979999999</v>
      </c>
      <c r="G45" s="82">
        <v>804423.91</v>
      </c>
      <c r="H45" s="88">
        <v>1198</v>
      </c>
      <c r="I45" s="22">
        <v>55</v>
      </c>
      <c r="J45" s="22">
        <v>423</v>
      </c>
      <c r="K45" s="89">
        <v>0</v>
      </c>
    </row>
    <row r="46" spans="1:11" customFormat="1" ht="45" x14ac:dyDescent="0.25">
      <c r="A46" s="8">
        <f t="shared" si="4"/>
        <v>34</v>
      </c>
      <c r="B46" s="18">
        <v>224014</v>
      </c>
      <c r="C46" s="20" t="s">
        <v>122</v>
      </c>
      <c r="D46" s="78" t="s">
        <v>92</v>
      </c>
      <c r="E46" s="81">
        <v>1536366.996</v>
      </c>
      <c r="F46" s="21">
        <v>1536366.996</v>
      </c>
      <c r="G46" s="82">
        <v>0</v>
      </c>
      <c r="H46" s="88">
        <v>839</v>
      </c>
      <c r="I46" s="22">
        <v>124</v>
      </c>
      <c r="J46" s="22">
        <v>439</v>
      </c>
      <c r="K46" s="89">
        <v>0</v>
      </c>
    </row>
    <row r="47" spans="1:11" customFormat="1" ht="50.25" customHeight="1" x14ac:dyDescent="0.25">
      <c r="A47" s="8">
        <f t="shared" si="4"/>
        <v>35</v>
      </c>
      <c r="B47" s="18">
        <v>224020</v>
      </c>
      <c r="C47" s="20" t="s">
        <v>123</v>
      </c>
      <c r="D47" s="78" t="s">
        <v>92</v>
      </c>
      <c r="E47" s="81">
        <v>1462275.004</v>
      </c>
      <c r="F47" s="21">
        <v>1462275.004</v>
      </c>
      <c r="G47" s="82">
        <v>748501.34</v>
      </c>
      <c r="H47" s="88">
        <v>1043</v>
      </c>
      <c r="I47" s="22">
        <v>697</v>
      </c>
      <c r="J47" s="22">
        <v>418</v>
      </c>
      <c r="K47" s="89">
        <v>376.11</v>
      </c>
    </row>
    <row r="48" spans="1:11" customFormat="1" ht="45" x14ac:dyDescent="0.25">
      <c r="A48" s="8">
        <f t="shared" si="4"/>
        <v>36</v>
      </c>
      <c r="B48" s="18">
        <v>224103</v>
      </c>
      <c r="C48" s="20" t="s">
        <v>124</v>
      </c>
      <c r="D48" s="78" t="s">
        <v>92</v>
      </c>
      <c r="E48" s="81">
        <v>2196807.9980000001</v>
      </c>
      <c r="F48" s="21">
        <v>2196807.9980000001</v>
      </c>
      <c r="G48" s="82">
        <v>934241.98</v>
      </c>
      <c r="H48" s="88">
        <v>1406</v>
      </c>
      <c r="I48" s="22">
        <v>290</v>
      </c>
      <c r="J48" s="22">
        <v>628</v>
      </c>
      <c r="K48" s="89">
        <v>529.47</v>
      </c>
    </row>
    <row r="49" spans="1:11" customFormat="1" ht="45" x14ac:dyDescent="0.25">
      <c r="A49" s="8">
        <f t="shared" si="4"/>
        <v>37</v>
      </c>
      <c r="B49" s="18">
        <v>224123</v>
      </c>
      <c r="C49" s="20" t="s">
        <v>125</v>
      </c>
      <c r="D49" s="78" t="s">
        <v>92</v>
      </c>
      <c r="E49" s="81">
        <v>1251089</v>
      </c>
      <c r="F49" s="21">
        <v>1251089</v>
      </c>
      <c r="G49" s="82">
        <v>477055.18</v>
      </c>
      <c r="H49" s="88">
        <v>779</v>
      </c>
      <c r="I49" s="22">
        <v>21</v>
      </c>
      <c r="J49" s="22">
        <v>357</v>
      </c>
      <c r="K49" s="89">
        <v>0</v>
      </c>
    </row>
    <row r="50" spans="1:11" customFormat="1" ht="60" x14ac:dyDescent="0.25">
      <c r="A50" s="8">
        <f t="shared" si="4"/>
        <v>38</v>
      </c>
      <c r="B50" s="18">
        <v>227552</v>
      </c>
      <c r="C50" s="20" t="s">
        <v>126</v>
      </c>
      <c r="D50" s="78" t="s">
        <v>92</v>
      </c>
      <c r="E50" s="81">
        <v>2860012</v>
      </c>
      <c r="F50" s="21">
        <v>2860012</v>
      </c>
      <c r="G50" s="82">
        <v>597037.88</v>
      </c>
      <c r="H50" s="88">
        <v>1758</v>
      </c>
      <c r="I50" s="22">
        <v>104</v>
      </c>
      <c r="J50" s="22">
        <v>817</v>
      </c>
      <c r="K50" s="89">
        <v>279.8</v>
      </c>
    </row>
    <row r="51" spans="1:11" customFormat="1" ht="45" x14ac:dyDescent="0.25">
      <c r="A51" s="8">
        <f t="shared" si="4"/>
        <v>39</v>
      </c>
      <c r="B51" s="18">
        <v>232678</v>
      </c>
      <c r="C51" s="20" t="s">
        <v>127</v>
      </c>
      <c r="D51" s="78" t="s">
        <v>92</v>
      </c>
      <c r="E51" s="81">
        <v>3066758</v>
      </c>
      <c r="F51" s="21">
        <v>3066758</v>
      </c>
      <c r="G51" s="82">
        <v>0</v>
      </c>
      <c r="H51" s="88">
        <v>1679</v>
      </c>
      <c r="I51" s="22">
        <v>175</v>
      </c>
      <c r="J51" s="22">
        <v>876</v>
      </c>
      <c r="K51" s="89">
        <v>0</v>
      </c>
    </row>
    <row r="52" spans="1:11" customFormat="1" ht="45" x14ac:dyDescent="0.25">
      <c r="A52" s="8">
        <f t="shared" si="4"/>
        <v>40</v>
      </c>
      <c r="B52" s="18">
        <v>244266</v>
      </c>
      <c r="C52" s="20" t="s">
        <v>128</v>
      </c>
      <c r="D52" s="78" t="s">
        <v>92</v>
      </c>
      <c r="E52" s="81">
        <v>2179948</v>
      </c>
      <c r="F52" s="21">
        <v>2399833</v>
      </c>
      <c r="G52" s="82">
        <v>1789884.73</v>
      </c>
      <c r="H52" s="88">
        <v>859</v>
      </c>
      <c r="I52" s="22">
        <v>60</v>
      </c>
      <c r="J52" s="22">
        <v>686</v>
      </c>
      <c r="K52" s="89">
        <v>543.29</v>
      </c>
    </row>
    <row r="53" spans="1:11" customFormat="1" ht="45" x14ac:dyDescent="0.25">
      <c r="A53" s="8">
        <f t="shared" si="4"/>
        <v>41</v>
      </c>
      <c r="B53" s="18">
        <v>244292</v>
      </c>
      <c r="C53" s="20" t="s">
        <v>129</v>
      </c>
      <c r="D53" s="78" t="s">
        <v>92</v>
      </c>
      <c r="E53" s="81">
        <v>2251381.0040000002</v>
      </c>
      <c r="F53" s="21">
        <v>2251381.0040000002</v>
      </c>
      <c r="G53" s="82">
        <v>651876.99</v>
      </c>
      <c r="H53" s="88">
        <v>1373</v>
      </c>
      <c r="I53" s="22">
        <v>55</v>
      </c>
      <c r="J53" s="22">
        <v>643</v>
      </c>
      <c r="K53" s="89">
        <v>546.69000000000005</v>
      </c>
    </row>
    <row r="54" spans="1:11" customFormat="1" ht="30" x14ac:dyDescent="0.25">
      <c r="A54" s="8">
        <f t="shared" si="4"/>
        <v>42</v>
      </c>
      <c r="B54" s="18">
        <v>244304</v>
      </c>
      <c r="C54" s="20" t="s">
        <v>130</v>
      </c>
      <c r="D54" s="78" t="s">
        <v>92</v>
      </c>
      <c r="E54" s="81">
        <v>2153324.9959999998</v>
      </c>
      <c r="F54" s="21">
        <v>2153324.9959999998</v>
      </c>
      <c r="G54" s="82">
        <v>688457.28</v>
      </c>
      <c r="H54" s="88">
        <v>1190</v>
      </c>
      <c r="I54" s="22">
        <v>615</v>
      </c>
      <c r="J54" s="22">
        <v>615</v>
      </c>
      <c r="K54" s="89">
        <v>309.35000000000002</v>
      </c>
    </row>
    <row r="55" spans="1:11" customFormat="1" ht="49.5" customHeight="1" x14ac:dyDescent="0.25">
      <c r="A55" s="8">
        <f t="shared" si="4"/>
        <v>43</v>
      </c>
      <c r="B55" s="18">
        <v>258925</v>
      </c>
      <c r="C55" s="20" t="s">
        <v>131</v>
      </c>
      <c r="D55" s="78" t="s">
        <v>92</v>
      </c>
      <c r="E55" s="81">
        <v>90518</v>
      </c>
      <c r="F55" s="21">
        <v>90518</v>
      </c>
      <c r="G55" s="82">
        <v>0</v>
      </c>
      <c r="H55" s="88">
        <v>492</v>
      </c>
      <c r="I55" s="22">
        <v>26</v>
      </c>
      <c r="J55" s="22">
        <v>26</v>
      </c>
      <c r="K55" s="89">
        <v>24.7</v>
      </c>
    </row>
    <row r="56" spans="1:11" customFormat="1" ht="30" x14ac:dyDescent="0.25">
      <c r="A56" s="8">
        <f t="shared" si="4"/>
        <v>44</v>
      </c>
      <c r="B56" s="18">
        <v>261988</v>
      </c>
      <c r="C56" s="20" t="s">
        <v>132</v>
      </c>
      <c r="D56" s="78" t="s">
        <v>92</v>
      </c>
      <c r="E56" s="81">
        <v>1246499</v>
      </c>
      <c r="F56" s="21">
        <v>1246499</v>
      </c>
      <c r="G56" s="82">
        <v>309567.18</v>
      </c>
      <c r="H56" s="88">
        <v>796</v>
      </c>
      <c r="I56" s="22">
        <v>356</v>
      </c>
      <c r="J56" s="22">
        <v>356</v>
      </c>
      <c r="K56" s="89">
        <v>170.58</v>
      </c>
    </row>
    <row r="57" spans="1:11" customFormat="1" ht="47.25" customHeight="1" x14ac:dyDescent="0.25">
      <c r="A57" s="8">
        <f t="shared" si="4"/>
        <v>45</v>
      </c>
      <c r="B57" s="18">
        <v>261991</v>
      </c>
      <c r="C57" s="20" t="s">
        <v>133</v>
      </c>
      <c r="D57" s="78" t="s">
        <v>92</v>
      </c>
      <c r="E57" s="81">
        <v>1763919</v>
      </c>
      <c r="F57" s="21">
        <v>1763919</v>
      </c>
      <c r="G57" s="82">
        <v>1114609.3799999999</v>
      </c>
      <c r="H57" s="88">
        <v>1100</v>
      </c>
      <c r="I57" s="22">
        <v>504</v>
      </c>
      <c r="J57" s="22">
        <v>504</v>
      </c>
      <c r="K57" s="89">
        <v>346.53000000000003</v>
      </c>
    </row>
    <row r="58" spans="1:11" customFormat="1" ht="45" x14ac:dyDescent="0.25">
      <c r="A58" s="8">
        <f t="shared" si="4"/>
        <v>46</v>
      </c>
      <c r="B58" s="18">
        <v>261999</v>
      </c>
      <c r="C58" s="20" t="s">
        <v>134</v>
      </c>
      <c r="D58" s="78" t="s">
        <v>92</v>
      </c>
      <c r="E58" s="81">
        <v>3448071.0019999999</v>
      </c>
      <c r="F58" s="21">
        <v>3448071.0019999999</v>
      </c>
      <c r="G58" s="82">
        <v>0</v>
      </c>
      <c r="H58" s="88">
        <v>1523</v>
      </c>
      <c r="I58" s="22">
        <v>985</v>
      </c>
      <c r="J58" s="22">
        <v>985</v>
      </c>
      <c r="K58" s="89">
        <v>0</v>
      </c>
    </row>
    <row r="59" spans="1:11" customFormat="1" ht="60" x14ac:dyDescent="0.25">
      <c r="A59" s="8">
        <f t="shared" si="4"/>
        <v>47</v>
      </c>
      <c r="B59" s="18">
        <v>262004</v>
      </c>
      <c r="C59" s="20" t="s">
        <v>135</v>
      </c>
      <c r="D59" s="78" t="s">
        <v>92</v>
      </c>
      <c r="E59" s="81">
        <v>3815103</v>
      </c>
      <c r="F59" s="21">
        <v>2190945</v>
      </c>
      <c r="G59" s="82">
        <v>0</v>
      </c>
      <c r="H59" s="88">
        <v>1618</v>
      </c>
      <c r="I59" s="22">
        <v>1090</v>
      </c>
      <c r="J59" s="22">
        <v>810</v>
      </c>
      <c r="K59" s="89">
        <v>0</v>
      </c>
    </row>
    <row r="60" spans="1:11" customFormat="1" ht="60" x14ac:dyDescent="0.25">
      <c r="A60" s="8">
        <f t="shared" si="4"/>
        <v>48</v>
      </c>
      <c r="B60" s="18">
        <v>262009</v>
      </c>
      <c r="C60" s="20" t="s">
        <v>136</v>
      </c>
      <c r="D60" s="78" t="s">
        <v>92</v>
      </c>
      <c r="E60" s="81">
        <v>1718803</v>
      </c>
      <c r="F60" s="21">
        <v>3123076</v>
      </c>
      <c r="G60" s="82">
        <v>2523075.89</v>
      </c>
      <c r="H60" s="88">
        <v>1164</v>
      </c>
      <c r="I60" s="22">
        <v>491</v>
      </c>
      <c r="J60" s="22">
        <v>708</v>
      </c>
      <c r="K60" s="89">
        <v>510.74</v>
      </c>
    </row>
    <row r="61" spans="1:11" customFormat="1" ht="45" x14ac:dyDescent="0.25">
      <c r="A61" s="8">
        <f t="shared" si="4"/>
        <v>49</v>
      </c>
      <c r="B61" s="18">
        <v>61755</v>
      </c>
      <c r="C61" s="20" t="s">
        <v>137</v>
      </c>
      <c r="D61" s="78" t="s">
        <v>92</v>
      </c>
      <c r="E61" s="81">
        <v>56169987</v>
      </c>
      <c r="F61" s="21">
        <v>56169987</v>
      </c>
      <c r="G61" s="82">
        <v>8908386.7300000004</v>
      </c>
      <c r="H61" s="88">
        <v>3500</v>
      </c>
      <c r="I61" s="22">
        <v>3500</v>
      </c>
      <c r="J61" s="22">
        <v>16049</v>
      </c>
      <c r="K61" s="89">
        <v>5050.8500000000004</v>
      </c>
    </row>
    <row r="62" spans="1:11" s="1" customFormat="1" ht="15.75" thickBot="1" x14ac:dyDescent="0.3">
      <c r="A62" s="5" t="s">
        <v>88</v>
      </c>
      <c r="B62" s="13"/>
      <c r="C62" s="13"/>
      <c r="D62" s="13"/>
      <c r="E62" s="66">
        <f>SUM(E8:E61)</f>
        <v>242828399.998</v>
      </c>
      <c r="F62" s="67">
        <f>SUM(F8:F61)</f>
        <v>299557783.99800003</v>
      </c>
      <c r="G62" s="68">
        <f>SUM(G8:G61)</f>
        <v>63453414.650000006</v>
      </c>
      <c r="H62" s="93">
        <f>SUM(H8:H61)</f>
        <v>254613.54</v>
      </c>
      <c r="I62" s="94">
        <f t="shared" ref="I62:J62" si="5">SUM(I8:I61)</f>
        <v>87312</v>
      </c>
      <c r="J62" s="94">
        <f t="shared" si="5"/>
        <v>89838</v>
      </c>
      <c r="K62" s="95">
        <f t="shared" ref="K62" si="6">SUM(K8:K61)</f>
        <v>21769.620000000003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2"/>
  <sheetViews>
    <sheetView zoomScale="85" zoomScaleNormal="85" workbookViewId="0">
      <selection activeCell="G21" sqref="G21"/>
    </sheetView>
  </sheetViews>
  <sheetFormatPr baseColWidth="10" defaultRowHeight="15" x14ac:dyDescent="0.25"/>
  <cols>
    <col min="1" max="1" width="7.28515625" style="2" customWidth="1"/>
    <col min="2" max="2" width="9.7109375" style="2" customWidth="1"/>
    <col min="3" max="3" width="44.85546875" style="2" customWidth="1"/>
    <col min="4" max="4" width="15.140625" style="2" customWidth="1"/>
    <col min="5" max="6" width="19" style="2" bestFit="1" customWidth="1"/>
    <col min="7" max="7" width="16.42578125" style="2" bestFit="1" customWidth="1"/>
    <col min="8" max="8" width="14.7109375" customWidth="1"/>
    <col min="9" max="12" width="14.7109375" style="3" customWidth="1"/>
    <col min="13" max="16384" width="11.42578125" style="2"/>
  </cols>
  <sheetData>
    <row r="1" spans="1:12" x14ac:dyDescent="0.25">
      <c r="A1" s="1" t="s">
        <v>0</v>
      </c>
    </row>
    <row r="2" spans="1:12" x14ac:dyDescent="0.25">
      <c r="A2" s="1" t="s">
        <v>138</v>
      </c>
    </row>
    <row r="3" spans="1:12" x14ac:dyDescent="0.25">
      <c r="A3" s="1" t="s">
        <v>1</v>
      </c>
      <c r="K3" s="77" t="s">
        <v>222</v>
      </c>
    </row>
    <row r="4" spans="1:12" ht="9.9499999999999993" customHeight="1" thickBot="1" x14ac:dyDescent="0.3"/>
    <row r="5" spans="1:12" x14ac:dyDescent="0.2">
      <c r="A5" s="46" t="s">
        <v>2</v>
      </c>
      <c r="B5" s="47" t="s">
        <v>3</v>
      </c>
      <c r="C5" s="47" t="s">
        <v>4</v>
      </c>
      <c r="D5" s="58" t="s">
        <v>5</v>
      </c>
      <c r="E5" s="46" t="s">
        <v>6</v>
      </c>
      <c r="F5" s="47"/>
      <c r="G5" s="58"/>
      <c r="H5" s="69" t="s">
        <v>223</v>
      </c>
      <c r="I5" s="70"/>
      <c r="J5" s="70"/>
      <c r="K5" s="70"/>
      <c r="L5" s="71"/>
    </row>
    <row r="6" spans="1:12" ht="30" customHeight="1" thickBot="1" x14ac:dyDescent="0.25">
      <c r="A6" s="48"/>
      <c r="B6" s="49"/>
      <c r="C6" s="49"/>
      <c r="D6" s="112"/>
      <c r="E6" s="79" t="s">
        <v>9</v>
      </c>
      <c r="F6" s="17" t="s">
        <v>12</v>
      </c>
      <c r="G6" s="80" t="s">
        <v>10</v>
      </c>
      <c r="H6" s="85" t="s">
        <v>11</v>
      </c>
      <c r="I6" s="4" t="s">
        <v>8</v>
      </c>
      <c r="J6" s="4" t="s">
        <v>9</v>
      </c>
      <c r="K6" s="4" t="s">
        <v>12</v>
      </c>
      <c r="L6" s="86" t="s">
        <v>89</v>
      </c>
    </row>
    <row r="7" spans="1:12" x14ac:dyDescent="0.25">
      <c r="A7" s="43" t="s">
        <v>139</v>
      </c>
      <c r="B7" s="44"/>
      <c r="C7" s="44"/>
      <c r="D7" s="44"/>
      <c r="E7" s="64"/>
      <c r="F7" s="6"/>
      <c r="G7" s="65"/>
      <c r="H7" s="64"/>
      <c r="I7" s="7"/>
      <c r="J7" s="7"/>
      <c r="K7" s="7"/>
      <c r="L7" s="87"/>
    </row>
    <row r="8" spans="1:12" customFormat="1" ht="38.25" x14ac:dyDescent="0.25">
      <c r="A8" s="8">
        <v>1</v>
      </c>
      <c r="B8" s="32">
        <v>261192</v>
      </c>
      <c r="C8" s="127" t="s">
        <v>140</v>
      </c>
      <c r="D8" s="98" t="s">
        <v>92</v>
      </c>
      <c r="E8" s="99">
        <v>2618405</v>
      </c>
      <c r="F8" s="34">
        <v>2618405</v>
      </c>
      <c r="G8" s="100">
        <v>0</v>
      </c>
      <c r="H8" s="97">
        <v>2002</v>
      </c>
      <c r="I8" s="35">
        <v>455</v>
      </c>
      <c r="J8" s="35">
        <v>2002</v>
      </c>
      <c r="K8" s="36">
        <v>2002</v>
      </c>
      <c r="L8" s="89">
        <v>0</v>
      </c>
    </row>
    <row r="9" spans="1:12" customFormat="1" ht="38.25" x14ac:dyDescent="0.25">
      <c r="A9" s="8">
        <f>A8+1</f>
        <v>2</v>
      </c>
      <c r="B9" s="32">
        <v>265158</v>
      </c>
      <c r="C9" s="127" t="s">
        <v>141</v>
      </c>
      <c r="D9" s="98" t="s">
        <v>92</v>
      </c>
      <c r="E9" s="99">
        <v>5000000</v>
      </c>
      <c r="F9" s="34">
        <v>5000000</v>
      </c>
      <c r="G9" s="100">
        <v>0</v>
      </c>
      <c r="H9" s="97">
        <v>1990</v>
      </c>
      <c r="I9" s="35">
        <v>525</v>
      </c>
      <c r="J9" s="35">
        <v>1990</v>
      </c>
      <c r="K9" s="36">
        <v>1990</v>
      </c>
      <c r="L9" s="89">
        <v>0</v>
      </c>
    </row>
    <row r="10" spans="1:12" customFormat="1" ht="38.25" x14ac:dyDescent="0.25">
      <c r="A10" s="8">
        <f t="shared" ref="A10:A11" si="0">A9+1</f>
        <v>3</v>
      </c>
      <c r="B10" s="32">
        <v>279716</v>
      </c>
      <c r="C10" s="127" t="s">
        <v>142</v>
      </c>
      <c r="D10" s="98" t="s">
        <v>92</v>
      </c>
      <c r="E10" s="99">
        <v>5000000</v>
      </c>
      <c r="F10" s="34">
        <v>5000000</v>
      </c>
      <c r="G10" s="100">
        <v>0</v>
      </c>
      <c r="H10" s="97">
        <v>2062</v>
      </c>
      <c r="I10" s="35">
        <v>530</v>
      </c>
      <c r="J10" s="35">
        <v>2062</v>
      </c>
      <c r="K10" s="36">
        <v>2062</v>
      </c>
      <c r="L10" s="89">
        <v>0</v>
      </c>
    </row>
    <row r="11" spans="1:12" customFormat="1" ht="39" thickBot="1" x14ac:dyDescent="0.3">
      <c r="A11" s="101">
        <f t="shared" si="0"/>
        <v>4</v>
      </c>
      <c r="B11" s="32">
        <v>279717</v>
      </c>
      <c r="C11" s="127" t="s">
        <v>143</v>
      </c>
      <c r="D11" s="98" t="s">
        <v>92</v>
      </c>
      <c r="E11" s="99">
        <v>5000000</v>
      </c>
      <c r="F11" s="34">
        <v>5000000</v>
      </c>
      <c r="G11" s="100">
        <v>0</v>
      </c>
      <c r="H11" s="97">
        <v>2232</v>
      </c>
      <c r="I11" s="35">
        <v>525</v>
      </c>
      <c r="J11" s="35">
        <v>2232</v>
      </c>
      <c r="K11" s="36">
        <v>2232</v>
      </c>
      <c r="L11" s="102">
        <v>0</v>
      </c>
    </row>
    <row r="12" spans="1:12" s="1" customFormat="1" ht="15.75" thickBot="1" x14ac:dyDescent="0.3">
      <c r="A12" s="103" t="s">
        <v>88</v>
      </c>
      <c r="B12" s="104"/>
      <c r="C12" s="104"/>
      <c r="D12" s="105"/>
      <c r="E12" s="106">
        <v>17618405</v>
      </c>
      <c r="F12" s="107">
        <v>17618405</v>
      </c>
      <c r="G12" s="108">
        <v>0</v>
      </c>
      <c r="H12" s="109">
        <v>8286</v>
      </c>
      <c r="I12" s="110">
        <v>2035</v>
      </c>
      <c r="J12" s="110">
        <v>8286</v>
      </c>
      <c r="K12" s="110">
        <v>8286</v>
      </c>
      <c r="L12" s="111">
        <v>0</v>
      </c>
    </row>
  </sheetData>
  <mergeCells count="7">
    <mergeCell ref="A12:D12"/>
    <mergeCell ref="A5:A6"/>
    <mergeCell ref="B5:B6"/>
    <mergeCell ref="C5:C6"/>
    <mergeCell ref="D5:D6"/>
    <mergeCell ref="E5:G5"/>
    <mergeCell ref="H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51"/>
  <sheetViews>
    <sheetView topLeftCell="A43" zoomScaleNormal="100" workbookViewId="0">
      <selection activeCell="D59" sqref="D59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5.42578125" style="2" customWidth="1"/>
    <col min="4" max="4" width="15.140625" style="2" customWidth="1"/>
    <col min="5" max="6" width="25.85546875" style="2" customWidth="1"/>
    <col min="7" max="7" width="19.140625" style="2" bestFit="1" customWidth="1"/>
    <col min="8" max="8" width="15.7109375" customWidth="1"/>
    <col min="9" max="10" width="15.7109375" style="3" customWidth="1"/>
    <col min="11" max="11" width="14.710937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144</v>
      </c>
    </row>
    <row r="3" spans="1:11" x14ac:dyDescent="0.25">
      <c r="A3" s="1" t="s">
        <v>1</v>
      </c>
      <c r="I3" s="77" t="s">
        <v>222</v>
      </c>
    </row>
    <row r="4" spans="1:11" ht="9.9499999999999993" customHeight="1" thickBot="1" x14ac:dyDescent="0.3"/>
    <row r="5" spans="1:11" x14ac:dyDescent="0.2">
      <c r="A5" s="46" t="s">
        <v>2</v>
      </c>
      <c r="B5" s="47" t="s">
        <v>3</v>
      </c>
      <c r="C5" s="47" t="s">
        <v>4</v>
      </c>
      <c r="D5" s="52" t="s">
        <v>5</v>
      </c>
      <c r="E5" s="46" t="s">
        <v>220</v>
      </c>
      <c r="F5" s="47"/>
      <c r="G5" s="58"/>
      <c r="H5" s="70" t="s">
        <v>7</v>
      </c>
      <c r="I5" s="70"/>
      <c r="J5" s="70"/>
      <c r="K5" s="71"/>
    </row>
    <row r="6" spans="1:11" ht="30" customHeight="1" thickBot="1" x14ac:dyDescent="0.25">
      <c r="A6" s="48"/>
      <c r="B6" s="49"/>
      <c r="C6" s="49"/>
      <c r="D6" s="53"/>
      <c r="E6" s="59" t="s">
        <v>9</v>
      </c>
      <c r="F6" s="50" t="s">
        <v>12</v>
      </c>
      <c r="G6" s="51" t="s">
        <v>10</v>
      </c>
      <c r="H6" s="55" t="s">
        <v>11</v>
      </c>
      <c r="I6" s="50" t="s">
        <v>9</v>
      </c>
      <c r="J6" s="50" t="s">
        <v>12</v>
      </c>
      <c r="K6" s="51" t="s">
        <v>89</v>
      </c>
    </row>
    <row r="7" spans="1:11" x14ac:dyDescent="0.25">
      <c r="A7" s="43" t="s">
        <v>20</v>
      </c>
      <c r="B7" s="44"/>
      <c r="C7" s="44"/>
      <c r="D7" s="44"/>
      <c r="E7" s="124"/>
      <c r="F7" s="125"/>
      <c r="G7" s="126"/>
      <c r="H7" s="44"/>
      <c r="I7" s="45"/>
      <c r="J7" s="45"/>
      <c r="K7" s="96"/>
    </row>
    <row r="8" spans="1:11" customFormat="1" ht="51.75" customHeight="1" x14ac:dyDescent="0.25">
      <c r="A8" s="8">
        <v>1</v>
      </c>
      <c r="B8" s="33">
        <v>263551</v>
      </c>
      <c r="C8" s="127" t="s">
        <v>145</v>
      </c>
      <c r="D8" s="113" t="s">
        <v>17</v>
      </c>
      <c r="E8" s="117">
        <v>12052124</v>
      </c>
      <c r="F8" s="41">
        <v>12052124</v>
      </c>
      <c r="G8" s="118">
        <v>0</v>
      </c>
      <c r="H8" s="115">
        <v>350</v>
      </c>
      <c r="I8" s="36">
        <v>177.15</v>
      </c>
      <c r="J8" s="36">
        <v>177.15</v>
      </c>
      <c r="K8" s="89">
        <v>0</v>
      </c>
    </row>
    <row r="9" spans="1:11" customFormat="1" ht="38.25" x14ac:dyDescent="0.25">
      <c r="A9" s="8">
        <f>A8+1</f>
        <v>2</v>
      </c>
      <c r="B9" s="33">
        <v>263554</v>
      </c>
      <c r="C9" s="127" t="s">
        <v>146</v>
      </c>
      <c r="D9" s="113" t="s">
        <v>17</v>
      </c>
      <c r="E9" s="117">
        <v>19144837</v>
      </c>
      <c r="F9" s="41">
        <v>19144837</v>
      </c>
      <c r="G9" s="118">
        <v>0</v>
      </c>
      <c r="H9" s="115">
        <v>303.14</v>
      </c>
      <c r="I9" s="36">
        <v>257</v>
      </c>
      <c r="J9" s="36">
        <v>257</v>
      </c>
      <c r="K9" s="89">
        <v>0</v>
      </c>
    </row>
    <row r="10" spans="1:11" x14ac:dyDescent="0.25">
      <c r="A10" s="5" t="s">
        <v>32</v>
      </c>
      <c r="B10" s="6"/>
      <c r="C10" s="128"/>
      <c r="D10" s="6"/>
      <c r="E10" s="122"/>
      <c r="F10" s="121"/>
      <c r="G10" s="123"/>
      <c r="H10" s="14"/>
      <c r="I10" s="15"/>
      <c r="J10" s="15"/>
      <c r="K10" s="91"/>
    </row>
    <row r="11" spans="1:11" customFormat="1" ht="63" customHeight="1" x14ac:dyDescent="0.25">
      <c r="A11" s="8">
        <f>A9+1</f>
        <v>3</v>
      </c>
      <c r="B11" s="32">
        <v>276039</v>
      </c>
      <c r="C11" s="127" t="s">
        <v>147</v>
      </c>
      <c r="D11" s="98" t="s">
        <v>13</v>
      </c>
      <c r="E11" s="117">
        <v>15867620</v>
      </c>
      <c r="F11" s="41">
        <v>15867620</v>
      </c>
      <c r="G11" s="118">
        <v>0</v>
      </c>
      <c r="H11" s="115">
        <v>26.7</v>
      </c>
      <c r="I11" s="36">
        <v>13</v>
      </c>
      <c r="J11" s="36">
        <v>13</v>
      </c>
      <c r="K11" s="89">
        <v>0</v>
      </c>
    </row>
    <row r="12" spans="1:11" customFormat="1" ht="51" x14ac:dyDescent="0.25">
      <c r="A12" s="8">
        <f t="shared" ref="A12" si="0">A11+1</f>
        <v>4</v>
      </c>
      <c r="B12" s="32">
        <v>276084</v>
      </c>
      <c r="C12" s="127" t="s">
        <v>148</v>
      </c>
      <c r="D12" s="98" t="s">
        <v>13</v>
      </c>
      <c r="E12" s="117">
        <v>13663004</v>
      </c>
      <c r="F12" s="41">
        <v>13663004</v>
      </c>
      <c r="G12" s="118">
        <v>0</v>
      </c>
      <c r="H12" s="115">
        <v>23.15</v>
      </c>
      <c r="I12" s="36">
        <v>12</v>
      </c>
      <c r="J12" s="36">
        <v>12</v>
      </c>
      <c r="K12" s="89">
        <v>0</v>
      </c>
    </row>
    <row r="13" spans="1:11" x14ac:dyDescent="0.25">
      <c r="A13" s="5" t="s">
        <v>43</v>
      </c>
      <c r="B13" s="6"/>
      <c r="C13" s="128"/>
      <c r="D13" s="6"/>
      <c r="E13" s="122"/>
      <c r="F13" s="121"/>
      <c r="G13" s="123"/>
      <c r="H13" s="14"/>
      <c r="I13" s="15"/>
      <c r="J13" s="15"/>
      <c r="K13" s="91"/>
    </row>
    <row r="14" spans="1:11" customFormat="1" ht="51" x14ac:dyDescent="0.25">
      <c r="A14" s="8">
        <f>A12+1</f>
        <v>5</v>
      </c>
      <c r="B14" s="39">
        <v>276408</v>
      </c>
      <c r="C14" s="129" t="s">
        <v>149</v>
      </c>
      <c r="D14" s="114" t="s">
        <v>13</v>
      </c>
      <c r="E14" s="117">
        <v>31485497</v>
      </c>
      <c r="F14" s="41">
        <v>6432084</v>
      </c>
      <c r="G14" s="118">
        <v>0</v>
      </c>
      <c r="H14" s="116">
        <v>4.21</v>
      </c>
      <c r="I14" s="42">
        <v>3</v>
      </c>
      <c r="J14" s="42">
        <v>1</v>
      </c>
      <c r="K14" s="89">
        <v>0</v>
      </c>
    </row>
    <row r="15" spans="1:11" customFormat="1" ht="38.25" x14ac:dyDescent="0.25">
      <c r="A15" s="8">
        <f t="shared" ref="A15" si="1">A14+1</f>
        <v>6</v>
      </c>
      <c r="B15" s="32">
        <v>277918</v>
      </c>
      <c r="C15" s="127" t="s">
        <v>150</v>
      </c>
      <c r="D15" s="113" t="s">
        <v>17</v>
      </c>
      <c r="E15" s="117">
        <v>18181951</v>
      </c>
      <c r="F15" s="41">
        <v>18181951</v>
      </c>
      <c r="G15" s="118">
        <v>0</v>
      </c>
      <c r="H15" s="115">
        <v>200</v>
      </c>
      <c r="I15" s="36">
        <v>76</v>
      </c>
      <c r="J15" s="36">
        <v>76</v>
      </c>
      <c r="K15" s="89">
        <v>0</v>
      </c>
    </row>
    <row r="16" spans="1:11" x14ac:dyDescent="0.25">
      <c r="A16" s="5" t="s">
        <v>48</v>
      </c>
      <c r="B16" s="6"/>
      <c r="C16" s="128"/>
      <c r="D16" s="6"/>
      <c r="E16" s="122"/>
      <c r="F16" s="121"/>
      <c r="G16" s="123"/>
      <c r="H16" s="14"/>
      <c r="I16" s="15"/>
      <c r="J16" s="15"/>
      <c r="K16" s="91"/>
    </row>
    <row r="17" spans="1:11" customFormat="1" ht="51.75" customHeight="1" x14ac:dyDescent="0.25">
      <c r="A17" s="8">
        <f>A15+1</f>
        <v>7</v>
      </c>
      <c r="B17" s="32">
        <v>276887</v>
      </c>
      <c r="C17" s="127" t="s">
        <v>151</v>
      </c>
      <c r="D17" s="113" t="s">
        <v>17</v>
      </c>
      <c r="E17" s="117">
        <v>14679204</v>
      </c>
      <c r="F17" s="41">
        <v>20609204</v>
      </c>
      <c r="G17" s="118">
        <v>8211431.4900000002</v>
      </c>
      <c r="H17" s="115">
        <v>35.5</v>
      </c>
      <c r="I17" s="36">
        <v>28</v>
      </c>
      <c r="J17" s="36">
        <v>24.01</v>
      </c>
      <c r="K17" s="89" t="e">
        <f>#REF!+#REF!+#REF!+#REF!+#REF!+#REF!+#REF!+#REF!+#REF!+#REF!+#REF!+#REF!</f>
        <v>#REF!</v>
      </c>
    </row>
    <row r="18" spans="1:11" x14ac:dyDescent="0.25">
      <c r="A18" s="5" t="s">
        <v>54</v>
      </c>
      <c r="B18" s="6"/>
      <c r="C18" s="128"/>
      <c r="D18" s="6"/>
      <c r="E18" s="122"/>
      <c r="F18" s="121"/>
      <c r="G18" s="123"/>
      <c r="H18" s="14"/>
      <c r="I18" s="15"/>
      <c r="J18" s="15"/>
      <c r="K18" s="91"/>
    </row>
    <row r="19" spans="1:11" customFormat="1" ht="63.75" x14ac:dyDescent="0.25">
      <c r="A19" s="8">
        <f>A17+1</f>
        <v>8</v>
      </c>
      <c r="B19" s="40">
        <v>129914</v>
      </c>
      <c r="C19" s="129" t="s">
        <v>152</v>
      </c>
      <c r="D19" s="114" t="s">
        <v>13</v>
      </c>
      <c r="E19" s="117">
        <v>19823107</v>
      </c>
      <c r="F19" s="41">
        <v>1471753</v>
      </c>
      <c r="G19" s="118">
        <v>0</v>
      </c>
      <c r="H19" s="116">
        <v>16</v>
      </c>
      <c r="I19" s="42">
        <v>4</v>
      </c>
      <c r="J19" s="42">
        <v>0.3</v>
      </c>
      <c r="K19" s="89" t="e">
        <f>#REF!+#REF!+#REF!+#REF!+#REF!+#REF!+#REF!+#REF!+#REF!+#REF!+#REF!+#REF!</f>
        <v>#REF!</v>
      </c>
    </row>
    <row r="20" spans="1:11" customFormat="1" ht="49.5" customHeight="1" x14ac:dyDescent="0.25">
      <c r="A20" s="8">
        <f t="shared" ref="A20:A30" si="2">A19+1</f>
        <v>9</v>
      </c>
      <c r="B20" s="33">
        <v>154956</v>
      </c>
      <c r="C20" s="127" t="s">
        <v>153</v>
      </c>
      <c r="D20" s="98" t="s">
        <v>13</v>
      </c>
      <c r="E20" s="117">
        <v>28842528</v>
      </c>
      <c r="F20" s="41">
        <v>27599851</v>
      </c>
      <c r="G20" s="118">
        <v>1578195.85</v>
      </c>
      <c r="H20" s="115">
        <v>11</v>
      </c>
      <c r="I20" s="36">
        <v>4</v>
      </c>
      <c r="J20" s="36">
        <v>3.97</v>
      </c>
      <c r="K20" s="89" t="e">
        <f>#REF!+#REF!+#REF!+#REF!+#REF!+#REF!+#REF!+#REF!+#REF!+#REF!+#REF!+#REF!</f>
        <v>#REF!</v>
      </c>
    </row>
    <row r="21" spans="1:11" customFormat="1" ht="38.25" x14ac:dyDescent="0.25">
      <c r="A21" s="8">
        <f t="shared" si="2"/>
        <v>10</v>
      </c>
      <c r="B21" s="33">
        <v>154958</v>
      </c>
      <c r="C21" s="127" t="s">
        <v>154</v>
      </c>
      <c r="D21" s="98" t="s">
        <v>13</v>
      </c>
      <c r="E21" s="117">
        <v>3510536</v>
      </c>
      <c r="F21" s="41">
        <v>4753213</v>
      </c>
      <c r="G21" s="118">
        <v>4753120.0999999996</v>
      </c>
      <c r="H21" s="115">
        <v>24</v>
      </c>
      <c r="I21" s="36">
        <v>5</v>
      </c>
      <c r="J21" s="36">
        <v>5.26</v>
      </c>
      <c r="K21" s="89" t="e">
        <f>#REF!+#REF!+#REF!+#REF!+#REF!+#REF!+#REF!+#REF!+#REF!+#REF!+#REF!+#REF!</f>
        <v>#REF!</v>
      </c>
    </row>
    <row r="22" spans="1:11" customFormat="1" ht="51" x14ac:dyDescent="0.25">
      <c r="A22" s="8">
        <f t="shared" si="2"/>
        <v>11</v>
      </c>
      <c r="B22" s="33">
        <v>155771</v>
      </c>
      <c r="C22" s="127" t="s">
        <v>155</v>
      </c>
      <c r="D22" s="98" t="s">
        <v>13</v>
      </c>
      <c r="E22" s="117">
        <v>26232066</v>
      </c>
      <c r="F22" s="41">
        <v>26232066</v>
      </c>
      <c r="G22" s="118">
        <v>15379736.439999999</v>
      </c>
      <c r="H22" s="115">
        <v>23.25</v>
      </c>
      <c r="I22" s="36">
        <v>11</v>
      </c>
      <c r="J22" s="36">
        <v>11</v>
      </c>
      <c r="K22" s="89" t="e">
        <f>#REF!+#REF!+#REF!+#REF!+#REF!+#REF!+#REF!+#REF!+#REF!+#REF!+#REF!+#REF!</f>
        <v>#REF!</v>
      </c>
    </row>
    <row r="23" spans="1:11" customFormat="1" ht="51" x14ac:dyDescent="0.25">
      <c r="A23" s="8">
        <f t="shared" si="2"/>
        <v>12</v>
      </c>
      <c r="B23" s="33">
        <v>155808</v>
      </c>
      <c r="C23" s="127" t="s">
        <v>205</v>
      </c>
      <c r="D23" s="98" t="s">
        <v>13</v>
      </c>
      <c r="E23" s="117">
        <v>0</v>
      </c>
      <c r="F23" s="41">
        <v>18351354</v>
      </c>
      <c r="G23" s="118">
        <v>10410339.5</v>
      </c>
      <c r="H23" s="115">
        <v>4</v>
      </c>
      <c r="I23" s="36">
        <v>0</v>
      </c>
      <c r="J23" s="36">
        <v>2.68</v>
      </c>
      <c r="K23" s="89" t="e">
        <f>#REF!+#REF!+#REF!+#REF!+#REF!+#REF!+#REF!+#REF!+#REF!+#REF!+#REF!+#REF!</f>
        <v>#REF!</v>
      </c>
    </row>
    <row r="24" spans="1:11" customFormat="1" ht="38.25" x14ac:dyDescent="0.25">
      <c r="A24" s="8">
        <f t="shared" si="2"/>
        <v>13</v>
      </c>
      <c r="B24" s="32">
        <v>276028</v>
      </c>
      <c r="C24" s="127" t="s">
        <v>156</v>
      </c>
      <c r="D24" s="98" t="s">
        <v>13</v>
      </c>
      <c r="E24" s="117">
        <v>34475417</v>
      </c>
      <c r="F24" s="41">
        <v>18975417</v>
      </c>
      <c r="G24" s="118">
        <v>0</v>
      </c>
      <c r="H24" s="115">
        <v>11.02</v>
      </c>
      <c r="I24" s="36">
        <v>5</v>
      </c>
      <c r="J24" s="36">
        <v>2.86</v>
      </c>
      <c r="K24" s="89" t="e">
        <f>#REF!+#REF!+#REF!+#REF!+#REF!+#REF!+#REF!+#REF!+#REF!+#REF!+#REF!+#REF!</f>
        <v>#REF!</v>
      </c>
    </row>
    <row r="25" spans="1:11" customFormat="1" ht="77.25" customHeight="1" x14ac:dyDescent="0.25">
      <c r="A25" s="8">
        <f t="shared" si="2"/>
        <v>14</v>
      </c>
      <c r="B25" s="32">
        <v>276035</v>
      </c>
      <c r="C25" s="127" t="s">
        <v>157</v>
      </c>
      <c r="D25" s="98" t="s">
        <v>13</v>
      </c>
      <c r="E25" s="117">
        <v>26467422</v>
      </c>
      <c r="F25" s="41">
        <v>70059521</v>
      </c>
      <c r="G25" s="118">
        <v>0</v>
      </c>
      <c r="H25" s="115">
        <v>38.44</v>
      </c>
      <c r="I25" s="36">
        <v>12.17</v>
      </c>
      <c r="J25" s="36">
        <v>7.68</v>
      </c>
      <c r="K25" s="89" t="e">
        <f>#REF!+#REF!+#REF!+#REF!+#REF!+#REF!+#REF!+#REF!+#REF!+#REF!+#REF!+#REF!</f>
        <v>#REF!</v>
      </c>
    </row>
    <row r="26" spans="1:11" customFormat="1" ht="38.25" x14ac:dyDescent="0.25">
      <c r="A26" s="8">
        <f t="shared" si="2"/>
        <v>15</v>
      </c>
      <c r="B26" s="32">
        <v>276083</v>
      </c>
      <c r="C26" s="127" t="s">
        <v>158</v>
      </c>
      <c r="D26" s="98" t="s">
        <v>13</v>
      </c>
      <c r="E26" s="117">
        <v>18347921</v>
      </c>
      <c r="F26" s="41">
        <v>9379235</v>
      </c>
      <c r="G26" s="118">
        <v>0</v>
      </c>
      <c r="H26" s="115">
        <v>17.8</v>
      </c>
      <c r="I26" s="36">
        <v>5</v>
      </c>
      <c r="J26" s="36">
        <v>2.56</v>
      </c>
      <c r="K26" s="89" t="e">
        <f>#REF!+#REF!+#REF!+#REF!+#REF!+#REF!+#REF!+#REF!+#REF!+#REF!+#REF!+#REF!</f>
        <v>#REF!</v>
      </c>
    </row>
    <row r="27" spans="1:11" customFormat="1" ht="75.75" customHeight="1" x14ac:dyDescent="0.25">
      <c r="A27" s="8">
        <f t="shared" si="2"/>
        <v>16</v>
      </c>
      <c r="B27" s="32">
        <v>280288</v>
      </c>
      <c r="C27" s="127" t="s">
        <v>159</v>
      </c>
      <c r="D27" s="98" t="s">
        <v>13</v>
      </c>
      <c r="E27" s="117">
        <v>4451359</v>
      </c>
      <c r="F27" s="41">
        <v>4451359</v>
      </c>
      <c r="G27" s="118">
        <v>0</v>
      </c>
      <c r="H27" s="115">
        <v>6.31</v>
      </c>
      <c r="I27" s="36">
        <v>3</v>
      </c>
      <c r="J27" s="36">
        <v>3</v>
      </c>
      <c r="K27" s="89" t="e">
        <f>#REF!+#REF!+#REF!+#REF!+#REF!+#REF!+#REF!+#REF!+#REF!+#REF!+#REF!+#REF!</f>
        <v>#REF!</v>
      </c>
    </row>
    <row r="28" spans="1:11" customFormat="1" ht="63.75" x14ac:dyDescent="0.25">
      <c r="A28" s="8">
        <f t="shared" si="2"/>
        <v>17</v>
      </c>
      <c r="B28" s="32">
        <v>280289</v>
      </c>
      <c r="C28" s="127" t="s">
        <v>160</v>
      </c>
      <c r="D28" s="98" t="s">
        <v>13</v>
      </c>
      <c r="E28" s="117">
        <v>1256860</v>
      </c>
      <c r="F28" s="41">
        <v>1256860</v>
      </c>
      <c r="G28" s="118">
        <v>0</v>
      </c>
      <c r="H28" s="115">
        <v>24.63</v>
      </c>
      <c r="I28" s="36">
        <v>19</v>
      </c>
      <c r="J28" s="36">
        <v>19</v>
      </c>
      <c r="K28" s="89" t="e">
        <f>#REF!+#REF!+#REF!+#REF!+#REF!+#REF!+#REF!+#REF!+#REF!+#REF!+#REF!+#REF!</f>
        <v>#REF!</v>
      </c>
    </row>
    <row r="29" spans="1:11" customFormat="1" ht="51" x14ac:dyDescent="0.25">
      <c r="A29" s="8">
        <f t="shared" si="2"/>
        <v>18</v>
      </c>
      <c r="B29" s="32">
        <v>280291</v>
      </c>
      <c r="C29" s="127" t="s">
        <v>161</v>
      </c>
      <c r="D29" s="98" t="s">
        <v>13</v>
      </c>
      <c r="E29" s="117">
        <v>4423552</v>
      </c>
      <c r="F29" s="41">
        <v>4423552</v>
      </c>
      <c r="G29" s="118">
        <v>0</v>
      </c>
      <c r="H29" s="115">
        <v>3.22</v>
      </c>
      <c r="I29" s="36">
        <v>2</v>
      </c>
      <c r="J29" s="36">
        <v>2</v>
      </c>
      <c r="K29" s="89" t="e">
        <f>#REF!+#REF!+#REF!+#REF!+#REF!+#REF!+#REF!+#REF!+#REF!+#REF!+#REF!+#REF!</f>
        <v>#REF!</v>
      </c>
    </row>
    <row r="30" spans="1:11" customFormat="1" ht="77.25" customHeight="1" x14ac:dyDescent="0.25">
      <c r="A30" s="8">
        <f t="shared" si="2"/>
        <v>19</v>
      </c>
      <c r="B30" s="32">
        <v>280292</v>
      </c>
      <c r="C30" s="127" t="s">
        <v>162</v>
      </c>
      <c r="D30" s="98" t="s">
        <v>13</v>
      </c>
      <c r="E30" s="117">
        <v>3636914</v>
      </c>
      <c r="F30" s="41">
        <v>3636914</v>
      </c>
      <c r="G30" s="118">
        <v>0</v>
      </c>
      <c r="H30" s="115">
        <v>4.4000000000000004</v>
      </c>
      <c r="I30" s="36">
        <v>4</v>
      </c>
      <c r="J30" s="36">
        <v>4</v>
      </c>
      <c r="K30" s="89" t="e">
        <f>#REF!+#REF!+#REF!+#REF!+#REF!+#REF!+#REF!+#REF!+#REF!+#REF!+#REF!+#REF!</f>
        <v>#REF!</v>
      </c>
    </row>
    <row r="31" spans="1:11" x14ac:dyDescent="0.25">
      <c r="A31" s="5" t="s">
        <v>77</v>
      </c>
      <c r="B31" s="6"/>
      <c r="C31" s="128"/>
      <c r="D31" s="6"/>
      <c r="E31" s="122"/>
      <c r="F31" s="121"/>
      <c r="G31" s="123"/>
      <c r="H31" s="14"/>
      <c r="I31" s="15"/>
      <c r="J31" s="15"/>
      <c r="K31" s="91"/>
    </row>
    <row r="32" spans="1:11" customFormat="1" ht="38.25" x14ac:dyDescent="0.25">
      <c r="A32" s="8">
        <f>A30+1</f>
        <v>20</v>
      </c>
      <c r="B32" s="32">
        <v>276880</v>
      </c>
      <c r="C32" s="127" t="s">
        <v>163</v>
      </c>
      <c r="D32" s="98" t="s">
        <v>17</v>
      </c>
      <c r="E32" s="117">
        <v>1809829</v>
      </c>
      <c r="F32" s="41">
        <v>1809829</v>
      </c>
      <c r="G32" s="118">
        <v>0</v>
      </c>
      <c r="H32" s="115">
        <v>892.4</v>
      </c>
      <c r="I32" s="36">
        <v>590.86</v>
      </c>
      <c r="J32" s="36">
        <v>590.86</v>
      </c>
      <c r="K32" s="89" t="e">
        <f>#REF!+#REF!+#REF!+#REF!+#REF!+#REF!+#REF!+#REF!+#REF!+#REF!+#REF!+#REF!</f>
        <v>#REF!</v>
      </c>
    </row>
    <row r="33" spans="1:11" customFormat="1" ht="51" x14ac:dyDescent="0.25">
      <c r="A33" s="8">
        <f t="shared" ref="A33" si="3">A32+1</f>
        <v>21</v>
      </c>
      <c r="B33" s="32">
        <v>277834</v>
      </c>
      <c r="C33" s="127" t="s">
        <v>164</v>
      </c>
      <c r="D33" s="98" t="s">
        <v>17</v>
      </c>
      <c r="E33" s="117">
        <v>23577797</v>
      </c>
      <c r="F33" s="41">
        <v>23577797</v>
      </c>
      <c r="G33" s="118">
        <v>0</v>
      </c>
      <c r="H33" s="115">
        <v>3552</v>
      </c>
      <c r="I33" s="36">
        <v>6852</v>
      </c>
      <c r="J33" s="36">
        <v>6852</v>
      </c>
      <c r="K33" s="89" t="e">
        <f>#REF!+#REF!+#REF!+#REF!+#REF!+#REF!+#REF!+#REF!+#REF!+#REF!+#REF!+#REF!</f>
        <v>#REF!</v>
      </c>
    </row>
    <row r="34" spans="1:11" x14ac:dyDescent="0.25">
      <c r="A34" s="5" t="s">
        <v>85</v>
      </c>
      <c r="B34" s="6"/>
      <c r="C34" s="128"/>
      <c r="D34" s="6"/>
      <c r="E34" s="122"/>
      <c r="F34" s="121"/>
      <c r="G34" s="123"/>
      <c r="H34" s="14"/>
      <c r="I34" s="15"/>
      <c r="J34" s="15"/>
      <c r="K34" s="91"/>
    </row>
    <row r="35" spans="1:11" customFormat="1" ht="38.25" x14ac:dyDescent="0.25">
      <c r="A35" s="8">
        <f>A33+1</f>
        <v>22</v>
      </c>
      <c r="B35" s="33">
        <v>98375</v>
      </c>
      <c r="C35" s="127" t="s">
        <v>165</v>
      </c>
      <c r="D35" s="114" t="s">
        <v>92</v>
      </c>
      <c r="E35" s="117">
        <v>1404214</v>
      </c>
      <c r="F35" s="41">
        <v>1404214</v>
      </c>
      <c r="G35" s="118">
        <v>0</v>
      </c>
      <c r="H35" s="115">
        <v>96000</v>
      </c>
      <c r="I35" s="36">
        <v>33434</v>
      </c>
      <c r="J35" s="36">
        <v>33434</v>
      </c>
      <c r="K35" s="89" t="e">
        <f>#REF!+#REF!+#REF!+#REF!+#REF!+#REF!+#REF!+#REF!+#REF!+#REF!+#REF!+#REF!</f>
        <v>#REF!</v>
      </c>
    </row>
    <row r="36" spans="1:11" x14ac:dyDescent="0.25">
      <c r="A36" s="5" t="s">
        <v>166</v>
      </c>
      <c r="B36" s="6"/>
      <c r="C36" s="128"/>
      <c r="D36" s="6"/>
      <c r="E36" s="122"/>
      <c r="F36" s="121"/>
      <c r="G36" s="123"/>
      <c r="H36" s="14"/>
      <c r="I36" s="15"/>
      <c r="J36" s="15"/>
      <c r="K36" s="91"/>
    </row>
    <row r="37" spans="1:11" customFormat="1" ht="48" customHeight="1" x14ac:dyDescent="0.25">
      <c r="A37" s="8">
        <f>A35+1</f>
        <v>23</v>
      </c>
      <c r="B37" s="33">
        <v>267349</v>
      </c>
      <c r="C37" s="127" t="s">
        <v>167</v>
      </c>
      <c r="D37" s="113" t="s">
        <v>17</v>
      </c>
      <c r="E37" s="117">
        <v>4557236</v>
      </c>
      <c r="F37" s="41">
        <v>4557236</v>
      </c>
      <c r="G37" s="118">
        <v>0</v>
      </c>
      <c r="H37" s="115">
        <v>52</v>
      </c>
      <c r="I37" s="36">
        <v>41.6</v>
      </c>
      <c r="J37" s="36">
        <v>41.6</v>
      </c>
      <c r="K37" s="89" t="e">
        <f>#REF!+#REF!+#REF!+#REF!+#REF!+#REF!+#REF!+#REF!+#REF!+#REF!+#REF!+#REF!</f>
        <v>#REF!</v>
      </c>
    </row>
    <row r="38" spans="1:11" x14ac:dyDescent="0.25">
      <c r="A38" s="5" t="s">
        <v>168</v>
      </c>
      <c r="B38" s="31"/>
      <c r="C38" s="130"/>
      <c r="D38" s="31"/>
      <c r="E38" s="122"/>
      <c r="F38" s="121"/>
      <c r="G38" s="123"/>
      <c r="H38" s="37"/>
      <c r="I38" s="38"/>
      <c r="J38" s="38"/>
      <c r="K38" s="119"/>
    </row>
    <row r="39" spans="1:11" customFormat="1" ht="38.25" x14ac:dyDescent="0.25">
      <c r="A39" s="8">
        <f>A37+1</f>
        <v>24</v>
      </c>
      <c r="B39" s="32">
        <v>280600</v>
      </c>
      <c r="C39" s="127" t="s">
        <v>169</v>
      </c>
      <c r="D39" s="98" t="s">
        <v>17</v>
      </c>
      <c r="E39" s="117">
        <v>10914039</v>
      </c>
      <c r="F39" s="41">
        <v>10914039</v>
      </c>
      <c r="G39" s="118">
        <v>0</v>
      </c>
      <c r="H39" s="115">
        <v>8364</v>
      </c>
      <c r="I39" s="36">
        <v>8364</v>
      </c>
      <c r="J39" s="36">
        <v>8364</v>
      </c>
      <c r="K39" s="89" t="e">
        <f>#REF!+#REF!+#REF!+#REF!+#REF!+#REF!+#REF!+#REF!+#REF!+#REF!+#REF!+#REF!</f>
        <v>#REF!</v>
      </c>
    </row>
    <row r="40" spans="1:11" customFormat="1" ht="44.25" customHeight="1" x14ac:dyDescent="0.25">
      <c r="A40" s="8">
        <f t="shared" ref="A40:A45" si="4">A39+1</f>
        <v>25</v>
      </c>
      <c r="B40" s="32">
        <v>281249</v>
      </c>
      <c r="C40" s="127" t="s">
        <v>170</v>
      </c>
      <c r="D40" s="98" t="s">
        <v>92</v>
      </c>
      <c r="E40" s="117">
        <v>1053160</v>
      </c>
      <c r="F40" s="41">
        <v>1053160</v>
      </c>
      <c r="G40" s="118">
        <v>0</v>
      </c>
      <c r="H40" s="115">
        <v>1383.88</v>
      </c>
      <c r="I40" s="36">
        <v>771</v>
      </c>
      <c r="J40" s="36">
        <v>771</v>
      </c>
      <c r="K40" s="89" t="e">
        <f>#REF!+#REF!+#REF!+#REF!+#REF!+#REF!+#REF!+#REF!+#REF!+#REF!+#REF!+#REF!</f>
        <v>#REF!</v>
      </c>
    </row>
    <row r="41" spans="1:11" customFormat="1" ht="45" customHeight="1" x14ac:dyDescent="0.25">
      <c r="A41" s="8">
        <f t="shared" si="4"/>
        <v>26</v>
      </c>
      <c r="B41" s="32">
        <v>281251</v>
      </c>
      <c r="C41" s="127" t="s">
        <v>171</v>
      </c>
      <c r="D41" s="98" t="s">
        <v>92</v>
      </c>
      <c r="E41" s="117">
        <v>912740</v>
      </c>
      <c r="F41" s="41">
        <v>912740</v>
      </c>
      <c r="G41" s="118">
        <v>0</v>
      </c>
      <c r="H41" s="115">
        <v>1170</v>
      </c>
      <c r="I41" s="36">
        <v>873</v>
      </c>
      <c r="J41" s="36">
        <v>873</v>
      </c>
      <c r="K41" s="89" t="e">
        <f>#REF!+#REF!+#REF!+#REF!+#REF!+#REF!+#REF!+#REF!+#REF!+#REF!+#REF!+#REF!</f>
        <v>#REF!</v>
      </c>
    </row>
    <row r="42" spans="1:11" customFormat="1" ht="48" customHeight="1" x14ac:dyDescent="0.25">
      <c r="A42" s="8">
        <f t="shared" si="4"/>
        <v>27</v>
      </c>
      <c r="B42" s="32">
        <v>281252</v>
      </c>
      <c r="C42" s="127" t="s">
        <v>172</v>
      </c>
      <c r="D42" s="98" t="s">
        <v>92</v>
      </c>
      <c r="E42" s="117">
        <v>1474425</v>
      </c>
      <c r="F42" s="41">
        <v>1474425</v>
      </c>
      <c r="G42" s="118">
        <v>0</v>
      </c>
      <c r="H42" s="115">
        <v>2247</v>
      </c>
      <c r="I42" s="36">
        <v>1104.8900000000001</v>
      </c>
      <c r="J42" s="36">
        <v>0</v>
      </c>
      <c r="K42" s="89" t="e">
        <f>#REF!+#REF!+#REF!+#REF!+#REF!+#REF!+#REF!+#REF!+#REF!+#REF!+#REF!+#REF!</f>
        <v>#REF!</v>
      </c>
    </row>
    <row r="43" spans="1:11" customFormat="1" ht="45" customHeight="1" x14ac:dyDescent="0.25">
      <c r="A43" s="8">
        <f t="shared" si="4"/>
        <v>28</v>
      </c>
      <c r="B43" s="32">
        <v>281254</v>
      </c>
      <c r="C43" s="127" t="s">
        <v>173</v>
      </c>
      <c r="D43" s="98" t="s">
        <v>92</v>
      </c>
      <c r="E43" s="117">
        <v>2808428</v>
      </c>
      <c r="F43" s="41">
        <v>2808428</v>
      </c>
      <c r="G43" s="118">
        <v>0</v>
      </c>
      <c r="H43" s="115">
        <v>146852</v>
      </c>
      <c r="I43" s="36">
        <v>146852</v>
      </c>
      <c r="J43" s="36">
        <v>146852</v>
      </c>
      <c r="K43" s="89" t="e">
        <f>#REF!+#REF!+#REF!+#REF!+#REF!+#REF!+#REF!+#REF!+#REF!+#REF!+#REF!+#REF!</f>
        <v>#REF!</v>
      </c>
    </row>
    <row r="44" spans="1:11" customFormat="1" ht="30" x14ac:dyDescent="0.25">
      <c r="A44" s="8">
        <f t="shared" si="4"/>
        <v>29</v>
      </c>
      <c r="B44" s="32">
        <v>281255</v>
      </c>
      <c r="C44" s="127" t="s">
        <v>174</v>
      </c>
      <c r="D44" s="98" t="s">
        <v>92</v>
      </c>
      <c r="E44" s="117">
        <v>7227276</v>
      </c>
      <c r="F44" s="41">
        <v>7227276</v>
      </c>
      <c r="G44" s="118">
        <v>0</v>
      </c>
      <c r="H44" s="115">
        <v>122335.2</v>
      </c>
      <c r="I44" s="36">
        <v>122335</v>
      </c>
      <c r="J44" s="36">
        <v>122335</v>
      </c>
      <c r="K44" s="89" t="e">
        <f>#REF!+#REF!+#REF!+#REF!+#REF!+#REF!+#REF!+#REF!+#REF!+#REF!+#REF!+#REF!</f>
        <v>#REF!</v>
      </c>
    </row>
    <row r="45" spans="1:11" customFormat="1" ht="48" customHeight="1" x14ac:dyDescent="0.25">
      <c r="A45" s="8">
        <f t="shared" si="4"/>
        <v>30</v>
      </c>
      <c r="B45" s="32">
        <v>281256</v>
      </c>
      <c r="C45" s="127" t="s">
        <v>175</v>
      </c>
      <c r="D45" s="98" t="s">
        <v>92</v>
      </c>
      <c r="E45" s="117">
        <v>3510535</v>
      </c>
      <c r="F45" s="41">
        <v>3510535</v>
      </c>
      <c r="G45" s="118">
        <v>0</v>
      </c>
      <c r="H45" s="115">
        <v>71688</v>
      </c>
      <c r="I45" s="36">
        <v>71688</v>
      </c>
      <c r="J45" s="36">
        <v>71688</v>
      </c>
      <c r="K45" s="89" t="e">
        <f>#REF!+#REF!+#REF!+#REF!+#REF!+#REF!+#REF!+#REF!+#REF!+#REF!+#REF!+#REF!</f>
        <v>#REF!</v>
      </c>
    </row>
    <row r="46" spans="1:11" x14ac:dyDescent="0.25">
      <c r="A46" s="5" t="s">
        <v>119</v>
      </c>
      <c r="B46" s="31"/>
      <c r="C46" s="130"/>
      <c r="D46" s="31"/>
      <c r="E46" s="122"/>
      <c r="F46" s="121"/>
      <c r="G46" s="123"/>
      <c r="H46" s="37"/>
      <c r="I46" s="38"/>
      <c r="J46" s="38"/>
      <c r="K46" s="119"/>
    </row>
    <row r="47" spans="1:11" customFormat="1" ht="63.75" x14ac:dyDescent="0.25">
      <c r="A47" s="8">
        <f>A45+1</f>
        <v>31</v>
      </c>
      <c r="B47" s="32">
        <v>276392</v>
      </c>
      <c r="C47" s="127" t="s">
        <v>176</v>
      </c>
      <c r="D47" s="113" t="s">
        <v>34</v>
      </c>
      <c r="E47" s="117">
        <v>340129</v>
      </c>
      <c r="F47" s="41">
        <v>340129</v>
      </c>
      <c r="G47" s="118">
        <v>0</v>
      </c>
      <c r="H47" s="115">
        <v>4</v>
      </c>
      <c r="I47" s="36">
        <v>4</v>
      </c>
      <c r="J47" s="36">
        <v>4</v>
      </c>
      <c r="K47" s="89" t="e">
        <f>#REF!+#REF!+#REF!+#REF!+#REF!+#REF!+#REF!+#REF!+#REF!+#REF!+#REF!+#REF!</f>
        <v>#REF!</v>
      </c>
    </row>
    <row r="48" spans="1:11" customFormat="1" ht="51" x14ac:dyDescent="0.25">
      <c r="A48" s="8">
        <f t="shared" ref="A48" si="5">A47+1</f>
        <v>32</v>
      </c>
      <c r="B48" s="32">
        <v>276393</v>
      </c>
      <c r="C48" s="127" t="s">
        <v>177</v>
      </c>
      <c r="D48" s="113" t="s">
        <v>34</v>
      </c>
      <c r="E48" s="117">
        <v>280843</v>
      </c>
      <c r="F48" s="41">
        <v>280843</v>
      </c>
      <c r="G48" s="118">
        <v>0</v>
      </c>
      <c r="H48" s="115">
        <v>4</v>
      </c>
      <c r="I48" s="36">
        <v>4</v>
      </c>
      <c r="J48" s="36">
        <v>4</v>
      </c>
      <c r="K48" s="89" t="e">
        <f>#REF!+#REF!+#REF!+#REF!+#REF!+#REF!+#REF!+#REF!+#REF!+#REF!+#REF!+#REF!</f>
        <v>#REF!</v>
      </c>
    </row>
    <row r="49" spans="1:11" x14ac:dyDescent="0.25">
      <c r="A49" s="5" t="s">
        <v>178</v>
      </c>
      <c r="B49" s="31"/>
      <c r="C49" s="130"/>
      <c r="D49" s="31"/>
      <c r="E49" s="122"/>
      <c r="F49" s="121"/>
      <c r="G49" s="123"/>
      <c r="H49" s="37"/>
      <c r="I49" s="38"/>
      <c r="J49" s="38"/>
      <c r="K49" s="119"/>
    </row>
    <row r="50" spans="1:11" customFormat="1" ht="51" x14ac:dyDescent="0.25">
      <c r="A50" s="8">
        <f>A48+1</f>
        <v>33</v>
      </c>
      <c r="B50" s="33">
        <v>263543</v>
      </c>
      <c r="C50" s="127" t="s">
        <v>179</v>
      </c>
      <c r="D50" s="113" t="s">
        <v>17</v>
      </c>
      <c r="E50" s="117">
        <v>35320796</v>
      </c>
      <c r="F50" s="41">
        <v>35320796</v>
      </c>
      <c r="G50" s="118">
        <v>0</v>
      </c>
      <c r="H50" s="115">
        <v>1040</v>
      </c>
      <c r="I50" s="36">
        <v>294</v>
      </c>
      <c r="J50" s="36">
        <v>294</v>
      </c>
      <c r="K50" s="89" t="e">
        <f>#REF!+#REF!+#REF!+#REF!+#REF!+#REF!+#REF!+#REF!+#REF!+#REF!+#REF!+#REF!</f>
        <v>#REF!</v>
      </c>
    </row>
    <row r="51" spans="1:11" s="1" customFormat="1" ht="15.75" thickBot="1" x14ac:dyDescent="0.3">
      <c r="A51" s="5" t="s">
        <v>88</v>
      </c>
      <c r="B51" s="13"/>
      <c r="C51" s="13"/>
      <c r="D51" s="13"/>
      <c r="E51" s="66">
        <f t="shared" ref="E51:J51" si="6">SUM(E8:E50)</f>
        <v>391733366</v>
      </c>
      <c r="F51" s="67">
        <f t="shared" si="6"/>
        <v>391733366</v>
      </c>
      <c r="G51" s="68">
        <f t="shared" si="6"/>
        <v>40332823.379999995</v>
      </c>
      <c r="H51" s="120">
        <f t="shared" si="6"/>
        <v>456711.25</v>
      </c>
      <c r="I51" s="94">
        <f t="shared" si="6"/>
        <v>393848.67</v>
      </c>
      <c r="J51" s="94">
        <f t="shared" si="6"/>
        <v>392727.93</v>
      </c>
      <c r="K51" s="95" t="e">
        <f t="shared" ref="K51" si="7">SUM(K8:K50)</f>
        <v>#REF!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dcterms:created xsi:type="dcterms:W3CDTF">2022-01-17T21:30:51Z</dcterms:created>
  <dcterms:modified xsi:type="dcterms:W3CDTF">2022-04-13T01:03:39Z</dcterms:modified>
</cp:coreProperties>
</file>