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1.2022 (ENERO)\Seguimiento Físico y Financiero funcionamiento e inversión\"/>
    </mc:Choice>
  </mc:AlternateContent>
  <xr:revisionPtr revIDLastSave="0" documentId="13_ncr:1_{F4A6C577-CD98-451F-9242-3A7D8C876116}" xr6:coauthVersionLast="47" xr6:coauthVersionMax="47" xr10:uidLastSave="{00000000-0000-0000-0000-000000000000}"/>
  <bookViews>
    <workbookView xWindow="-120" yWindow="-120" windowWidth="29040" windowHeight="15720" firstSheet="7" activeTab="14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1">'202. DGC'!$A$1:$O$15</definedName>
    <definedName name="_xlnm.Print_Area" localSheetId="2">'203. COVIAL'!$A$1:$O$28</definedName>
    <definedName name="_xlnm.Print_Area" localSheetId="3">'204. DGT'!$A$1:$O$20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UNCOSU'!$A$1:$O$17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PROVIAL'!$A$1:$O$21</definedName>
    <definedName name="_xlnm.Print_Area" localSheetId="14">'217. FSS'!$A$1:$O$19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6" l="1"/>
  <c r="J11" i="16"/>
  <c r="J11" i="15"/>
  <c r="J18" i="15"/>
  <c r="J14" i="14"/>
  <c r="J11" i="14"/>
  <c r="J14" i="13"/>
  <c r="J11" i="13"/>
  <c r="J14" i="12"/>
  <c r="J11" i="12"/>
  <c r="J29" i="11"/>
  <c r="J20" i="11"/>
  <c r="J14" i="11"/>
  <c r="J11" i="11"/>
  <c r="J20" i="10" l="1"/>
  <c r="J14" i="10"/>
  <c r="J11" i="10"/>
  <c r="J33" i="9"/>
  <c r="J30" i="9"/>
  <c r="J22" i="9"/>
  <c r="J18" i="9"/>
  <c r="J14" i="9"/>
  <c r="J11" i="9"/>
  <c r="J14" i="8"/>
  <c r="J11" i="8"/>
  <c r="J19" i="7"/>
  <c r="J14" i="7"/>
  <c r="J11" i="7"/>
  <c r="J11" i="6"/>
  <c r="J32" i="5"/>
  <c r="J26" i="5"/>
  <c r="J23" i="5"/>
  <c r="J14" i="5"/>
  <c r="J11" i="5"/>
  <c r="J14" i="4"/>
  <c r="J11" i="4"/>
</calcChain>
</file>

<file path=xl/sharedStrings.xml><?xml version="1.0" encoding="utf-8"?>
<sst xmlns="http://schemas.openxmlformats.org/spreadsheetml/2006/main" count="767" uniqueCount="212">
  <si>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</si>
  <si>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</si>
  <si>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</si>
  <si>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</si>
  <si>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</si>
  <si>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</si>
  <si>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</si>
  <si>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</si>
  <si>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</si>
  <si>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</si>
  <si>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</si>
  <si>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</si>
  <si>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</si>
  <si>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</si>
  <si>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</si>
  <si>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</si>
  <si>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</si>
  <si>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</si>
  <si>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</si>
  <si>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</si>
  <si>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</si>
  <si>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</si>
  <si>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</si>
  <si>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</si>
  <si>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</si>
  <si>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</si>
  <si>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</si>
  <si>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</si>
  <si>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</si>
  <si>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</si>
  <si>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</si>
  <si>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</si>
  <si>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</si>
  <si>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</si>
  <si>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</si>
  <si>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</si>
  <si>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</si>
  <si>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</si>
  <si>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</si>
  <si>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</si>
  <si>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</si>
  <si>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</si>
  <si>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</si>
  <si>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</si>
  <si>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</si>
  <si>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</si>
  <si>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</si>
  <si>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</si>
  <si>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</si>
  <si>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</si>
  <si>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</si>
  <si>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</si>
  <si>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</si>
  <si>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</si>
  <si>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</si>
  <si>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</si>
  <si>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</si>
  <si>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</si>
  <si>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</si>
  <si>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</si>
  <si>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</si>
  <si>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</si>
  <si>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</si>
  <si>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</si>
  <si>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</si>
  <si>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</si>
  <si>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</si>
  <si>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</si>
  <si>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</si>
  <si>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</si>
  <si>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</si>
  <si>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</si>
  <si>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</si>
  <si>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</si>
  <si>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</si>
  <si>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</si>
  <si>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</si>
  <si>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</si>
  <si>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</si>
  <si>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</si>
  <si>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</si>
  <si>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</si>
  <si>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</si>
  <si>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</si>
  <si>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</si>
  <si>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</si>
  <si>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</si>
  <si>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</si>
  <si>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</si>
  <si>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</si>
  <si>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</si>
  <si>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</si>
  <si>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</si>
  <si>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</si>
  <si>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</si>
  <si>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</si>
  <si>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</si>
  <si>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</si>
  <si>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</si>
  <si>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</si>
  <si>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</si>
  <si>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</si>
  <si>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</si>
  <si>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</si>
  <si>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</si>
  <si>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</si>
  <si>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</si>
  <si>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</si>
  <si>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</si>
  <si>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</si>
  <si>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</si>
  <si>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</si>
  <si>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</si>
  <si>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</si>
  <si>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</si>
  <si>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</si>
  <si>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</si>
  <si>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</si>
  <si>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</si>
  <si>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</si>
  <si>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</si>
  <si>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</si>
  <si>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</si>
  <si>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</si>
  <si>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</si>
  <si>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</si>
  <si>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</si>
  <si>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</si>
  <si>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</si>
  <si>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</si>
  <si>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</si>
  <si>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</si>
  <si>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</si>
  <si>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</si>
  <si>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</si>
  <si>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</si>
  <si>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</si>
  <si>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</si>
  <si>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</si>
  <si>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</si>
  <si>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</si>
  <si>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</si>
  <si>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</si>
  <si>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</si>
  <si>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</si>
  <si>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</si>
  <si>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</si>
  <si>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</si>
  <si>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</si>
  <si>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</si>
  <si>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</si>
  <si>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</si>
  <si>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</si>
  <si>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</si>
  <si>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</si>
  <si>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</si>
  <si>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</si>
  <si>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</si>
  <si>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</si>
  <si>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</si>
  <si>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</si>
  <si>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</si>
  <si>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</si>
  <si>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</si>
  <si>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</si>
  <si>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</si>
  <si>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</si>
  <si>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</si>
  <si>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</si>
  <si>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</si>
  <si>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</si>
  <si>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</si>
  <si>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</si>
  <si>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</si>
  <si>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</si>
  <si>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</si>
  <si>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</si>
  <si>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</si>
  <si>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</si>
  <si>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</si>
  <si>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</si>
  <si>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</si>
  <si>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</si>
  <si>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</si>
  <si>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</si>
  <si>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</si>
  <si>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</si>
  <si>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</si>
  <si>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</si>
  <si>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</si>
  <si>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</si>
  <si>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</si>
  <si>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</si>
  <si>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</si>
  <si>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</si>
  <si>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</si>
  <si>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</si>
  <si>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</si>
  <si>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</si>
  <si>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</si>
  <si>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</si>
  <si>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</si>
  <si>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</si>
  <si>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</si>
  <si>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 xml:space="preserve">META FÍSICA </t>
  </si>
  <si>
    <t>EJERCICIO FISCAL 2022 - ACTUALIZADA A ENERO</t>
  </si>
  <si>
    <t>EJECUTADO</t>
  </si>
  <si>
    <t>META FISICA</t>
  </si>
  <si>
    <t xml:space="preserve">EJECUTADO </t>
  </si>
  <si>
    <t>EJERCICIO FISCAL 2022 - ACTUALIZADA  A ENERO</t>
  </si>
  <si>
    <t>EJERCICIO FISCAL 2022 - ACTUALIZADAN A  ENERO</t>
  </si>
  <si>
    <t>EJERCICIO FISCAL 2022 - ACTUALIZADA A 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</si>
</sst>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name val="Book Antiqua"/>
      <family val="1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8" fillId="0" borderId="21" applyProtection="0"/>
    <xf numFmtId="0" fontId="19" fillId="0" borderId="0"/>
    <xf numFmtId="0" fontId="11" fillId="0" borderId="0"/>
  </cellStyleXfs>
  <cellXfs count="2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0" xfId="0" applyFont="1"/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" fillId="3" borderId="10" xfId="0" applyFont="1" applyFill="1" applyBorder="1" applyAlignment="1">
      <alignment horizontal="center" vertical="center"/>
    </xf>
    <xf numFmtId="4" fontId="12" fillId="3" borderId="9" xfId="2" applyNumberFormat="1" applyFont="1" applyFill="1" applyBorder="1" applyAlignment="1">
      <alignment horizontal="center" vertical="center"/>
    </xf>
    <xf numFmtId="4" fontId="12" fillId="3" borderId="10" xfId="2" applyNumberFormat="1" applyFont="1" applyFill="1" applyBorder="1" applyAlignment="1">
      <alignment horizontal="center" vertical="center"/>
    </xf>
    <xf numFmtId="4" fontId="12" fillId="3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16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" fillId="0" borderId="4" xfId="10" applyFont="1" applyFill="1" applyBorder="1" applyAlignment="1">
      <alignment horizontal="center" vertical="center"/>
    </xf>
    <xf numFmtId="0" fontId="2" fillId="0" borderId="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4" fontId="2" fillId="0" borderId="10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/>
    </xf>
    <xf numFmtId="4" fontId="3" fillId="0" borderId="10" xfId="10" applyNumberFormat="1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center" vertical="center"/>
    </xf>
    <xf numFmtId="4" fontId="3" fillId="0" borderId="15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left" vertical="center" wrapText="1"/>
    </xf>
    <xf numFmtId="0" fontId="2" fillId="0" borderId="10" xfId="10" applyFont="1" applyFill="1" applyBorder="1" applyAlignment="1">
      <alignment horizontal="left" vertical="center" wrapText="1"/>
    </xf>
    <xf numFmtId="0" fontId="2" fillId="0" borderId="5" xfId="10" applyFont="1" applyFill="1" applyBorder="1" applyAlignment="1">
      <alignment horizontal="center" vertical="center"/>
    </xf>
    <xf numFmtId="4" fontId="2" fillId="0" borderId="5" xfId="10" applyNumberFormat="1" applyFont="1" applyFill="1" applyBorder="1" applyAlignment="1">
      <alignment horizontal="center" vertical="center"/>
    </xf>
    <xf numFmtId="4" fontId="3" fillId="0" borderId="5" xfId="10" applyNumberFormat="1" applyFont="1" applyFill="1" applyBorder="1" applyAlignment="1">
      <alignment horizontal="center" vertical="center"/>
    </xf>
    <xf numFmtId="0" fontId="2" fillId="0" borderId="10" xfId="10" applyNumberFormat="1" applyFont="1" applyFill="1" applyBorder="1" applyAlignment="1">
      <alignment horizontal="center" vertical="center"/>
    </xf>
    <xf numFmtId="4" fontId="2" fillId="0" borderId="15" xfId="10" applyNumberFormat="1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 wrapText="1"/>
    </xf>
    <xf numFmtId="0" fontId="17" fillId="0" borderId="12" xfId="10" applyFont="1" applyFill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left" vertical="center" wrapText="1"/>
    </xf>
    <xf numFmtId="0" fontId="3" fillId="0" borderId="17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 wrapText="1"/>
    </xf>
    <xf numFmtId="0" fontId="3" fillId="0" borderId="6" xfId="10" applyFont="1" applyFill="1" applyBorder="1" applyAlignment="1">
      <alignment horizontal="center" vertical="center" wrapText="1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0" applyFont="1" applyFill="1" applyBorder="1" applyAlignment="1">
      <alignment horizontal="left" vertical="center" wrapText="1"/>
    </xf>
    <xf numFmtId="0" fontId="2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4" fontId="12" fillId="3" borderId="15" xfId="2" applyNumberFormat="1" applyFont="1" applyFill="1" applyBorder="1" applyAlignment="1">
      <alignment horizontal="center" vertical="center"/>
    </xf>
    <xf numFmtId="4" fontId="12" fillId="3" borderId="17" xfId="2" applyNumberFormat="1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2" fillId="0" borderId="13" xfId="3" applyNumberFormat="1" applyFont="1" applyBorder="1" applyAlignment="1">
      <alignment horizontal="center" vertical="center"/>
    </xf>
    <xf numFmtId="4" fontId="3" fillId="0" borderId="18" xfId="3" applyNumberFormat="1" applyFont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M30"/>
  <sheetViews>
    <sheetView view="pageBreakPreview" zoomScale="115" zoomScaleNormal="85" zoomScaleSheetLayoutView="115" workbookViewId="0">
      <selection activeCell="H9" sqref="H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style="142" customWidth="1"/>
    <col min="10" max="10" width="10.7109375" customWidth="1"/>
    <col min="11" max="11" width="10.42578125" bestFit="1" customWidth="1"/>
    <col min="12" max="15" width="12.28515625" bestFit="1" customWidth="1"/>
    <col min="16" max="16" width="13.7109375" customWidth="1"/>
  </cols>
  <sheetData>
    <row r="1" spans="1:16" ht="15" customHeight="1" x14ac:dyDescent="0.25">
      <c r="A1" s="47" t="s">
        <v>33</v>
      </c>
    </row>
    <row r="2" spans="1:16" ht="15" customHeight="1" x14ac:dyDescent="0.25">
      <c r="A2" s="47" t="s">
        <v>34</v>
      </c>
    </row>
    <row r="3" spans="1:16" ht="15" customHeight="1" x14ac:dyDescent="0.25">
      <c r="A3" s="47" t="s">
        <v>205</v>
      </c>
    </row>
    <row r="4" spans="1:16" ht="15" customHeight="1" thickBot="1" x14ac:dyDescent="0.3">
      <c r="A4" s="1"/>
      <c r="B4" s="1"/>
      <c r="C4" s="1"/>
      <c r="D4" s="1"/>
      <c r="E4" s="1"/>
      <c r="F4" s="1"/>
      <c r="G4" s="1"/>
      <c r="H4" s="1"/>
      <c r="I4" s="205"/>
      <c r="J4" s="1"/>
      <c r="K4" s="1"/>
      <c r="L4" s="2"/>
      <c r="M4" s="3"/>
      <c r="N4" s="3"/>
      <c r="O4" s="3"/>
    </row>
    <row r="5" spans="1:16" x14ac:dyDescent="0.25">
      <c r="A5" s="190" t="s">
        <v>0</v>
      </c>
      <c r="B5" s="191"/>
      <c r="C5" s="191"/>
      <c r="D5" s="191"/>
      <c r="E5" s="191"/>
      <c r="F5" s="191"/>
      <c r="G5" s="191"/>
      <c r="H5" s="191"/>
      <c r="I5" s="206"/>
      <c r="J5" s="193" t="s">
        <v>204</v>
      </c>
      <c r="K5" s="195"/>
      <c r="L5" s="196"/>
      <c r="M5" s="194" t="s">
        <v>1</v>
      </c>
      <c r="N5" s="195"/>
      <c r="O5" s="196"/>
    </row>
    <row r="6" spans="1:16" s="10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40" t="s">
        <v>9</v>
      </c>
      <c r="I6" s="217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4" t="s">
        <v>206</v>
      </c>
      <c r="P6"/>
    </row>
    <row r="7" spans="1:16" x14ac:dyDescent="0.25">
      <c r="A7" s="31"/>
      <c r="B7" s="32">
        <v>1</v>
      </c>
      <c r="C7" s="32"/>
      <c r="D7" s="32"/>
      <c r="E7" s="32"/>
      <c r="F7" s="32"/>
      <c r="G7" s="32"/>
      <c r="H7" s="49" t="s">
        <v>14</v>
      </c>
      <c r="I7" s="215"/>
      <c r="J7" s="216"/>
      <c r="K7" s="11"/>
      <c r="L7" s="12"/>
      <c r="M7" s="97"/>
      <c r="N7" s="34"/>
      <c r="O7" s="35"/>
    </row>
    <row r="8" spans="1:16" x14ac:dyDescent="0.25">
      <c r="A8" s="4"/>
      <c r="B8" s="5"/>
      <c r="C8" s="5">
        <v>0</v>
      </c>
      <c r="D8" s="5"/>
      <c r="E8" s="5"/>
      <c r="F8" s="5"/>
      <c r="G8" s="5"/>
      <c r="H8" s="48" t="s">
        <v>15</v>
      </c>
      <c r="I8" s="207"/>
      <c r="J8" s="212"/>
      <c r="K8" s="13"/>
      <c r="L8" s="14"/>
      <c r="M8" s="58"/>
      <c r="N8" s="20"/>
      <c r="O8" s="21"/>
    </row>
    <row r="9" spans="1:16" x14ac:dyDescent="0.25">
      <c r="A9" s="4"/>
      <c r="B9" s="5"/>
      <c r="C9" s="5"/>
      <c r="D9" s="5">
        <v>0</v>
      </c>
      <c r="E9" s="5"/>
      <c r="F9" s="5"/>
      <c r="G9" s="5"/>
      <c r="H9" s="48" t="s">
        <v>16</v>
      </c>
      <c r="I9" s="207"/>
      <c r="J9" s="212"/>
      <c r="K9" s="13"/>
      <c r="L9" s="14"/>
      <c r="M9" s="58"/>
      <c r="N9" s="20"/>
      <c r="O9" s="21"/>
    </row>
    <row r="10" spans="1:16" x14ac:dyDescent="0.25">
      <c r="A10" s="4"/>
      <c r="B10" s="5"/>
      <c r="C10" s="5"/>
      <c r="D10" s="5"/>
      <c r="E10" s="5">
        <v>1</v>
      </c>
      <c r="F10" s="5">
        <v>0</v>
      </c>
      <c r="G10" s="5"/>
      <c r="H10" s="48" t="s">
        <v>17</v>
      </c>
      <c r="I10" s="207"/>
      <c r="J10" s="211"/>
      <c r="K10" s="13"/>
      <c r="L10" s="14"/>
      <c r="M10" s="58">
        <v>25219837</v>
      </c>
      <c r="N10" s="20">
        <v>25219837</v>
      </c>
      <c r="O10" s="24">
        <v>0</v>
      </c>
    </row>
    <row r="11" spans="1:16" x14ac:dyDescent="0.25">
      <c r="A11" s="4">
        <v>4</v>
      </c>
      <c r="B11" s="5"/>
      <c r="C11" s="5"/>
      <c r="D11" s="5"/>
      <c r="E11" s="5"/>
      <c r="F11" s="5"/>
      <c r="G11" s="5">
        <v>1</v>
      </c>
      <c r="H11" s="48" t="s">
        <v>18</v>
      </c>
      <c r="I11" s="207" t="s">
        <v>19</v>
      </c>
      <c r="J11" s="211">
        <v>208</v>
      </c>
      <c r="K11" s="13">
        <v>208</v>
      </c>
      <c r="L11" s="14">
        <v>0</v>
      </c>
      <c r="M11" s="58"/>
      <c r="N11" s="20"/>
      <c r="O11" s="24"/>
    </row>
    <row r="12" spans="1:16" x14ac:dyDescent="0.25">
      <c r="A12" s="4"/>
      <c r="B12" s="5"/>
      <c r="C12" s="5"/>
      <c r="D12" s="5"/>
      <c r="E12" s="5"/>
      <c r="F12" s="5"/>
      <c r="G12" s="6">
        <v>2</v>
      </c>
      <c r="H12" s="50" t="s">
        <v>18</v>
      </c>
      <c r="I12" s="208" t="s">
        <v>19</v>
      </c>
      <c r="J12" s="213">
        <v>208</v>
      </c>
      <c r="K12" s="15">
        <v>208</v>
      </c>
      <c r="L12" s="16">
        <v>0</v>
      </c>
      <c r="M12" s="58"/>
      <c r="N12" s="20"/>
      <c r="O12" s="24"/>
    </row>
    <row r="13" spans="1:16" x14ac:dyDescent="0.25">
      <c r="A13" s="4"/>
      <c r="B13" s="5"/>
      <c r="C13" s="5"/>
      <c r="D13" s="5"/>
      <c r="E13" s="5">
        <v>2</v>
      </c>
      <c r="F13" s="5">
        <v>0</v>
      </c>
      <c r="G13" s="5"/>
      <c r="H13" s="48" t="s">
        <v>20</v>
      </c>
      <c r="I13" s="207"/>
      <c r="J13" s="213"/>
      <c r="K13" s="15"/>
      <c r="L13" s="16"/>
      <c r="M13" s="58">
        <v>13920466</v>
      </c>
      <c r="N13" s="20">
        <v>13920466</v>
      </c>
      <c r="O13" s="24">
        <v>214693.49</v>
      </c>
    </row>
    <row r="14" spans="1:16" x14ac:dyDescent="0.25">
      <c r="A14" s="4">
        <v>4</v>
      </c>
      <c r="B14" s="5"/>
      <c r="C14" s="5"/>
      <c r="D14" s="5"/>
      <c r="E14" s="5"/>
      <c r="F14" s="5"/>
      <c r="G14" s="5">
        <v>1</v>
      </c>
      <c r="H14" s="48" t="s">
        <v>21</v>
      </c>
      <c r="I14" s="207" t="s">
        <v>19</v>
      </c>
      <c r="J14" s="211">
        <v>300</v>
      </c>
      <c r="K14" s="13">
        <v>310</v>
      </c>
      <c r="L14" s="14">
        <v>0</v>
      </c>
      <c r="M14" s="58"/>
      <c r="N14" s="20"/>
      <c r="O14" s="24"/>
    </row>
    <row r="15" spans="1:16" x14ac:dyDescent="0.25">
      <c r="A15" s="4"/>
      <c r="B15" s="5"/>
      <c r="C15" s="5"/>
      <c r="D15" s="5"/>
      <c r="E15" s="5"/>
      <c r="F15" s="5"/>
      <c r="G15" s="6">
        <v>2</v>
      </c>
      <c r="H15" s="50" t="s">
        <v>21</v>
      </c>
      <c r="I15" s="208" t="s">
        <v>19</v>
      </c>
      <c r="J15" s="213">
        <v>300</v>
      </c>
      <c r="K15" s="15">
        <v>310</v>
      </c>
      <c r="L15" s="16">
        <v>0</v>
      </c>
      <c r="M15" s="58"/>
      <c r="N15" s="20"/>
      <c r="O15" s="24"/>
    </row>
    <row r="16" spans="1:16" x14ac:dyDescent="0.25">
      <c r="A16" s="4"/>
      <c r="B16" s="5"/>
      <c r="C16" s="5"/>
      <c r="D16" s="5"/>
      <c r="E16" s="5">
        <v>3</v>
      </c>
      <c r="F16" s="5">
        <v>0</v>
      </c>
      <c r="G16" s="5"/>
      <c r="H16" s="48" t="s">
        <v>22</v>
      </c>
      <c r="I16" s="208"/>
      <c r="J16" s="213"/>
      <c r="K16" s="15"/>
      <c r="L16" s="16"/>
      <c r="M16" s="58">
        <v>12567325</v>
      </c>
      <c r="N16" s="20">
        <v>12567325</v>
      </c>
      <c r="O16" s="24">
        <v>0</v>
      </c>
    </row>
    <row r="17" spans="1:15" x14ac:dyDescent="0.25">
      <c r="A17" s="4">
        <v>4</v>
      </c>
      <c r="B17" s="5"/>
      <c r="C17" s="5"/>
      <c r="D17" s="5"/>
      <c r="E17" s="5"/>
      <c r="F17" s="5"/>
      <c r="G17" s="5">
        <v>1</v>
      </c>
      <c r="H17" s="48" t="s">
        <v>23</v>
      </c>
      <c r="I17" s="207" t="s">
        <v>19</v>
      </c>
      <c r="J17" s="211">
        <v>24</v>
      </c>
      <c r="K17" s="13">
        <v>25</v>
      </c>
      <c r="L17" s="14">
        <v>0</v>
      </c>
      <c r="M17" s="58"/>
      <c r="N17" s="20"/>
      <c r="O17" s="24"/>
    </row>
    <row r="18" spans="1:15" x14ac:dyDescent="0.25">
      <c r="A18" s="4"/>
      <c r="B18" s="5"/>
      <c r="C18" s="5"/>
      <c r="D18" s="5"/>
      <c r="E18" s="5"/>
      <c r="F18" s="5"/>
      <c r="G18" s="6">
        <v>2</v>
      </c>
      <c r="H18" s="50" t="s">
        <v>23</v>
      </c>
      <c r="I18" s="208" t="s">
        <v>19</v>
      </c>
      <c r="J18" s="213">
        <v>24</v>
      </c>
      <c r="K18" s="15">
        <v>25</v>
      </c>
      <c r="L18" s="16">
        <v>0</v>
      </c>
      <c r="M18" s="58"/>
      <c r="N18" s="20"/>
      <c r="O18" s="24"/>
    </row>
    <row r="19" spans="1:15" x14ac:dyDescent="0.25">
      <c r="A19" s="4"/>
      <c r="B19" s="5">
        <v>99</v>
      </c>
      <c r="C19" s="5"/>
      <c r="D19" s="5"/>
      <c r="E19" s="5"/>
      <c r="F19" s="5"/>
      <c r="G19" s="5"/>
      <c r="H19" s="48" t="s">
        <v>24</v>
      </c>
      <c r="I19" s="208"/>
      <c r="J19" s="213"/>
      <c r="K19" s="15"/>
      <c r="L19" s="16"/>
      <c r="M19" s="58"/>
      <c r="N19" s="20"/>
      <c r="O19" s="24"/>
    </row>
    <row r="20" spans="1:15" x14ac:dyDescent="0.25">
      <c r="A20" s="4"/>
      <c r="B20" s="5"/>
      <c r="C20" s="5">
        <v>0</v>
      </c>
      <c r="D20" s="5"/>
      <c r="E20" s="5"/>
      <c r="F20" s="5"/>
      <c r="G20" s="5"/>
      <c r="H20" s="48" t="s">
        <v>15</v>
      </c>
      <c r="I20" s="208"/>
      <c r="J20" s="213"/>
      <c r="K20" s="15"/>
      <c r="L20" s="16"/>
      <c r="M20" s="58"/>
      <c r="N20" s="20"/>
      <c r="O20" s="24"/>
    </row>
    <row r="21" spans="1:15" x14ac:dyDescent="0.25">
      <c r="A21" s="4"/>
      <c r="B21" s="5"/>
      <c r="C21" s="5"/>
      <c r="D21" s="5">
        <v>0</v>
      </c>
      <c r="E21" s="5"/>
      <c r="F21" s="5"/>
      <c r="G21" s="5"/>
      <c r="H21" s="48" t="s">
        <v>16</v>
      </c>
      <c r="I21" s="208"/>
      <c r="J21" s="213"/>
      <c r="K21" s="15"/>
      <c r="L21" s="16"/>
      <c r="M21" s="58"/>
      <c r="N21" s="20"/>
      <c r="O21" s="24"/>
    </row>
    <row r="22" spans="1:15" x14ac:dyDescent="0.25">
      <c r="A22" s="4"/>
      <c r="B22" s="5"/>
      <c r="C22" s="5"/>
      <c r="D22" s="5"/>
      <c r="E22" s="5">
        <v>1</v>
      </c>
      <c r="F22" s="5">
        <v>0</v>
      </c>
      <c r="G22" s="5"/>
      <c r="H22" s="48" t="s">
        <v>25</v>
      </c>
      <c r="I22" s="208"/>
      <c r="J22" s="213"/>
      <c r="K22" s="15"/>
      <c r="L22" s="16"/>
      <c r="M22" s="58">
        <v>5374520</v>
      </c>
      <c r="N22" s="20">
        <v>5374520</v>
      </c>
      <c r="O22" s="24">
        <v>346800</v>
      </c>
    </row>
    <row r="23" spans="1:15" ht="30" x14ac:dyDescent="0.25">
      <c r="A23" s="4">
        <v>4</v>
      </c>
      <c r="B23" s="5"/>
      <c r="C23" s="5"/>
      <c r="D23" s="5"/>
      <c r="E23" s="5"/>
      <c r="F23" s="5"/>
      <c r="G23" s="5">
        <v>1</v>
      </c>
      <c r="H23" s="48" t="s">
        <v>26</v>
      </c>
      <c r="I23" s="207" t="s">
        <v>27</v>
      </c>
      <c r="J23" s="211">
        <v>13</v>
      </c>
      <c r="K23" s="13">
        <v>13</v>
      </c>
      <c r="L23" s="14">
        <v>0</v>
      </c>
      <c r="M23" s="58"/>
      <c r="N23" s="20"/>
      <c r="O23" s="24"/>
    </row>
    <row r="24" spans="1:15" ht="27" x14ac:dyDescent="0.25">
      <c r="A24" s="4"/>
      <c r="B24" s="5"/>
      <c r="C24" s="5"/>
      <c r="D24" s="5"/>
      <c r="E24" s="5"/>
      <c r="F24" s="5"/>
      <c r="G24" s="6">
        <v>2</v>
      </c>
      <c r="H24" s="50" t="s">
        <v>26</v>
      </c>
      <c r="I24" s="208" t="s">
        <v>27</v>
      </c>
      <c r="J24" s="213">
        <v>13</v>
      </c>
      <c r="K24" s="15">
        <v>13</v>
      </c>
      <c r="L24" s="16">
        <v>0</v>
      </c>
      <c r="M24" s="58"/>
      <c r="N24" s="20"/>
      <c r="O24" s="24"/>
    </row>
    <row r="25" spans="1:15" ht="30" x14ac:dyDescent="0.25">
      <c r="A25" s="4"/>
      <c r="B25" s="5"/>
      <c r="C25" s="5"/>
      <c r="D25" s="5"/>
      <c r="E25" s="5">
        <v>2</v>
      </c>
      <c r="F25" s="5">
        <v>0</v>
      </c>
      <c r="G25" s="5"/>
      <c r="H25" s="48" t="s">
        <v>28</v>
      </c>
      <c r="I25" s="208"/>
      <c r="J25" s="213"/>
      <c r="K25" s="15"/>
      <c r="L25" s="16"/>
      <c r="M25" s="58">
        <v>55159</v>
      </c>
      <c r="N25" s="20">
        <v>55159</v>
      </c>
      <c r="O25" s="24">
        <v>0</v>
      </c>
    </row>
    <row r="26" spans="1:15" ht="30" x14ac:dyDescent="0.25">
      <c r="A26" s="4">
        <v>4</v>
      </c>
      <c r="B26" s="5"/>
      <c r="C26" s="5"/>
      <c r="D26" s="5"/>
      <c r="E26" s="5"/>
      <c r="F26" s="5"/>
      <c r="G26" s="5">
        <v>1</v>
      </c>
      <c r="H26" s="48" t="s">
        <v>29</v>
      </c>
      <c r="I26" s="207" t="s">
        <v>27</v>
      </c>
      <c r="J26" s="211">
        <v>1</v>
      </c>
      <c r="K26" s="13">
        <v>1</v>
      </c>
      <c r="L26" s="14">
        <v>0</v>
      </c>
      <c r="M26" s="58"/>
      <c r="N26" s="20"/>
      <c r="O26" s="24"/>
    </row>
    <row r="27" spans="1:15" ht="27" x14ac:dyDescent="0.25">
      <c r="A27" s="4"/>
      <c r="B27" s="5"/>
      <c r="C27" s="5"/>
      <c r="D27" s="5"/>
      <c r="E27" s="5"/>
      <c r="F27" s="5"/>
      <c r="G27" s="6">
        <v>2</v>
      </c>
      <c r="H27" s="50" t="s">
        <v>29</v>
      </c>
      <c r="I27" s="208" t="s">
        <v>27</v>
      </c>
      <c r="J27" s="213">
        <v>1</v>
      </c>
      <c r="K27" s="15">
        <v>1</v>
      </c>
      <c r="L27" s="16">
        <v>0</v>
      </c>
      <c r="M27" s="58"/>
      <c r="N27" s="20"/>
      <c r="O27" s="24"/>
    </row>
    <row r="28" spans="1:15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48" t="s">
        <v>30</v>
      </c>
      <c r="I28" s="208"/>
      <c r="J28" s="213"/>
      <c r="K28" s="15"/>
      <c r="L28" s="16"/>
      <c r="M28" s="58">
        <v>280000</v>
      </c>
      <c r="N28" s="20">
        <v>280000</v>
      </c>
      <c r="O28" s="24">
        <v>0</v>
      </c>
    </row>
    <row r="29" spans="1:15" ht="30" x14ac:dyDescent="0.25">
      <c r="A29" s="4">
        <v>4</v>
      </c>
      <c r="B29" s="5"/>
      <c r="C29" s="5"/>
      <c r="D29" s="5"/>
      <c r="E29" s="5"/>
      <c r="F29" s="5"/>
      <c r="G29" s="5">
        <v>1</v>
      </c>
      <c r="H29" s="48" t="s">
        <v>31</v>
      </c>
      <c r="I29" s="207" t="s">
        <v>27</v>
      </c>
      <c r="J29" s="211">
        <v>1</v>
      </c>
      <c r="K29" s="13">
        <v>1</v>
      </c>
      <c r="L29" s="14">
        <v>0</v>
      </c>
      <c r="M29" s="58"/>
      <c r="N29" s="20"/>
      <c r="O29" s="24"/>
    </row>
    <row r="30" spans="1:15" ht="27.75" thickBot="1" x14ac:dyDescent="0.3">
      <c r="A30" s="7"/>
      <c r="B30" s="8"/>
      <c r="C30" s="8"/>
      <c r="D30" s="8"/>
      <c r="E30" s="8"/>
      <c r="F30" s="8"/>
      <c r="G30" s="9">
        <v>2</v>
      </c>
      <c r="H30" s="51" t="s">
        <v>32</v>
      </c>
      <c r="I30" s="209" t="s">
        <v>27</v>
      </c>
      <c r="J30" s="214">
        <v>1</v>
      </c>
      <c r="K30" s="17">
        <v>1</v>
      </c>
      <c r="L30" s="18">
        <v>0</v>
      </c>
      <c r="M30" s="210"/>
      <c r="N30" s="26"/>
      <c r="O30" s="27"/>
    </row>
  </sheetData>
  <mergeCells count="3">
    <mergeCell ref="A5:I5"/>
    <mergeCell ref="J5:L5"/>
    <mergeCell ref="M5:O5"/>
  </mergeCells>
  <pageMargins left="0.7" right="0.7" top="0.75" bottom="0.75" header="0.3" footer="0.3"/>
  <pageSetup scale="5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AL55"/>
  <sheetViews>
    <sheetView view="pageBreakPreview" zoomScale="60" zoomScaleNormal="85" workbookViewId="0">
      <selection activeCell="W44" sqref="W4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" bestFit="1" customWidth="1"/>
    <col min="10" max="11" width="10.7109375" customWidth="1"/>
    <col min="12" max="12" width="13.7109375" customWidth="1"/>
    <col min="13" max="14" width="17.5703125" bestFit="1" customWidth="1"/>
    <col min="15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132" customFormat="1" x14ac:dyDescent="0.25">
      <c r="A5" s="190" t="s">
        <v>130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4" t="s">
        <v>1</v>
      </c>
      <c r="N5" s="195"/>
      <c r="O5" s="196"/>
    </row>
    <row r="6" spans="1:15" s="137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13</v>
      </c>
      <c r="M6" s="96" t="s">
        <v>11</v>
      </c>
      <c r="N6" s="42" t="s">
        <v>12</v>
      </c>
      <c r="O6" s="44" t="s">
        <v>13</v>
      </c>
    </row>
    <row r="7" spans="1:15" s="132" customFormat="1" x14ac:dyDescent="0.25">
      <c r="A7" s="31"/>
      <c r="B7" s="32">
        <v>17</v>
      </c>
      <c r="C7" s="32"/>
      <c r="D7" s="32"/>
      <c r="E7" s="32"/>
      <c r="F7" s="32"/>
      <c r="G7" s="32"/>
      <c r="H7" s="89" t="s">
        <v>131</v>
      </c>
      <c r="I7" s="138"/>
      <c r="J7" s="52"/>
      <c r="K7" s="36"/>
      <c r="L7" s="37"/>
      <c r="M7" s="230"/>
      <c r="N7" s="36"/>
      <c r="O7" s="37"/>
    </row>
    <row r="8" spans="1:15" s="132" customFormat="1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53"/>
      <c r="K8" s="23"/>
      <c r="L8" s="29"/>
      <c r="M8" s="222"/>
      <c r="N8" s="23"/>
      <c r="O8" s="29"/>
    </row>
    <row r="9" spans="1:15" s="132" customFormat="1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53"/>
      <c r="K9" s="23"/>
      <c r="L9" s="29"/>
      <c r="M9" s="222"/>
      <c r="N9" s="23"/>
      <c r="O9" s="29"/>
    </row>
    <row r="10" spans="1:15" s="13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53"/>
      <c r="K10" s="23"/>
      <c r="L10" s="29"/>
      <c r="M10" s="58">
        <v>11262410</v>
      </c>
      <c r="N10" s="20">
        <v>11262410</v>
      </c>
      <c r="O10" s="21">
        <v>729569.14</v>
      </c>
    </row>
    <row r="11" spans="1:15" s="13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68" t="s">
        <v>39</v>
      </c>
      <c r="I11" s="56" t="s">
        <v>19</v>
      </c>
      <c r="J11" s="19">
        <f t="shared" ref="J11" si="0">J12</f>
        <v>598</v>
      </c>
      <c r="K11" s="20">
        <v>737</v>
      </c>
      <c r="L11" s="21">
        <v>0</v>
      </c>
      <c r="M11" s="58"/>
      <c r="N11" s="20"/>
      <c r="O11" s="21"/>
    </row>
    <row r="12" spans="1:15" s="132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39</v>
      </c>
      <c r="I12" s="101" t="s">
        <v>19</v>
      </c>
      <c r="J12" s="53">
        <v>598</v>
      </c>
      <c r="K12" s="23">
        <v>737</v>
      </c>
      <c r="L12" s="29">
        <v>0</v>
      </c>
      <c r="M12" s="58"/>
      <c r="N12" s="20"/>
      <c r="O12" s="21"/>
    </row>
    <row r="13" spans="1:15" s="13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132</v>
      </c>
      <c r="I13" s="101"/>
      <c r="J13" s="53"/>
      <c r="K13" s="23"/>
      <c r="L13" s="29"/>
      <c r="M13" s="58">
        <v>13055243</v>
      </c>
      <c r="N13" s="20">
        <v>13055243</v>
      </c>
      <c r="O13" s="21">
        <v>943701.87</v>
      </c>
    </row>
    <row r="14" spans="1:15" s="13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68" t="s">
        <v>133</v>
      </c>
      <c r="I14" s="56" t="s">
        <v>74</v>
      </c>
      <c r="J14" s="19">
        <f t="shared" ref="J14" si="1">J15</f>
        <v>241092</v>
      </c>
      <c r="K14" s="20">
        <v>393586</v>
      </c>
      <c r="L14" s="21">
        <v>0</v>
      </c>
      <c r="M14" s="58"/>
      <c r="N14" s="20"/>
      <c r="O14" s="21"/>
    </row>
    <row r="15" spans="1:15" s="132" customFormat="1" ht="27" x14ac:dyDescent="0.25">
      <c r="A15" s="4"/>
      <c r="B15" s="5"/>
      <c r="C15" s="5"/>
      <c r="D15" s="5"/>
      <c r="E15" s="5"/>
      <c r="F15" s="5"/>
      <c r="G15" s="6">
        <v>2</v>
      </c>
      <c r="H15" s="131" t="s">
        <v>134</v>
      </c>
      <c r="I15" s="101" t="s">
        <v>74</v>
      </c>
      <c r="J15" s="53">
        <v>241092</v>
      </c>
      <c r="K15" s="23">
        <v>393586</v>
      </c>
      <c r="L15" s="29">
        <v>0</v>
      </c>
      <c r="M15" s="222"/>
      <c r="N15" s="23"/>
      <c r="O15" s="29"/>
    </row>
    <row r="16" spans="1:15" s="132" customFormat="1" ht="30" x14ac:dyDescent="0.25">
      <c r="A16" s="79"/>
      <c r="B16" s="64">
        <v>99</v>
      </c>
      <c r="C16" s="64"/>
      <c r="D16" s="64"/>
      <c r="E16" s="64"/>
      <c r="F16" s="64"/>
      <c r="G16" s="64"/>
      <c r="H16" s="73" t="s">
        <v>85</v>
      </c>
      <c r="I16" s="78"/>
      <c r="J16" s="53"/>
      <c r="K16" s="23"/>
      <c r="L16" s="115"/>
      <c r="M16" s="223"/>
      <c r="N16" s="112"/>
      <c r="O16" s="115"/>
    </row>
    <row r="17" spans="1:15" s="132" customFormat="1" x14ac:dyDescent="0.25">
      <c r="A17" s="79"/>
      <c r="B17" s="64"/>
      <c r="C17" s="64">
        <v>0</v>
      </c>
      <c r="D17" s="64"/>
      <c r="E17" s="64"/>
      <c r="F17" s="64"/>
      <c r="G17" s="64"/>
      <c r="H17" s="73" t="s">
        <v>15</v>
      </c>
      <c r="I17" s="78"/>
      <c r="J17" s="53"/>
      <c r="K17" s="23"/>
      <c r="L17" s="115"/>
      <c r="M17" s="223"/>
      <c r="N17" s="112"/>
      <c r="O17" s="115"/>
    </row>
    <row r="18" spans="1:15" s="132" customFormat="1" x14ac:dyDescent="0.25">
      <c r="A18" s="79"/>
      <c r="B18" s="64"/>
      <c r="C18" s="64"/>
      <c r="D18" s="64">
        <v>0</v>
      </c>
      <c r="E18" s="64"/>
      <c r="F18" s="64"/>
      <c r="G18" s="64"/>
      <c r="H18" s="73" t="s">
        <v>16</v>
      </c>
      <c r="I18" s="78"/>
      <c r="J18" s="53"/>
      <c r="K18" s="23"/>
      <c r="L18" s="115"/>
      <c r="M18" s="223"/>
      <c r="N18" s="112"/>
      <c r="O18" s="115"/>
    </row>
    <row r="19" spans="1:15" s="132" customFormat="1" ht="30" x14ac:dyDescent="0.25">
      <c r="A19" s="79"/>
      <c r="B19" s="64"/>
      <c r="C19" s="64"/>
      <c r="D19" s="64"/>
      <c r="E19" s="64">
        <v>2</v>
      </c>
      <c r="F19" s="64">
        <v>0</v>
      </c>
      <c r="G19" s="64"/>
      <c r="H19" s="73" t="s">
        <v>28</v>
      </c>
      <c r="I19" s="78"/>
      <c r="J19" s="53"/>
      <c r="K19" s="23"/>
      <c r="L19" s="115"/>
      <c r="M19" s="221">
        <v>623180</v>
      </c>
      <c r="N19" s="22">
        <v>623180</v>
      </c>
      <c r="O19" s="21">
        <v>0</v>
      </c>
    </row>
    <row r="20" spans="1:15" s="132" customFormat="1" ht="30" x14ac:dyDescent="0.25">
      <c r="A20" s="79"/>
      <c r="B20" s="64"/>
      <c r="C20" s="64"/>
      <c r="D20" s="64"/>
      <c r="E20" s="64"/>
      <c r="F20" s="64"/>
      <c r="G20" s="64"/>
      <c r="H20" s="73" t="s">
        <v>29</v>
      </c>
      <c r="I20" s="80" t="s">
        <v>27</v>
      </c>
      <c r="J20" s="19">
        <f t="shared" ref="J20" si="2">J21</f>
        <v>3</v>
      </c>
      <c r="K20" s="20">
        <v>3</v>
      </c>
      <c r="L20" s="21">
        <v>0</v>
      </c>
      <c r="M20" s="222"/>
      <c r="N20" s="112"/>
      <c r="O20" s="115"/>
    </row>
    <row r="21" spans="1:15" s="132" customFormat="1" ht="27.75" thickBot="1" x14ac:dyDescent="0.3">
      <c r="A21" s="81"/>
      <c r="B21" s="148"/>
      <c r="C21" s="148"/>
      <c r="D21" s="148"/>
      <c r="E21" s="148"/>
      <c r="F21" s="148"/>
      <c r="G21" s="148"/>
      <c r="H21" s="83" t="s">
        <v>29</v>
      </c>
      <c r="I21" s="84" t="s">
        <v>27</v>
      </c>
      <c r="J21" s="54">
        <v>3</v>
      </c>
      <c r="K21" s="28">
        <v>3</v>
      </c>
      <c r="L21" s="30">
        <v>0</v>
      </c>
      <c r="M21" s="225"/>
      <c r="N21" s="117"/>
      <c r="O21" s="118"/>
    </row>
    <row r="22" spans="1:15" s="132" customFormat="1" ht="13.5" x14ac:dyDescent="0.25"/>
    <row r="23" spans="1:15" s="132" customFormat="1" ht="13.5" x14ac:dyDescent="0.25"/>
    <row r="24" spans="1:15" s="132" customFormat="1" ht="13.5" x14ac:dyDescent="0.25">
      <c r="H24" s="187" t="s">
        <v>195</v>
      </c>
    </row>
    <row r="25" spans="1:15" s="132" customFormat="1" ht="13.5" x14ac:dyDescent="0.25">
      <c r="H25" s="187" t="s">
        <v>198</v>
      </c>
    </row>
    <row r="26" spans="1:15" s="132" customFormat="1" ht="13.5" x14ac:dyDescent="0.25"/>
    <row r="27" spans="1:15" s="132" customFormat="1" ht="13.5" x14ac:dyDescent="0.25"/>
    <row r="28" spans="1:15" s="132" customFormat="1" ht="13.5" x14ac:dyDescent="0.25"/>
    <row r="29" spans="1:15" s="132" customFormat="1" ht="13.5" x14ac:dyDescent="0.25"/>
    <row r="30" spans="1:15" s="132" customFormat="1" ht="13.5" x14ac:dyDescent="0.25"/>
    <row r="31" spans="1:15" s="132" customFormat="1" ht="13.5" x14ac:dyDescent="0.25"/>
    <row r="32" spans="1:15" s="132" customFormat="1" ht="13.5" x14ac:dyDescent="0.25"/>
    <row r="33" s="132" customFormat="1" ht="13.5" x14ac:dyDescent="0.25"/>
    <row r="34" s="132" customFormat="1" ht="13.5" x14ac:dyDescent="0.25"/>
    <row r="35" s="132" customFormat="1" ht="13.5" x14ac:dyDescent="0.25"/>
    <row r="36" s="132" customFormat="1" ht="13.5" x14ac:dyDescent="0.25"/>
    <row r="37" s="132" customFormat="1" ht="13.5" x14ac:dyDescent="0.25"/>
    <row r="38" s="132" customFormat="1" ht="13.5" x14ac:dyDescent="0.25"/>
    <row r="39" s="132" customFormat="1" ht="13.5" x14ac:dyDescent="0.25"/>
    <row r="40" s="132" customFormat="1" ht="13.5" x14ac:dyDescent="0.25"/>
    <row r="41" s="132" customFormat="1" ht="13.5" x14ac:dyDescent="0.25"/>
    <row r="42" s="132" customFormat="1" ht="13.5" x14ac:dyDescent="0.25"/>
    <row r="43" s="132" customFormat="1" ht="13.5" x14ac:dyDescent="0.25"/>
    <row r="44" s="132" customFormat="1" ht="13.5" x14ac:dyDescent="0.25"/>
    <row r="45" s="132" customFormat="1" ht="13.5" x14ac:dyDescent="0.25"/>
    <row r="46" s="132" customFormat="1" ht="13.5" x14ac:dyDescent="0.25"/>
    <row r="47" s="132" customFormat="1" ht="13.5" x14ac:dyDescent="0.25"/>
    <row r="48" s="132" customFormat="1" ht="13.5" x14ac:dyDescent="0.25"/>
    <row r="49" s="132" customFormat="1" ht="13.5" x14ac:dyDescent="0.25"/>
    <row r="50" s="132" customFormat="1" ht="13.5" x14ac:dyDescent="0.25"/>
    <row r="51" s="132" customFormat="1" ht="13.5" x14ac:dyDescent="0.25"/>
    <row r="52" s="132" customFormat="1" ht="13.5" x14ac:dyDescent="0.25"/>
    <row r="53" s="132" customFormat="1" ht="13.5" x14ac:dyDescent="0.25"/>
    <row r="54" s="132" customFormat="1" ht="13.5" x14ac:dyDescent="0.25"/>
    <row r="55" s="13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AM34"/>
  <sheetViews>
    <sheetView view="pageBreakPreview" topLeftCell="A10" zoomScaleNormal="85" zoomScaleSheetLayoutView="100" workbookViewId="0">
      <selection activeCell="X19" sqref="A16:X1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28515625" bestFit="1" customWidth="1"/>
    <col min="15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210</v>
      </c>
    </row>
    <row r="4" spans="1:15" ht="15" customHeight="1" thickBot="1" x14ac:dyDescent="0.3"/>
    <row r="5" spans="1:15" x14ac:dyDescent="0.25">
      <c r="A5" s="193" t="s">
        <v>135</v>
      </c>
      <c r="B5" s="195"/>
      <c r="C5" s="195"/>
      <c r="D5" s="195"/>
      <c r="E5" s="195"/>
      <c r="F5" s="195"/>
      <c r="G5" s="195"/>
      <c r="H5" s="195"/>
      <c r="I5" s="196"/>
      <c r="J5" s="195" t="s">
        <v>204</v>
      </c>
      <c r="K5" s="195"/>
      <c r="L5" s="195"/>
      <c r="M5" s="195" t="s">
        <v>1</v>
      </c>
      <c r="N5" s="195"/>
      <c r="O5" s="195"/>
    </row>
    <row r="6" spans="1:15" s="10" customFormat="1" ht="34.5" thickBot="1" x14ac:dyDescent="0.25">
      <c r="A6" s="153" t="s">
        <v>2</v>
      </c>
      <c r="B6" s="154" t="s">
        <v>3</v>
      </c>
      <c r="C6" s="154" t="s">
        <v>4</v>
      </c>
      <c r="D6" s="154" t="s">
        <v>5</v>
      </c>
      <c r="E6" s="154" t="s">
        <v>6</v>
      </c>
      <c r="F6" s="154" t="s">
        <v>7</v>
      </c>
      <c r="G6" s="154" t="s">
        <v>8</v>
      </c>
      <c r="H6" s="94" t="s">
        <v>9</v>
      </c>
      <c r="I6" s="41" t="s">
        <v>10</v>
      </c>
      <c r="J6" s="42" t="s">
        <v>11</v>
      </c>
      <c r="K6" s="43" t="s">
        <v>12</v>
      </c>
      <c r="L6" s="43" t="s">
        <v>206</v>
      </c>
      <c r="M6" s="42" t="s">
        <v>11</v>
      </c>
      <c r="N6" s="42" t="s">
        <v>12</v>
      </c>
      <c r="O6" s="43" t="s">
        <v>206</v>
      </c>
    </row>
    <row r="7" spans="1:15" x14ac:dyDescent="0.25">
      <c r="A7" s="31"/>
      <c r="B7" s="32">
        <v>22</v>
      </c>
      <c r="C7" s="32"/>
      <c r="D7" s="32"/>
      <c r="E7" s="133"/>
      <c r="F7" s="133"/>
      <c r="G7" s="133"/>
      <c r="H7" s="89" t="s">
        <v>136</v>
      </c>
      <c r="I7" s="138"/>
      <c r="J7" s="152"/>
      <c r="K7" s="36"/>
      <c r="L7" s="36"/>
      <c r="M7" s="34"/>
      <c r="N7" s="36"/>
      <c r="O7" s="36"/>
    </row>
    <row r="8" spans="1:15" x14ac:dyDescent="0.25">
      <c r="A8" s="4"/>
      <c r="B8" s="5"/>
      <c r="C8" s="66">
        <v>0</v>
      </c>
      <c r="D8" s="5"/>
      <c r="E8" s="6"/>
      <c r="F8" s="6"/>
      <c r="G8" s="6"/>
      <c r="H8" s="68" t="s">
        <v>15</v>
      </c>
      <c r="I8" s="101"/>
      <c r="J8" s="150"/>
      <c r="K8" s="23"/>
      <c r="L8" s="23"/>
      <c r="M8" s="20"/>
      <c r="N8" s="23"/>
      <c r="O8" s="23"/>
    </row>
    <row r="9" spans="1:15" x14ac:dyDescent="0.25">
      <c r="A9" s="4"/>
      <c r="B9" s="5"/>
      <c r="C9" s="5"/>
      <c r="D9" s="5">
        <v>0</v>
      </c>
      <c r="E9" s="6"/>
      <c r="F9" s="6"/>
      <c r="G9" s="6"/>
      <c r="H9" s="68" t="s">
        <v>16</v>
      </c>
      <c r="I9" s="101"/>
      <c r="J9" s="23"/>
      <c r="K9" s="23"/>
      <c r="L9" s="23"/>
      <c r="M9" s="23"/>
      <c r="N9" s="23"/>
      <c r="O9" s="23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23"/>
      <c r="K10" s="23"/>
      <c r="L10" s="23"/>
      <c r="M10" s="20">
        <v>10725511</v>
      </c>
      <c r="N10" s="20">
        <v>10725511</v>
      </c>
      <c r="O10" s="20">
        <v>845180.47</v>
      </c>
    </row>
    <row r="11" spans="1:15" x14ac:dyDescent="0.25">
      <c r="A11" s="4">
        <v>4</v>
      </c>
      <c r="B11" s="5"/>
      <c r="C11" s="5"/>
      <c r="D11" s="5"/>
      <c r="E11" s="6"/>
      <c r="F11" s="6"/>
      <c r="G11" s="5">
        <v>1</v>
      </c>
      <c r="H11" s="68" t="s">
        <v>39</v>
      </c>
      <c r="I11" s="56" t="s">
        <v>19</v>
      </c>
      <c r="J11" s="20">
        <f t="shared" ref="J11" si="0">J12</f>
        <v>144</v>
      </c>
      <c r="K11" s="20">
        <v>144</v>
      </c>
      <c r="L11" s="20">
        <v>0</v>
      </c>
      <c r="M11" s="20"/>
      <c r="N11" s="20"/>
      <c r="O11" s="20"/>
    </row>
    <row r="12" spans="1:15" x14ac:dyDescent="0.25">
      <c r="A12" s="4"/>
      <c r="B12" s="5"/>
      <c r="C12" s="5"/>
      <c r="D12" s="5"/>
      <c r="E12" s="6"/>
      <c r="F12" s="6"/>
      <c r="G12" s="6">
        <v>2</v>
      </c>
      <c r="H12" s="131" t="s">
        <v>39</v>
      </c>
      <c r="I12" s="101" t="s">
        <v>19</v>
      </c>
      <c r="J12" s="23">
        <v>144</v>
      </c>
      <c r="K12" s="23">
        <v>144</v>
      </c>
      <c r="L12" s="23">
        <v>0</v>
      </c>
      <c r="M12" s="20"/>
      <c r="N12" s="20"/>
      <c r="O12" s="20"/>
    </row>
    <row r="13" spans="1:15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137</v>
      </c>
      <c r="I13" s="101"/>
      <c r="J13" s="23"/>
      <c r="K13" s="23"/>
      <c r="L13" s="23"/>
      <c r="M13" s="20">
        <v>1950925</v>
      </c>
      <c r="N13" s="20">
        <v>1950925</v>
      </c>
      <c r="O13" s="20">
        <v>129168.11</v>
      </c>
    </row>
    <row r="14" spans="1:15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68" t="s">
        <v>138</v>
      </c>
      <c r="I14" s="56" t="s">
        <v>43</v>
      </c>
      <c r="J14" s="20">
        <f t="shared" ref="J14" si="1">+J15+J16+J17</f>
        <v>23</v>
      </c>
      <c r="K14" s="20">
        <v>23</v>
      </c>
      <c r="L14" s="20">
        <v>0</v>
      </c>
      <c r="M14" s="20"/>
      <c r="N14" s="20"/>
      <c r="O14" s="20"/>
    </row>
    <row r="15" spans="1:15" ht="27" x14ac:dyDescent="0.25">
      <c r="A15" s="4"/>
      <c r="B15" s="5"/>
      <c r="C15" s="5"/>
      <c r="D15" s="5"/>
      <c r="E15" s="6"/>
      <c r="F15" s="6"/>
      <c r="G15" s="6">
        <v>2</v>
      </c>
      <c r="H15" s="131" t="s">
        <v>139</v>
      </c>
      <c r="I15" s="101" t="s">
        <v>43</v>
      </c>
      <c r="J15" s="23">
        <v>15</v>
      </c>
      <c r="K15" s="23">
        <v>15</v>
      </c>
      <c r="L15" s="23">
        <v>0</v>
      </c>
      <c r="M15" s="20"/>
      <c r="N15" s="20"/>
      <c r="O15" s="20"/>
    </row>
    <row r="16" spans="1:15" x14ac:dyDescent="0.25">
      <c r="A16" s="4"/>
      <c r="B16" s="5"/>
      <c r="C16" s="5"/>
      <c r="D16" s="5"/>
      <c r="E16" s="6"/>
      <c r="F16" s="6"/>
      <c r="G16" s="6">
        <v>3</v>
      </c>
      <c r="H16" s="131" t="s">
        <v>140</v>
      </c>
      <c r="I16" s="101" t="s">
        <v>43</v>
      </c>
      <c r="J16" s="23">
        <v>4</v>
      </c>
      <c r="K16" s="23">
        <v>4</v>
      </c>
      <c r="L16" s="23">
        <v>0</v>
      </c>
      <c r="M16" s="20"/>
      <c r="N16" s="20"/>
      <c r="O16" s="20"/>
    </row>
    <row r="17" spans="1:15" x14ac:dyDescent="0.25">
      <c r="A17" s="4"/>
      <c r="B17" s="5"/>
      <c r="C17" s="5"/>
      <c r="D17" s="5"/>
      <c r="E17" s="6"/>
      <c r="F17" s="6"/>
      <c r="G17" s="6">
        <v>4</v>
      </c>
      <c r="H17" s="131" t="s">
        <v>141</v>
      </c>
      <c r="I17" s="101" t="s">
        <v>43</v>
      </c>
      <c r="J17" s="23">
        <v>4</v>
      </c>
      <c r="K17" s="23">
        <v>4</v>
      </c>
      <c r="L17" s="23">
        <v>0</v>
      </c>
      <c r="M17" s="20"/>
      <c r="N17" s="20"/>
      <c r="O17" s="20"/>
    </row>
    <row r="18" spans="1:15" x14ac:dyDescent="0.25">
      <c r="A18" s="4"/>
      <c r="B18" s="5"/>
      <c r="C18" s="5"/>
      <c r="D18" s="5"/>
      <c r="E18" s="6"/>
      <c r="F18" s="6"/>
      <c r="G18" s="6">
        <v>5</v>
      </c>
      <c r="H18" s="131" t="s">
        <v>142</v>
      </c>
      <c r="I18" s="101" t="s">
        <v>19</v>
      </c>
      <c r="J18" s="23">
        <v>175</v>
      </c>
      <c r="K18" s="23">
        <v>175</v>
      </c>
      <c r="L18" s="23">
        <v>0</v>
      </c>
      <c r="M18" s="20"/>
      <c r="N18" s="20"/>
      <c r="O18" s="20"/>
    </row>
    <row r="19" spans="1:15" x14ac:dyDescent="0.25">
      <c r="A19" s="4"/>
      <c r="B19" s="6"/>
      <c r="C19" s="6"/>
      <c r="D19" s="6"/>
      <c r="E19" s="5">
        <v>3</v>
      </c>
      <c r="F19" s="5">
        <v>0</v>
      </c>
      <c r="G19" s="5"/>
      <c r="H19" s="68" t="s">
        <v>143</v>
      </c>
      <c r="I19" s="101"/>
      <c r="J19" s="23"/>
      <c r="K19" s="23"/>
      <c r="L19" s="23"/>
      <c r="M19" s="20">
        <v>1928564</v>
      </c>
      <c r="N19" s="20">
        <v>1928564</v>
      </c>
      <c r="O19" s="20">
        <v>182459.16</v>
      </c>
    </row>
    <row r="20" spans="1:15" x14ac:dyDescent="0.25">
      <c r="A20" s="4">
        <v>4</v>
      </c>
      <c r="B20" s="6"/>
      <c r="C20" s="6"/>
      <c r="D20" s="6"/>
      <c r="E20" s="6"/>
      <c r="F20" s="6"/>
      <c r="G20" s="5">
        <v>1</v>
      </c>
      <c r="H20" s="68" t="s">
        <v>144</v>
      </c>
      <c r="I20" s="56" t="s">
        <v>43</v>
      </c>
      <c r="J20" s="20">
        <f t="shared" ref="J20" si="2">+J22+J23+J24</f>
        <v>5231</v>
      </c>
      <c r="K20" s="20">
        <v>5231</v>
      </c>
      <c r="L20" s="20">
        <v>0</v>
      </c>
      <c r="M20" s="20"/>
      <c r="N20" s="20"/>
      <c r="O20" s="20"/>
    </row>
    <row r="21" spans="1:15" x14ac:dyDescent="0.25">
      <c r="A21" s="4"/>
      <c r="B21" s="6"/>
      <c r="C21" s="6"/>
      <c r="D21" s="6"/>
      <c r="E21" s="6"/>
      <c r="F21" s="6"/>
      <c r="G21" s="6">
        <v>2</v>
      </c>
      <c r="H21" s="131" t="s">
        <v>145</v>
      </c>
      <c r="I21" s="101" t="s">
        <v>146</v>
      </c>
      <c r="J21" s="23">
        <v>196</v>
      </c>
      <c r="K21" s="23">
        <v>196</v>
      </c>
      <c r="L21" s="23">
        <v>0</v>
      </c>
      <c r="M21" s="20"/>
      <c r="N21" s="20"/>
      <c r="O21" s="20"/>
    </row>
    <row r="22" spans="1:15" ht="27" x14ac:dyDescent="0.25">
      <c r="A22" s="4"/>
      <c r="B22" s="6"/>
      <c r="C22" s="6"/>
      <c r="D22" s="6"/>
      <c r="E22" s="6"/>
      <c r="F22" s="6"/>
      <c r="G22" s="6">
        <v>3</v>
      </c>
      <c r="H22" s="131" t="s">
        <v>147</v>
      </c>
      <c r="I22" s="101" t="s">
        <v>43</v>
      </c>
      <c r="J22" s="23">
        <v>94</v>
      </c>
      <c r="K22" s="23">
        <v>94</v>
      </c>
      <c r="L22" s="23">
        <v>0</v>
      </c>
      <c r="M22" s="23"/>
      <c r="N22" s="23"/>
      <c r="O22" s="23"/>
    </row>
    <row r="23" spans="1:15" ht="27" x14ac:dyDescent="0.25">
      <c r="A23" s="4"/>
      <c r="B23" s="6"/>
      <c r="C23" s="6"/>
      <c r="D23" s="6"/>
      <c r="E23" s="6"/>
      <c r="F23" s="6"/>
      <c r="G23" s="6">
        <v>4</v>
      </c>
      <c r="H23" s="131" t="s">
        <v>148</v>
      </c>
      <c r="I23" s="101" t="s">
        <v>43</v>
      </c>
      <c r="J23" s="23">
        <v>32</v>
      </c>
      <c r="K23" s="23">
        <v>32</v>
      </c>
      <c r="L23" s="23">
        <v>0</v>
      </c>
      <c r="M23" s="23"/>
      <c r="N23" s="23"/>
      <c r="O23" s="23"/>
    </row>
    <row r="24" spans="1:15" ht="27" x14ac:dyDescent="0.25">
      <c r="A24" s="4"/>
      <c r="B24" s="6"/>
      <c r="C24" s="6"/>
      <c r="D24" s="6"/>
      <c r="E24" s="6"/>
      <c r="F24" s="6"/>
      <c r="G24" s="6">
        <v>5</v>
      </c>
      <c r="H24" s="131" t="s">
        <v>149</v>
      </c>
      <c r="I24" s="101" t="s">
        <v>43</v>
      </c>
      <c r="J24" s="23">
        <v>5105</v>
      </c>
      <c r="K24" s="23">
        <v>5105</v>
      </c>
      <c r="L24" s="23">
        <v>0</v>
      </c>
      <c r="M24" s="23"/>
      <c r="N24" s="23"/>
      <c r="O24" s="23"/>
    </row>
    <row r="25" spans="1:15" ht="30" x14ac:dyDescent="0.25">
      <c r="A25" s="79"/>
      <c r="B25" s="64">
        <v>99</v>
      </c>
      <c r="C25" s="64"/>
      <c r="D25" s="64"/>
      <c r="E25" s="64"/>
      <c r="F25" s="64"/>
      <c r="G25" s="67"/>
      <c r="H25" s="73" t="s">
        <v>85</v>
      </c>
      <c r="I25" s="78"/>
      <c r="J25" s="112"/>
      <c r="K25" s="112"/>
      <c r="L25" s="112"/>
      <c r="M25" s="112"/>
      <c r="N25" s="112"/>
      <c r="O25" s="112"/>
    </row>
    <row r="26" spans="1:15" x14ac:dyDescent="0.25">
      <c r="A26" s="79"/>
      <c r="B26" s="64"/>
      <c r="C26" s="64">
        <v>0</v>
      </c>
      <c r="D26" s="64"/>
      <c r="E26" s="64"/>
      <c r="F26" s="64"/>
      <c r="G26" s="67"/>
      <c r="H26" s="73" t="s">
        <v>15</v>
      </c>
      <c r="I26" s="78"/>
      <c r="J26" s="112"/>
      <c r="K26" s="112"/>
      <c r="L26" s="112"/>
      <c r="M26" s="112"/>
      <c r="N26" s="112"/>
      <c r="O26" s="112"/>
    </row>
    <row r="27" spans="1:15" x14ac:dyDescent="0.25">
      <c r="A27" s="79"/>
      <c r="B27" s="64"/>
      <c r="C27" s="64"/>
      <c r="D27" s="64">
        <v>0</v>
      </c>
      <c r="E27" s="64"/>
      <c r="F27" s="64"/>
      <c r="G27" s="67"/>
      <c r="H27" s="73" t="s">
        <v>16</v>
      </c>
      <c r="I27" s="78"/>
      <c r="J27" s="112"/>
      <c r="K27" s="112"/>
      <c r="L27" s="112"/>
      <c r="M27" s="112"/>
      <c r="N27" s="112"/>
      <c r="O27" s="112"/>
    </row>
    <row r="28" spans="1:15" ht="30" x14ac:dyDescent="0.25">
      <c r="A28" s="79"/>
      <c r="B28" s="64"/>
      <c r="C28" s="64"/>
      <c r="D28" s="64"/>
      <c r="E28" s="64">
        <v>2</v>
      </c>
      <c r="F28" s="64">
        <v>0</v>
      </c>
      <c r="G28" s="67"/>
      <c r="H28" s="73" t="s">
        <v>28</v>
      </c>
      <c r="I28" s="78"/>
      <c r="J28" s="112"/>
      <c r="K28" s="112"/>
      <c r="L28" s="112"/>
      <c r="M28" s="22">
        <v>900000</v>
      </c>
      <c r="N28" s="22">
        <v>900000</v>
      </c>
      <c r="O28" s="20">
        <v>0</v>
      </c>
    </row>
    <row r="29" spans="1:15" ht="30" x14ac:dyDescent="0.25">
      <c r="A29" s="79"/>
      <c r="B29" s="64"/>
      <c r="C29" s="64"/>
      <c r="D29" s="64"/>
      <c r="E29" s="64"/>
      <c r="F29" s="64"/>
      <c r="G29" s="67"/>
      <c r="H29" s="73" t="s">
        <v>29</v>
      </c>
      <c r="I29" s="80" t="s">
        <v>27</v>
      </c>
      <c r="J29" s="22">
        <f t="shared" ref="J29" si="3">J30</f>
        <v>2</v>
      </c>
      <c r="K29" s="22">
        <v>2</v>
      </c>
      <c r="L29" s="22">
        <v>0</v>
      </c>
      <c r="M29" s="112"/>
      <c r="N29" s="112"/>
      <c r="O29" s="112"/>
    </row>
    <row r="30" spans="1:15" ht="27.75" thickBot="1" x14ac:dyDescent="0.3">
      <c r="A30" s="81"/>
      <c r="B30" s="82"/>
      <c r="C30" s="82"/>
      <c r="D30" s="82"/>
      <c r="E30" s="82"/>
      <c r="F30" s="82"/>
      <c r="G30" s="82"/>
      <c r="H30" s="83" t="s">
        <v>29</v>
      </c>
      <c r="I30" s="84" t="s">
        <v>27</v>
      </c>
      <c r="J30" s="117">
        <v>2</v>
      </c>
      <c r="K30" s="117">
        <v>2</v>
      </c>
      <c r="L30" s="28">
        <v>0</v>
      </c>
      <c r="M30" s="117"/>
      <c r="N30" s="117"/>
      <c r="O30" s="117"/>
    </row>
    <row r="31" spans="1: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8:8" x14ac:dyDescent="0.25">
      <c r="H33" t="s">
        <v>199</v>
      </c>
    </row>
    <row r="34" spans="8:8" x14ac:dyDescent="0.25">
      <c r="H34" t="s">
        <v>197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AM20"/>
  <sheetViews>
    <sheetView view="pageBreakPreview" zoomScale="115" zoomScaleNormal="85" zoomScaleSheetLayoutView="115" workbookViewId="0">
      <pane xSplit="23" ySplit="11" topLeftCell="Y12" activePane="bottomRight" state="frozen"/>
      <selection pane="topRight" activeCell="X1" sqref="X1"/>
      <selection pane="bottomLeft" activeCell="A12" sqref="A12"/>
      <selection pane="bottomRight" activeCell="G7" sqref="G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104" customFormat="1" x14ac:dyDescent="0.25">
      <c r="A5" s="190" t="s">
        <v>150</v>
      </c>
      <c r="B5" s="191"/>
      <c r="C5" s="191"/>
      <c r="D5" s="191"/>
      <c r="E5" s="191"/>
      <c r="F5" s="191"/>
      <c r="G5" s="191"/>
      <c r="H5" s="191"/>
      <c r="I5" s="192"/>
      <c r="J5" s="195" t="s">
        <v>35</v>
      </c>
      <c r="K5" s="195"/>
      <c r="L5" s="195"/>
      <c r="M5" s="195" t="s">
        <v>1</v>
      </c>
      <c r="N5" s="195"/>
      <c r="O5" s="195"/>
    </row>
    <row r="6" spans="1:15" s="124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2" t="s">
        <v>11</v>
      </c>
      <c r="K6" s="42" t="s">
        <v>12</v>
      </c>
      <c r="L6" s="43" t="s">
        <v>206</v>
      </c>
      <c r="M6" s="42" t="s">
        <v>11</v>
      </c>
      <c r="N6" s="42" t="s">
        <v>12</v>
      </c>
      <c r="O6" s="43" t="s">
        <v>208</v>
      </c>
    </row>
    <row r="7" spans="1:15" s="104" customFormat="1" ht="27" x14ac:dyDescent="0.25">
      <c r="A7" s="31"/>
      <c r="B7" s="32">
        <v>23</v>
      </c>
      <c r="C7" s="32"/>
      <c r="D7" s="32"/>
      <c r="E7" s="133"/>
      <c r="F7" s="133"/>
      <c r="G7" s="133"/>
      <c r="H7" s="155" t="s">
        <v>151</v>
      </c>
      <c r="I7" s="138"/>
      <c r="J7" s="130"/>
      <c r="K7" s="36"/>
      <c r="L7" s="36"/>
      <c r="M7" s="34"/>
      <c r="N7" s="36"/>
      <c r="O7" s="36"/>
    </row>
    <row r="8" spans="1:15" s="104" customFormat="1" x14ac:dyDescent="0.25">
      <c r="A8" s="4"/>
      <c r="B8" s="5"/>
      <c r="C8" s="66">
        <v>0</v>
      </c>
      <c r="D8" s="5"/>
      <c r="E8" s="6"/>
      <c r="F8" s="6"/>
      <c r="G8" s="6"/>
      <c r="H8" s="131" t="s">
        <v>15</v>
      </c>
      <c r="I8" s="101"/>
      <c r="J8" s="23"/>
      <c r="K8" s="23"/>
      <c r="L8" s="23"/>
      <c r="M8" s="23"/>
      <c r="N8" s="23"/>
      <c r="O8" s="23"/>
    </row>
    <row r="9" spans="1:15" s="104" customFormat="1" x14ac:dyDescent="0.25">
      <c r="A9" s="4"/>
      <c r="B9" s="5"/>
      <c r="C9" s="5"/>
      <c r="D9" s="5">
        <v>0</v>
      </c>
      <c r="E9" s="6"/>
      <c r="F9" s="6"/>
      <c r="G9" s="6"/>
      <c r="H9" s="131" t="s">
        <v>16</v>
      </c>
      <c r="I9" s="101"/>
      <c r="J9" s="23"/>
      <c r="K9" s="23"/>
      <c r="L9" s="23"/>
      <c r="M9" s="23"/>
      <c r="N9" s="23"/>
      <c r="O9" s="23"/>
    </row>
    <row r="10" spans="1:15" s="10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23"/>
      <c r="K10" s="23"/>
      <c r="L10" s="23"/>
      <c r="M10" s="23"/>
      <c r="N10" s="23"/>
      <c r="O10" s="20"/>
    </row>
    <row r="11" spans="1:15" s="104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68" t="s">
        <v>39</v>
      </c>
      <c r="I11" s="56" t="s">
        <v>19</v>
      </c>
      <c r="J11" s="20">
        <f t="shared" ref="J11" si="0">J12</f>
        <v>27</v>
      </c>
      <c r="K11" s="20">
        <v>25</v>
      </c>
      <c r="L11" s="20">
        <v>0</v>
      </c>
      <c r="M11" s="20">
        <v>5544293</v>
      </c>
      <c r="N11" s="20">
        <v>5544293</v>
      </c>
      <c r="O11" s="20">
        <v>285139.95</v>
      </c>
    </row>
    <row r="12" spans="1:15" s="104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39</v>
      </c>
      <c r="I12" s="101" t="s">
        <v>19</v>
      </c>
      <c r="J12" s="23">
        <v>27</v>
      </c>
      <c r="K12" s="23">
        <v>25</v>
      </c>
      <c r="L12" s="23">
        <v>0</v>
      </c>
      <c r="M12" s="23"/>
      <c r="N12" s="23"/>
      <c r="O12" s="23"/>
    </row>
    <row r="13" spans="1:15" s="104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152</v>
      </c>
      <c r="I13" s="101"/>
      <c r="J13" s="23"/>
      <c r="K13" s="23"/>
      <c r="L13" s="20"/>
      <c r="M13" s="23"/>
      <c r="N13" s="23"/>
      <c r="O13" s="23"/>
    </row>
    <row r="14" spans="1:15" s="104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68" t="s">
        <v>153</v>
      </c>
      <c r="I14" s="56" t="s">
        <v>74</v>
      </c>
      <c r="J14" s="20">
        <f t="shared" ref="J14" si="1">J15</f>
        <v>25</v>
      </c>
      <c r="K14" s="20">
        <v>25</v>
      </c>
      <c r="L14" s="20">
        <v>0</v>
      </c>
      <c r="M14" s="20">
        <v>2343355</v>
      </c>
      <c r="N14" s="20">
        <v>2343355</v>
      </c>
      <c r="O14" s="20">
        <v>103090.31</v>
      </c>
    </row>
    <row r="15" spans="1:15" s="104" customFormat="1" ht="27.75" thickBot="1" x14ac:dyDescent="0.3">
      <c r="A15" s="120"/>
      <c r="B15" s="126"/>
      <c r="C15" s="126"/>
      <c r="D15" s="126"/>
      <c r="E15" s="127"/>
      <c r="F15" s="127"/>
      <c r="G15" s="127">
        <v>2</v>
      </c>
      <c r="H15" s="143" t="s">
        <v>154</v>
      </c>
      <c r="I15" s="140" t="s">
        <v>74</v>
      </c>
      <c r="J15" s="28">
        <v>25</v>
      </c>
      <c r="K15" s="28">
        <v>25</v>
      </c>
      <c r="L15" s="28">
        <v>0</v>
      </c>
      <c r="M15" s="28"/>
      <c r="N15" s="28"/>
      <c r="O15" s="28"/>
    </row>
    <row r="16" spans="1:15" s="104" customFormat="1" ht="13.5" x14ac:dyDescent="0.25"/>
    <row r="17" spans="8:8" s="104" customFormat="1" ht="13.5" x14ac:dyDescent="0.25"/>
    <row r="18" spans="8:8" s="104" customFormat="1" ht="13.5" x14ac:dyDescent="0.25">
      <c r="H18" s="104" t="s">
        <v>186</v>
      </c>
    </row>
    <row r="19" spans="8:8" s="104" customFormat="1" ht="13.5" x14ac:dyDescent="0.25">
      <c r="H19" s="104" t="s">
        <v>187</v>
      </c>
    </row>
    <row r="20" spans="8:8" s="104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P26"/>
  <sheetViews>
    <sheetView view="pageBreakPreview" zoomScaleNormal="85" zoomScaleSheetLayoutView="100" workbookViewId="0">
      <selection activeCell="Q8" sqref="Q8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2" width="13.7109375" customWidth="1"/>
    <col min="13" max="13" width="12.28515625" bestFit="1" customWidth="1"/>
    <col min="14" max="14" width="13.5703125" customWidth="1"/>
    <col min="15" max="15" width="13.7109375" customWidth="1"/>
  </cols>
  <sheetData>
    <row r="1" spans="1:16" ht="15" customHeight="1" x14ac:dyDescent="0.25">
      <c r="A1" s="47" t="s">
        <v>33</v>
      </c>
    </row>
    <row r="2" spans="1:16" ht="15" customHeight="1" x14ac:dyDescent="0.25">
      <c r="A2" s="47" t="s">
        <v>34</v>
      </c>
    </row>
    <row r="3" spans="1:16" ht="15" customHeight="1" x14ac:dyDescent="0.25">
      <c r="A3" s="47" t="s">
        <v>205</v>
      </c>
    </row>
    <row r="4" spans="1:16" ht="15" customHeight="1" thickBot="1" x14ac:dyDescent="0.3"/>
    <row r="5" spans="1:16" s="104" customFormat="1" x14ac:dyDescent="0.25">
      <c r="A5" s="190" t="s">
        <v>155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4" t="s">
        <v>1</v>
      </c>
      <c r="N5" s="195"/>
      <c r="O5" s="195"/>
      <c r="P5" s="145"/>
    </row>
    <row r="6" spans="1:16" s="124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3" t="s">
        <v>206</v>
      </c>
      <c r="P6" s="146"/>
    </row>
    <row r="7" spans="1:16" s="104" customFormat="1" ht="45" x14ac:dyDescent="0.25">
      <c r="A7" s="31"/>
      <c r="B7" s="32">
        <v>20</v>
      </c>
      <c r="C7" s="32"/>
      <c r="D7" s="32"/>
      <c r="E7" s="133"/>
      <c r="F7" s="133"/>
      <c r="G7" s="133"/>
      <c r="H7" s="89" t="s">
        <v>156</v>
      </c>
      <c r="I7" s="138"/>
      <c r="J7" s="52"/>
      <c r="K7" s="36"/>
      <c r="L7" s="37"/>
      <c r="M7" s="230"/>
      <c r="N7" s="36"/>
      <c r="O7" s="36"/>
      <c r="P7" s="145"/>
    </row>
    <row r="8" spans="1:16" s="104" customFormat="1" x14ac:dyDescent="0.25">
      <c r="A8" s="4"/>
      <c r="B8" s="5"/>
      <c r="C8" s="66">
        <v>0</v>
      </c>
      <c r="D8" s="5"/>
      <c r="E8" s="6"/>
      <c r="F8" s="6"/>
      <c r="G8" s="6"/>
      <c r="H8" s="68" t="s">
        <v>15</v>
      </c>
      <c r="I8" s="101"/>
      <c r="J8" s="53"/>
      <c r="K8" s="23"/>
      <c r="L8" s="29"/>
      <c r="M8" s="222"/>
      <c r="N8" s="23"/>
      <c r="O8" s="23"/>
      <c r="P8" s="145"/>
    </row>
    <row r="9" spans="1:16" s="104" customFormat="1" x14ac:dyDescent="0.25">
      <c r="A9" s="4"/>
      <c r="B9" s="5"/>
      <c r="C9" s="5"/>
      <c r="D9" s="5">
        <v>0</v>
      </c>
      <c r="E9" s="6"/>
      <c r="F9" s="6"/>
      <c r="G9" s="6"/>
      <c r="H9" s="68" t="s">
        <v>16</v>
      </c>
      <c r="I9" s="101"/>
      <c r="J9" s="53"/>
      <c r="K9" s="23"/>
      <c r="L9" s="29"/>
      <c r="M9" s="222"/>
      <c r="N9" s="23"/>
      <c r="O9" s="23"/>
      <c r="P9" s="145"/>
    </row>
    <row r="10" spans="1:16" s="10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53"/>
      <c r="K10" s="23"/>
      <c r="L10" s="29"/>
      <c r="M10" s="58">
        <v>11068011</v>
      </c>
      <c r="N10" s="20">
        <v>11068011</v>
      </c>
      <c r="O10" s="20">
        <v>533884.52</v>
      </c>
      <c r="P10" s="145"/>
    </row>
    <row r="11" spans="1:16" s="104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68" t="s">
        <v>39</v>
      </c>
      <c r="I11" s="56" t="s">
        <v>19</v>
      </c>
      <c r="J11" s="19">
        <f t="shared" ref="J11" si="0">J12</f>
        <v>195</v>
      </c>
      <c r="K11" s="20">
        <v>180</v>
      </c>
      <c r="L11" s="21">
        <v>0</v>
      </c>
      <c r="M11" s="58"/>
      <c r="N11" s="20"/>
      <c r="O11" s="20"/>
      <c r="P11" s="145"/>
    </row>
    <row r="12" spans="1:16" s="104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39</v>
      </c>
      <c r="I12" s="101" t="s">
        <v>19</v>
      </c>
      <c r="J12" s="53">
        <v>195</v>
      </c>
      <c r="K12" s="23">
        <v>180</v>
      </c>
      <c r="L12" s="29">
        <v>0</v>
      </c>
      <c r="M12" s="58"/>
      <c r="N12" s="20"/>
      <c r="O12" s="20"/>
      <c r="P12" s="145"/>
    </row>
    <row r="13" spans="1:16" s="104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157</v>
      </c>
      <c r="I13" s="101"/>
      <c r="J13" s="53"/>
      <c r="K13" s="23"/>
      <c r="L13" s="29"/>
      <c r="M13" s="58">
        <v>307989</v>
      </c>
      <c r="N13" s="20">
        <v>307989</v>
      </c>
      <c r="O13" s="20">
        <v>0</v>
      </c>
      <c r="P13" s="145"/>
    </row>
    <row r="14" spans="1:16" s="104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68" t="s">
        <v>158</v>
      </c>
      <c r="I14" s="56" t="s">
        <v>159</v>
      </c>
      <c r="J14" s="19">
        <f t="shared" ref="J14" si="1">J15</f>
        <v>114</v>
      </c>
      <c r="K14" s="20">
        <v>400</v>
      </c>
      <c r="L14" s="21">
        <v>0</v>
      </c>
      <c r="M14" s="58"/>
      <c r="N14" s="20"/>
      <c r="O14" s="20"/>
      <c r="P14" s="145"/>
    </row>
    <row r="15" spans="1:16" s="104" customFormat="1" ht="27" x14ac:dyDescent="0.25">
      <c r="A15" s="4"/>
      <c r="B15" s="5"/>
      <c r="C15" s="5"/>
      <c r="D15" s="5"/>
      <c r="E15" s="6"/>
      <c r="F15" s="6"/>
      <c r="G15" s="6">
        <v>2</v>
      </c>
      <c r="H15" s="131" t="s">
        <v>158</v>
      </c>
      <c r="I15" s="101" t="s">
        <v>159</v>
      </c>
      <c r="J15" s="53">
        <v>114</v>
      </c>
      <c r="K15" s="23">
        <v>400</v>
      </c>
      <c r="L15" s="29">
        <v>0</v>
      </c>
      <c r="M15" s="58"/>
      <c r="N15" s="20"/>
      <c r="O15" s="20"/>
      <c r="P15" s="145"/>
    </row>
    <row r="16" spans="1:16" s="104" customFormat="1" ht="27.75" thickBot="1" x14ac:dyDescent="0.3">
      <c r="A16" s="120"/>
      <c r="B16" s="126"/>
      <c r="C16" s="126"/>
      <c r="D16" s="127"/>
      <c r="E16" s="127"/>
      <c r="F16" s="127"/>
      <c r="G16" s="127">
        <v>3</v>
      </c>
      <c r="H16" s="143" t="s">
        <v>160</v>
      </c>
      <c r="I16" s="140" t="s">
        <v>161</v>
      </c>
      <c r="J16" s="54">
        <v>1323000</v>
      </c>
      <c r="K16" s="28">
        <v>1350000</v>
      </c>
      <c r="L16" s="30">
        <v>0</v>
      </c>
      <c r="M16" s="210"/>
      <c r="N16" s="26"/>
      <c r="O16" s="26"/>
      <c r="P16" s="145"/>
    </row>
    <row r="17" spans="8:8" s="104" customFormat="1" ht="13.5" x14ac:dyDescent="0.25"/>
    <row r="18" spans="8:8" s="104" customFormat="1" ht="13.5" x14ac:dyDescent="0.25"/>
    <row r="19" spans="8:8" s="104" customFormat="1" ht="13.5" x14ac:dyDescent="0.25"/>
    <row r="20" spans="8:8" s="104" customFormat="1" ht="13.5" x14ac:dyDescent="0.25">
      <c r="H20" s="104" t="s">
        <v>186</v>
      </c>
    </row>
    <row r="21" spans="8:8" s="104" customFormat="1" ht="13.5" x14ac:dyDescent="0.25">
      <c r="H21" s="104" t="s">
        <v>198</v>
      </c>
    </row>
    <row r="22" spans="8:8" s="104" customFormat="1" ht="13.5" x14ac:dyDescent="0.25"/>
    <row r="23" spans="8:8" s="104" customFormat="1" ht="13.5" x14ac:dyDescent="0.25"/>
    <row r="24" spans="8:8" s="104" customFormat="1" ht="13.5" x14ac:dyDescent="0.25"/>
    <row r="25" spans="8:8" s="104" customFormat="1" ht="13.5" x14ac:dyDescent="0.25"/>
    <row r="26" spans="8:8" s="104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O29"/>
  <sheetViews>
    <sheetView view="pageBreakPreview" zoomScaleNormal="85" zoomScaleSheetLayoutView="100" workbookViewId="0">
      <selection activeCell="M15" sqref="M15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style="156" customWidth="1"/>
  </cols>
  <sheetData>
    <row r="1" spans="1:15" ht="15" customHeight="1" x14ac:dyDescent="0.3">
      <c r="A1" s="47" t="s">
        <v>33</v>
      </c>
    </row>
    <row r="2" spans="1:15" ht="15" customHeight="1" x14ac:dyDescent="0.3">
      <c r="A2" s="47" t="s">
        <v>34</v>
      </c>
    </row>
    <row r="3" spans="1:15" ht="15" customHeight="1" x14ac:dyDescent="0.3">
      <c r="A3" s="47" t="s">
        <v>205</v>
      </c>
    </row>
    <row r="4" spans="1:15" ht="15" customHeight="1" thickBot="1" x14ac:dyDescent="0.35"/>
    <row r="5" spans="1:15" s="104" customFormat="1" ht="15" x14ac:dyDescent="0.25">
      <c r="A5" s="198" t="s">
        <v>162</v>
      </c>
      <c r="B5" s="199"/>
      <c r="C5" s="199"/>
      <c r="D5" s="199"/>
      <c r="E5" s="199"/>
      <c r="F5" s="199"/>
      <c r="G5" s="199"/>
      <c r="H5" s="199"/>
      <c r="I5" s="200"/>
      <c r="J5" s="193" t="s">
        <v>35</v>
      </c>
      <c r="K5" s="195"/>
      <c r="L5" s="196"/>
      <c r="M5" s="194" t="s">
        <v>1</v>
      </c>
      <c r="N5" s="195"/>
      <c r="O5" s="195"/>
    </row>
    <row r="6" spans="1:15" s="124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3" t="s">
        <v>206</v>
      </c>
    </row>
    <row r="7" spans="1:15" s="132" customFormat="1" ht="30" x14ac:dyDescent="0.25">
      <c r="A7" s="31"/>
      <c r="B7" s="32">
        <v>18</v>
      </c>
      <c r="C7" s="32"/>
      <c r="D7" s="32"/>
      <c r="E7" s="32"/>
      <c r="F7" s="32"/>
      <c r="G7" s="32"/>
      <c r="H7" s="89" t="s">
        <v>163</v>
      </c>
      <c r="I7" s="138"/>
      <c r="J7" s="151"/>
      <c r="K7" s="36"/>
      <c r="L7" s="37"/>
      <c r="M7" s="97"/>
      <c r="N7" s="36"/>
      <c r="O7" s="36"/>
    </row>
    <row r="8" spans="1:15" s="132" customFormat="1" ht="15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53"/>
      <c r="K8" s="23"/>
      <c r="L8" s="29"/>
      <c r="M8" s="222"/>
      <c r="N8" s="23"/>
      <c r="O8" s="23"/>
    </row>
    <row r="9" spans="1:15" s="132" customFormat="1" ht="15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53"/>
      <c r="K9" s="23"/>
      <c r="L9" s="29"/>
      <c r="M9" s="222"/>
      <c r="N9" s="23"/>
      <c r="O9" s="23"/>
    </row>
    <row r="10" spans="1:15" s="132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53"/>
      <c r="K10" s="23"/>
      <c r="L10" s="29"/>
      <c r="M10" s="58">
        <v>9765053</v>
      </c>
      <c r="N10" s="20">
        <v>9765053</v>
      </c>
      <c r="O10" s="20">
        <v>159598.01999999999</v>
      </c>
    </row>
    <row r="11" spans="1:15" s="132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39</v>
      </c>
      <c r="I11" s="56" t="s">
        <v>19</v>
      </c>
      <c r="J11" s="19">
        <f t="shared" ref="J11" si="0">J12</f>
        <v>686</v>
      </c>
      <c r="K11" s="20">
        <v>32</v>
      </c>
      <c r="L11" s="21">
        <v>0</v>
      </c>
      <c r="M11" s="58"/>
      <c r="N11" s="20"/>
      <c r="O11" s="20"/>
    </row>
    <row r="12" spans="1:15" s="132" customFormat="1" ht="15" x14ac:dyDescent="0.25">
      <c r="A12" s="4"/>
      <c r="B12" s="5"/>
      <c r="C12" s="5"/>
      <c r="D12" s="5"/>
      <c r="E12" s="5"/>
      <c r="F12" s="5"/>
      <c r="G12" s="6">
        <v>2</v>
      </c>
      <c r="H12" s="131" t="s">
        <v>39</v>
      </c>
      <c r="I12" s="101" t="s">
        <v>19</v>
      </c>
      <c r="J12" s="53">
        <v>686</v>
      </c>
      <c r="K12" s="23">
        <v>32</v>
      </c>
      <c r="L12" s="29">
        <v>0</v>
      </c>
      <c r="M12" s="58"/>
      <c r="N12" s="20"/>
      <c r="O12" s="20"/>
    </row>
    <row r="13" spans="1:15" s="13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164</v>
      </c>
      <c r="I13" s="101"/>
      <c r="J13" s="53"/>
      <c r="K13" s="23"/>
      <c r="L13" s="29"/>
      <c r="M13" s="58">
        <v>40234947</v>
      </c>
      <c r="N13" s="20">
        <v>40234947</v>
      </c>
      <c r="O13" s="20">
        <v>585747</v>
      </c>
    </row>
    <row r="14" spans="1:15" s="13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68" t="s">
        <v>165</v>
      </c>
      <c r="I14" s="56" t="s">
        <v>74</v>
      </c>
      <c r="J14" s="19">
        <f t="shared" ref="J14" si="1">J15+J16+J17+J19</f>
        <v>303702</v>
      </c>
      <c r="K14" s="20">
        <v>290100</v>
      </c>
      <c r="L14" s="21">
        <v>0</v>
      </c>
      <c r="M14" s="222"/>
      <c r="N14" s="23"/>
      <c r="O14" s="23"/>
    </row>
    <row r="15" spans="1:15" s="132" customFormat="1" ht="27" x14ac:dyDescent="0.25">
      <c r="A15" s="134"/>
      <c r="B15" s="6"/>
      <c r="C15" s="6"/>
      <c r="D15" s="6"/>
      <c r="E15" s="6"/>
      <c r="F15" s="6"/>
      <c r="G15" s="6">
        <v>2</v>
      </c>
      <c r="H15" s="131" t="s">
        <v>169</v>
      </c>
      <c r="I15" s="101" t="s">
        <v>74</v>
      </c>
      <c r="J15" s="53">
        <v>22000</v>
      </c>
      <c r="K15" s="23">
        <v>8400</v>
      </c>
      <c r="L15" s="29">
        <v>0</v>
      </c>
      <c r="M15" s="222"/>
      <c r="N15" s="23"/>
      <c r="O15" s="23"/>
    </row>
    <row r="16" spans="1:15" s="132" customFormat="1" ht="27" x14ac:dyDescent="0.25">
      <c r="A16" s="134"/>
      <c r="B16" s="6"/>
      <c r="C16" s="6"/>
      <c r="D16" s="6"/>
      <c r="E16" s="6"/>
      <c r="F16" s="6"/>
      <c r="G16" s="6">
        <v>3</v>
      </c>
      <c r="H16" s="131" t="s">
        <v>170</v>
      </c>
      <c r="I16" s="101" t="s">
        <v>74</v>
      </c>
      <c r="J16" s="53">
        <v>102</v>
      </c>
      <c r="K16" s="23">
        <v>100</v>
      </c>
      <c r="L16" s="29">
        <v>0</v>
      </c>
      <c r="M16" s="222"/>
      <c r="N16" s="23"/>
      <c r="O16" s="23"/>
    </row>
    <row r="17" spans="1:15" s="132" customFormat="1" ht="27" x14ac:dyDescent="0.25">
      <c r="A17" s="4"/>
      <c r="B17" s="5"/>
      <c r="C17" s="5"/>
      <c r="D17" s="5"/>
      <c r="E17" s="5"/>
      <c r="F17" s="5"/>
      <c r="G17" s="6">
        <v>4</v>
      </c>
      <c r="H17" s="131" t="s">
        <v>171</v>
      </c>
      <c r="I17" s="101" t="s">
        <v>74</v>
      </c>
      <c r="J17" s="53">
        <v>61600</v>
      </c>
      <c r="K17" s="23">
        <v>61600</v>
      </c>
      <c r="L17" s="29">
        <v>0</v>
      </c>
      <c r="M17" s="222"/>
      <c r="N17" s="23"/>
      <c r="O17" s="23"/>
    </row>
    <row r="18" spans="1:15" s="132" customFormat="1" ht="27" x14ac:dyDescent="0.25">
      <c r="A18" s="4"/>
      <c r="B18" s="5"/>
      <c r="C18" s="5"/>
      <c r="D18" s="5"/>
      <c r="E18" s="5"/>
      <c r="F18" s="5"/>
      <c r="G18" s="6">
        <v>5</v>
      </c>
      <c r="H18" s="131" t="s">
        <v>166</v>
      </c>
      <c r="I18" s="101" t="s">
        <v>19</v>
      </c>
      <c r="J18" s="53">
        <v>7343</v>
      </c>
      <c r="K18" s="23">
        <v>7344</v>
      </c>
      <c r="L18" s="29">
        <v>0</v>
      </c>
      <c r="M18" s="222"/>
      <c r="N18" s="23"/>
      <c r="O18" s="23"/>
    </row>
    <row r="19" spans="1:15" s="132" customFormat="1" ht="27" x14ac:dyDescent="0.25">
      <c r="A19" s="4"/>
      <c r="B19" s="5"/>
      <c r="C19" s="5"/>
      <c r="D19" s="5"/>
      <c r="E19" s="5"/>
      <c r="F19" s="5"/>
      <c r="G19" s="6">
        <v>6</v>
      </c>
      <c r="H19" s="131" t="s">
        <v>167</v>
      </c>
      <c r="I19" s="101" t="s">
        <v>74</v>
      </c>
      <c r="J19" s="53">
        <v>220000</v>
      </c>
      <c r="K19" s="23">
        <v>220000</v>
      </c>
      <c r="L19" s="29">
        <v>0</v>
      </c>
      <c r="M19" s="222"/>
      <c r="N19" s="23"/>
      <c r="O19" s="23"/>
    </row>
    <row r="20" spans="1:15" s="132" customFormat="1" ht="27" x14ac:dyDescent="0.25">
      <c r="A20" s="4"/>
      <c r="B20" s="5"/>
      <c r="C20" s="5"/>
      <c r="D20" s="5"/>
      <c r="E20" s="5"/>
      <c r="F20" s="5"/>
      <c r="G20" s="6">
        <v>7</v>
      </c>
      <c r="H20" s="131" t="s">
        <v>168</v>
      </c>
      <c r="I20" s="101" t="s">
        <v>43</v>
      </c>
      <c r="J20" s="53">
        <v>3080</v>
      </c>
      <c r="K20" s="23">
        <v>3080</v>
      </c>
      <c r="L20" s="29">
        <v>0</v>
      </c>
      <c r="M20" s="222"/>
      <c r="N20" s="23"/>
      <c r="O20" s="23"/>
    </row>
    <row r="21" spans="1:15" s="132" customFormat="1" ht="27.75" thickBot="1" x14ac:dyDescent="0.3">
      <c r="A21" s="120"/>
      <c r="B21" s="126"/>
      <c r="C21" s="126"/>
      <c r="D21" s="126"/>
      <c r="E21" s="126"/>
      <c r="F21" s="126"/>
      <c r="G21" s="127">
        <v>8</v>
      </c>
      <c r="H21" s="143" t="s">
        <v>172</v>
      </c>
      <c r="I21" s="140" t="s">
        <v>19</v>
      </c>
      <c r="J21" s="54">
        <v>35</v>
      </c>
      <c r="K21" s="28">
        <v>35</v>
      </c>
      <c r="L21" s="30">
        <v>0</v>
      </c>
      <c r="M21" s="225"/>
      <c r="N21" s="28"/>
      <c r="O21" s="28"/>
    </row>
    <row r="22" spans="1:15" s="104" customFormat="1" ht="13.5" x14ac:dyDescent="0.25"/>
    <row r="23" spans="1:15" s="104" customFormat="1" ht="13.5" x14ac:dyDescent="0.25"/>
    <row r="24" spans="1:15" s="104" customFormat="1" ht="13.5" x14ac:dyDescent="0.25"/>
    <row r="25" spans="1:15" s="104" customFormat="1" ht="13.5" x14ac:dyDescent="0.25">
      <c r="H25" s="104" t="s">
        <v>186</v>
      </c>
    </row>
    <row r="26" spans="1:15" s="104" customFormat="1" ht="13.5" x14ac:dyDescent="0.25">
      <c r="H26" s="104" t="s">
        <v>200</v>
      </c>
    </row>
    <row r="27" spans="1:15" s="104" customFormat="1" ht="13.5" x14ac:dyDescent="0.25"/>
    <row r="28" spans="1:15" s="104" customFormat="1" x14ac:dyDescent="0.3">
      <c r="L28" s="157"/>
      <c r="M28" s="157"/>
      <c r="N28" s="157"/>
      <c r="O28" s="157"/>
    </row>
    <row r="29" spans="1:15" s="104" customFormat="1" x14ac:dyDescent="0.3">
      <c r="L29" s="157"/>
      <c r="M29" s="157"/>
      <c r="N29" s="157"/>
      <c r="O29" s="157"/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AM23"/>
  <sheetViews>
    <sheetView tabSelected="1" view="pageBreakPreview" zoomScaleNormal="85" zoomScaleSheetLayoutView="100" workbookViewId="0">
      <selection activeCell="S18" sqref="S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3.28515625" bestFit="1" customWidth="1"/>
    <col min="15" max="15" width="15.5703125" bestFit="1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x14ac:dyDescent="0.25">
      <c r="A5" s="190" t="s">
        <v>173</v>
      </c>
      <c r="B5" s="191"/>
      <c r="C5" s="191"/>
      <c r="D5" s="191"/>
      <c r="E5" s="191"/>
      <c r="F5" s="191"/>
      <c r="G5" s="191"/>
      <c r="H5" s="191"/>
      <c r="I5" s="192"/>
      <c r="J5" s="195" t="s">
        <v>35</v>
      </c>
      <c r="K5" s="195"/>
      <c r="L5" s="195"/>
      <c r="M5" s="195" t="s">
        <v>1</v>
      </c>
      <c r="N5" s="195"/>
      <c r="O5" s="195"/>
    </row>
    <row r="6" spans="1:15" s="10" customFormat="1" ht="36.75" thickBot="1" x14ac:dyDescent="0.25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2" t="s">
        <v>11</v>
      </c>
      <c r="K6" s="42" t="s">
        <v>12</v>
      </c>
      <c r="L6" s="43" t="s">
        <v>206</v>
      </c>
      <c r="M6" s="42" t="s">
        <v>11</v>
      </c>
      <c r="N6" s="42" t="s">
        <v>12</v>
      </c>
      <c r="O6" s="43" t="s">
        <v>206</v>
      </c>
    </row>
    <row r="7" spans="1:15" ht="30" x14ac:dyDescent="0.25">
      <c r="A7" s="31"/>
      <c r="B7" s="32">
        <v>11</v>
      </c>
      <c r="C7" s="32"/>
      <c r="D7" s="32"/>
      <c r="E7" s="32"/>
      <c r="F7" s="32"/>
      <c r="G7" s="32"/>
      <c r="H7" s="89" t="s">
        <v>37</v>
      </c>
      <c r="I7" s="138"/>
      <c r="J7" s="32"/>
      <c r="K7" s="32"/>
      <c r="L7" s="32"/>
      <c r="M7" s="34"/>
      <c r="N7" s="36"/>
      <c r="O7" s="36"/>
    </row>
    <row r="8" spans="1:15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5"/>
      <c r="K8" s="5"/>
      <c r="L8" s="5"/>
      <c r="M8" s="20"/>
      <c r="N8" s="23"/>
      <c r="O8" s="23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5"/>
      <c r="K9" s="5"/>
      <c r="L9" s="5"/>
      <c r="M9" s="20"/>
      <c r="N9" s="23"/>
      <c r="O9" s="23"/>
    </row>
    <row r="10" spans="1:15" x14ac:dyDescent="0.25">
      <c r="A10" s="4"/>
      <c r="B10" s="5"/>
      <c r="C10" s="5"/>
      <c r="D10" s="5"/>
      <c r="E10" s="5">
        <v>2</v>
      </c>
      <c r="F10" s="5">
        <v>0</v>
      </c>
      <c r="G10" s="5"/>
      <c r="H10" s="68" t="s">
        <v>40</v>
      </c>
      <c r="I10" s="101"/>
      <c r="J10" s="6"/>
      <c r="K10" s="6"/>
      <c r="L10" s="6"/>
      <c r="M10" s="20">
        <v>225838628</v>
      </c>
      <c r="N10" s="20">
        <v>225838628</v>
      </c>
      <c r="O10" s="20">
        <v>474758.14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41</v>
      </c>
      <c r="I11" s="56" t="s">
        <v>42</v>
      </c>
      <c r="J11" s="99">
        <f t="shared" ref="J11" si="0">J13</f>
        <v>232</v>
      </c>
      <c r="K11" s="99">
        <v>232</v>
      </c>
      <c r="L11" s="99">
        <v>0</v>
      </c>
      <c r="M11" s="20"/>
      <c r="N11" s="20"/>
      <c r="O11" s="20"/>
    </row>
    <row r="12" spans="1:15" x14ac:dyDescent="0.25">
      <c r="A12" s="4"/>
      <c r="B12" s="5"/>
      <c r="C12" s="5"/>
      <c r="D12" s="5"/>
      <c r="E12" s="5"/>
      <c r="F12" s="5"/>
      <c r="G12" s="6">
        <v>3</v>
      </c>
      <c r="H12" s="131" t="s">
        <v>174</v>
      </c>
      <c r="I12" s="101" t="s">
        <v>19</v>
      </c>
      <c r="J12" s="103">
        <v>104</v>
      </c>
      <c r="K12" s="103">
        <v>104</v>
      </c>
      <c r="L12" s="103">
        <v>0</v>
      </c>
      <c r="M12" s="20"/>
      <c r="N12" s="20"/>
      <c r="O12" s="20"/>
    </row>
    <row r="13" spans="1:15" x14ac:dyDescent="0.25">
      <c r="A13" s="4"/>
      <c r="B13" s="5"/>
      <c r="C13" s="5"/>
      <c r="D13" s="5"/>
      <c r="E13" s="5"/>
      <c r="F13" s="5"/>
      <c r="G13" s="6">
        <v>5</v>
      </c>
      <c r="H13" s="131" t="s">
        <v>41</v>
      </c>
      <c r="I13" s="101" t="s">
        <v>42</v>
      </c>
      <c r="J13" s="103">
        <v>232</v>
      </c>
      <c r="K13" s="103">
        <v>232</v>
      </c>
      <c r="L13" s="103">
        <v>0</v>
      </c>
      <c r="M13" s="20"/>
      <c r="N13" s="20"/>
      <c r="O13" s="20"/>
    </row>
    <row r="14" spans="1:15" ht="45" x14ac:dyDescent="0.25">
      <c r="A14" s="4"/>
      <c r="B14" s="5">
        <v>20</v>
      </c>
      <c r="C14" s="5"/>
      <c r="D14" s="5"/>
      <c r="E14" s="5"/>
      <c r="F14" s="5"/>
      <c r="G14" s="5"/>
      <c r="H14" s="68" t="s">
        <v>176</v>
      </c>
      <c r="I14" s="101"/>
      <c r="J14" s="6"/>
      <c r="K14" s="6"/>
      <c r="L14" s="6"/>
      <c r="M14" s="20"/>
      <c r="N14" s="20"/>
      <c r="O14" s="20"/>
    </row>
    <row r="15" spans="1:15" x14ac:dyDescent="0.25">
      <c r="A15" s="4"/>
      <c r="B15" s="5"/>
      <c r="C15" s="5">
        <v>0</v>
      </c>
      <c r="D15" s="5"/>
      <c r="E15" s="5"/>
      <c r="F15" s="5"/>
      <c r="G15" s="5"/>
      <c r="H15" s="68" t="s">
        <v>15</v>
      </c>
      <c r="I15" s="56"/>
      <c r="J15" s="5"/>
      <c r="K15" s="5"/>
      <c r="L15" s="5"/>
      <c r="M15" s="20"/>
      <c r="N15" s="20"/>
      <c r="O15" s="20"/>
    </row>
    <row r="16" spans="1:15" x14ac:dyDescent="0.25">
      <c r="A16" s="4"/>
      <c r="B16" s="5"/>
      <c r="C16" s="5"/>
      <c r="D16" s="5">
        <v>0</v>
      </c>
      <c r="E16" s="5"/>
      <c r="F16" s="5"/>
      <c r="G16" s="5"/>
      <c r="H16" s="68" t="s">
        <v>16</v>
      </c>
      <c r="I16" s="101"/>
      <c r="J16" s="6"/>
      <c r="K16" s="6"/>
      <c r="L16" s="6"/>
      <c r="M16" s="20"/>
      <c r="N16" s="20"/>
      <c r="O16" s="20"/>
    </row>
    <row r="17" spans="1:15" x14ac:dyDescent="0.25">
      <c r="A17" s="4"/>
      <c r="B17" s="5"/>
      <c r="C17" s="5"/>
      <c r="D17" s="5"/>
      <c r="E17" s="5">
        <v>1</v>
      </c>
      <c r="F17" s="5">
        <v>0</v>
      </c>
      <c r="G17" s="5"/>
      <c r="H17" s="68" t="s">
        <v>38</v>
      </c>
      <c r="I17" s="101"/>
      <c r="J17" s="6"/>
      <c r="K17" s="6"/>
      <c r="L17" s="6"/>
      <c r="M17" s="20">
        <v>47767950</v>
      </c>
      <c r="N17" s="20">
        <v>47767950</v>
      </c>
      <c r="O17" s="20">
        <v>1648021.61</v>
      </c>
    </row>
    <row r="18" spans="1:15" x14ac:dyDescent="0.25">
      <c r="A18" s="4">
        <v>4</v>
      </c>
      <c r="B18" s="5"/>
      <c r="C18" s="5"/>
      <c r="D18" s="5"/>
      <c r="E18" s="5"/>
      <c r="F18" s="5"/>
      <c r="G18" s="5">
        <v>1</v>
      </c>
      <c r="H18" s="68" t="s">
        <v>39</v>
      </c>
      <c r="I18" s="56" t="s">
        <v>19</v>
      </c>
      <c r="J18" s="99">
        <f t="shared" ref="J18" si="1">J19</f>
        <v>259</v>
      </c>
      <c r="K18" s="99">
        <v>259</v>
      </c>
      <c r="L18" s="99">
        <v>0</v>
      </c>
      <c r="M18" s="20"/>
      <c r="N18" s="20"/>
      <c r="O18" s="20"/>
    </row>
    <row r="19" spans="1:15" ht="15.75" thickBot="1" x14ac:dyDescent="0.3">
      <c r="A19" s="120"/>
      <c r="B19" s="126"/>
      <c r="C19" s="126"/>
      <c r="D19" s="126"/>
      <c r="E19" s="126"/>
      <c r="F19" s="126"/>
      <c r="G19" s="127">
        <v>2</v>
      </c>
      <c r="H19" s="143" t="s">
        <v>39</v>
      </c>
      <c r="I19" s="140" t="s">
        <v>19</v>
      </c>
      <c r="J19" s="127">
        <v>259</v>
      </c>
      <c r="K19" s="127">
        <v>259</v>
      </c>
      <c r="L19" s="123">
        <v>0</v>
      </c>
      <c r="M19" s="26"/>
      <c r="N19" s="26"/>
      <c r="O19" s="26"/>
    </row>
    <row r="22" spans="1:15" x14ac:dyDescent="0.25">
      <c r="H22" t="s">
        <v>186</v>
      </c>
    </row>
    <row r="23" spans="1:15" x14ac:dyDescent="0.25">
      <c r="H23" t="s">
        <v>201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P30"/>
  <sheetViews>
    <sheetView zoomScale="85" zoomScaleNormal="85" workbookViewId="0">
      <selection activeCell="X15" sqref="X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  <col min="16" max="16" width="11.5703125" bestFit="1" customWidth="1"/>
  </cols>
  <sheetData>
    <row r="1" spans="1:16" ht="15" customHeight="1" x14ac:dyDescent="0.25">
      <c r="A1" s="47" t="s">
        <v>33</v>
      </c>
    </row>
    <row r="2" spans="1:16" ht="15" customHeight="1" x14ac:dyDescent="0.25">
      <c r="A2" s="47" t="s">
        <v>34</v>
      </c>
    </row>
    <row r="3" spans="1:16" ht="15" customHeight="1" x14ac:dyDescent="0.25">
      <c r="A3" s="47" t="s">
        <v>211</v>
      </c>
    </row>
    <row r="4" spans="1:16" ht="15" customHeight="1" thickBot="1" x14ac:dyDescent="0.3"/>
    <row r="5" spans="1:16" s="132" customFormat="1" x14ac:dyDescent="0.25">
      <c r="A5" s="201" t="s">
        <v>177</v>
      </c>
      <c r="B5" s="202"/>
      <c r="C5" s="202"/>
      <c r="D5" s="202"/>
      <c r="E5" s="202"/>
      <c r="F5" s="202"/>
      <c r="G5" s="202"/>
      <c r="H5" s="202"/>
      <c r="I5" s="203"/>
      <c r="J5" s="204" t="s">
        <v>35</v>
      </c>
      <c r="K5" s="204"/>
      <c r="L5" s="204"/>
      <c r="M5" s="204" t="s">
        <v>1</v>
      </c>
      <c r="N5" s="204"/>
      <c r="O5" s="204"/>
      <c r="P5" s="145"/>
    </row>
    <row r="6" spans="1:16" s="137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2" t="s">
        <v>11</v>
      </c>
      <c r="K6" s="42" t="s">
        <v>12</v>
      </c>
      <c r="L6" s="43" t="s">
        <v>206</v>
      </c>
      <c r="M6" s="42" t="s">
        <v>11</v>
      </c>
      <c r="N6" s="42" t="s">
        <v>12</v>
      </c>
      <c r="O6" s="43" t="s">
        <v>206</v>
      </c>
      <c r="P6" s="146"/>
    </row>
    <row r="7" spans="1:16" s="132" customFormat="1" x14ac:dyDescent="0.25">
      <c r="A7" s="158"/>
      <c r="B7" s="168">
        <v>19</v>
      </c>
      <c r="C7" s="168"/>
      <c r="D7" s="168"/>
      <c r="E7" s="168"/>
      <c r="F7" s="168"/>
      <c r="G7" s="168"/>
      <c r="H7" s="180" t="s">
        <v>175</v>
      </c>
      <c r="I7" s="181"/>
      <c r="J7" s="170"/>
      <c r="K7" s="170"/>
      <c r="L7" s="170"/>
      <c r="M7" s="169"/>
      <c r="N7" s="169"/>
      <c r="O7" s="169"/>
      <c r="P7" s="141"/>
    </row>
    <row r="8" spans="1:16" s="132" customFormat="1" x14ac:dyDescent="0.25">
      <c r="A8" s="159"/>
      <c r="B8" s="160"/>
      <c r="C8" s="171">
        <v>0</v>
      </c>
      <c r="D8" s="160"/>
      <c r="E8" s="160"/>
      <c r="F8" s="160"/>
      <c r="G8" s="160"/>
      <c r="H8" s="167" t="s">
        <v>15</v>
      </c>
      <c r="I8" s="174"/>
      <c r="J8" s="163"/>
      <c r="K8" s="163"/>
      <c r="L8" s="163"/>
      <c r="M8" s="161"/>
      <c r="N8" s="161"/>
      <c r="O8" s="161"/>
      <c r="P8" s="141"/>
    </row>
    <row r="9" spans="1:16" s="132" customFormat="1" x14ac:dyDescent="0.25">
      <c r="A9" s="159"/>
      <c r="B9" s="160"/>
      <c r="C9" s="160"/>
      <c r="D9" s="160">
        <v>0</v>
      </c>
      <c r="E9" s="160"/>
      <c r="F9" s="160"/>
      <c r="G9" s="160"/>
      <c r="H9" s="167" t="s">
        <v>16</v>
      </c>
      <c r="I9" s="174"/>
      <c r="J9" s="163"/>
      <c r="K9" s="163"/>
      <c r="L9" s="163"/>
      <c r="M9" s="161"/>
      <c r="N9" s="161"/>
      <c r="O9" s="161"/>
      <c r="P9" s="141"/>
    </row>
    <row r="10" spans="1:16" s="132" customFormat="1" x14ac:dyDescent="0.25">
      <c r="A10" s="159"/>
      <c r="B10" s="160"/>
      <c r="C10" s="160"/>
      <c r="D10" s="160"/>
      <c r="E10" s="160">
        <v>1</v>
      </c>
      <c r="F10" s="160">
        <v>0</v>
      </c>
      <c r="G10" s="160"/>
      <c r="H10" s="167" t="s">
        <v>38</v>
      </c>
      <c r="I10" s="173"/>
      <c r="J10" s="163"/>
      <c r="K10" s="163"/>
      <c r="L10" s="163"/>
      <c r="M10" s="161">
        <v>50000000</v>
      </c>
      <c r="N10" s="161">
        <v>50000000</v>
      </c>
      <c r="O10" s="161">
        <v>1540234.92</v>
      </c>
      <c r="P10" s="141"/>
    </row>
    <row r="11" spans="1:16" s="132" customFormat="1" x14ac:dyDescent="0.25">
      <c r="A11" s="159">
        <v>4</v>
      </c>
      <c r="B11" s="160"/>
      <c r="C11" s="160"/>
      <c r="D11" s="160"/>
      <c r="E11" s="160"/>
      <c r="F11" s="160"/>
      <c r="G11" s="160">
        <v>1</v>
      </c>
      <c r="H11" s="167" t="s">
        <v>39</v>
      </c>
      <c r="I11" s="175" t="s">
        <v>19</v>
      </c>
      <c r="J11" s="161">
        <f t="shared" ref="J11" si="0">J12</f>
        <v>225</v>
      </c>
      <c r="K11" s="161">
        <v>225</v>
      </c>
      <c r="L11" s="161">
        <v>0</v>
      </c>
      <c r="M11" s="161"/>
      <c r="N11" s="161"/>
      <c r="O11" s="161"/>
      <c r="P11" s="141"/>
    </row>
    <row r="12" spans="1:16" s="132" customFormat="1" x14ac:dyDescent="0.25">
      <c r="A12" s="159"/>
      <c r="B12" s="160"/>
      <c r="C12" s="160"/>
      <c r="D12" s="160"/>
      <c r="E12" s="160"/>
      <c r="F12" s="160"/>
      <c r="G12" s="162">
        <v>2</v>
      </c>
      <c r="H12" s="166" t="s">
        <v>39</v>
      </c>
      <c r="I12" s="173" t="s">
        <v>19</v>
      </c>
      <c r="J12" s="163">
        <v>225</v>
      </c>
      <c r="K12" s="163">
        <v>225</v>
      </c>
      <c r="L12" s="163">
        <v>0</v>
      </c>
      <c r="M12" s="161"/>
      <c r="N12" s="161"/>
      <c r="O12" s="161"/>
      <c r="P12" s="141"/>
    </row>
    <row r="13" spans="1:16" s="132" customFormat="1" x14ac:dyDescent="0.25">
      <c r="A13" s="159"/>
      <c r="B13" s="160"/>
      <c r="C13" s="160"/>
      <c r="D13" s="160"/>
      <c r="E13" s="160">
        <v>2</v>
      </c>
      <c r="F13" s="160">
        <v>0</v>
      </c>
      <c r="G13" s="160"/>
      <c r="H13" s="167" t="s">
        <v>178</v>
      </c>
      <c r="I13" s="173"/>
      <c r="J13" s="163"/>
      <c r="K13" s="163"/>
      <c r="L13" s="163"/>
      <c r="M13" s="161">
        <v>529394000</v>
      </c>
      <c r="N13" s="161">
        <v>529394000</v>
      </c>
      <c r="O13" s="161">
        <v>3976000</v>
      </c>
      <c r="P13" s="141"/>
    </row>
    <row r="14" spans="1:16" s="132" customFormat="1" ht="30" x14ac:dyDescent="0.25">
      <c r="A14" s="159">
        <v>4</v>
      </c>
      <c r="B14" s="160"/>
      <c r="C14" s="160"/>
      <c r="D14" s="160"/>
      <c r="E14" s="160"/>
      <c r="F14" s="160"/>
      <c r="G14" s="160">
        <v>1</v>
      </c>
      <c r="H14" s="167" t="s">
        <v>179</v>
      </c>
      <c r="I14" s="175" t="s">
        <v>159</v>
      </c>
      <c r="J14" s="161">
        <f t="shared" ref="J14" si="1">SUM(J15:J19)</f>
        <v>14152</v>
      </c>
      <c r="K14" s="161">
        <v>15133</v>
      </c>
      <c r="L14" s="161">
        <v>0</v>
      </c>
      <c r="M14" s="161"/>
      <c r="N14" s="161"/>
      <c r="O14" s="161"/>
      <c r="P14" s="141"/>
    </row>
    <row r="15" spans="1:16" s="132" customFormat="1" ht="27" x14ac:dyDescent="0.25">
      <c r="A15" s="159"/>
      <c r="B15" s="160"/>
      <c r="C15" s="160"/>
      <c r="D15" s="160"/>
      <c r="E15" s="160"/>
      <c r="F15" s="160"/>
      <c r="G15" s="162">
        <v>2</v>
      </c>
      <c r="H15" s="166" t="s">
        <v>180</v>
      </c>
      <c r="I15" s="173" t="s">
        <v>159</v>
      </c>
      <c r="J15" s="163">
        <v>398</v>
      </c>
      <c r="K15" s="163">
        <v>398</v>
      </c>
      <c r="L15" s="163">
        <v>0</v>
      </c>
      <c r="M15" s="161"/>
      <c r="N15" s="161"/>
      <c r="O15" s="161"/>
      <c r="P15" s="141"/>
    </row>
    <row r="16" spans="1:16" s="132" customFormat="1" ht="27" x14ac:dyDescent="0.25">
      <c r="A16" s="159"/>
      <c r="B16" s="160"/>
      <c r="C16" s="160"/>
      <c r="D16" s="160"/>
      <c r="E16" s="160"/>
      <c r="F16" s="160"/>
      <c r="G16" s="162">
        <v>3</v>
      </c>
      <c r="H16" s="166" t="s">
        <v>181</v>
      </c>
      <c r="I16" s="173" t="s">
        <v>159</v>
      </c>
      <c r="J16" s="163">
        <v>364</v>
      </c>
      <c r="K16" s="163">
        <v>650</v>
      </c>
      <c r="L16" s="163">
        <v>0</v>
      </c>
      <c r="M16" s="161"/>
      <c r="N16" s="161"/>
      <c r="O16" s="161"/>
      <c r="P16" s="141"/>
    </row>
    <row r="17" spans="1:16" s="132" customFormat="1" ht="27" x14ac:dyDescent="0.25">
      <c r="A17" s="159"/>
      <c r="B17" s="160"/>
      <c r="C17" s="160"/>
      <c r="D17" s="160"/>
      <c r="E17" s="160"/>
      <c r="F17" s="160"/>
      <c r="G17" s="162">
        <v>4</v>
      </c>
      <c r="H17" s="166" t="s">
        <v>182</v>
      </c>
      <c r="I17" s="173" t="s">
        <v>159</v>
      </c>
      <c r="J17" s="163">
        <v>420</v>
      </c>
      <c r="K17" s="163">
        <v>420</v>
      </c>
      <c r="L17" s="163">
        <v>0</v>
      </c>
      <c r="M17" s="161"/>
      <c r="N17" s="161"/>
      <c r="O17" s="161"/>
      <c r="P17" s="141"/>
    </row>
    <row r="18" spans="1:16" s="132" customFormat="1" ht="27" x14ac:dyDescent="0.25">
      <c r="A18" s="159"/>
      <c r="B18" s="160"/>
      <c r="C18" s="160"/>
      <c r="D18" s="160"/>
      <c r="E18" s="160"/>
      <c r="F18" s="160"/>
      <c r="G18" s="162">
        <v>5</v>
      </c>
      <c r="H18" s="166" t="s">
        <v>183</v>
      </c>
      <c r="I18" s="173" t="s">
        <v>159</v>
      </c>
      <c r="J18" s="163">
        <v>1250</v>
      </c>
      <c r="K18" s="163">
        <v>1300</v>
      </c>
      <c r="L18" s="163">
        <v>0</v>
      </c>
      <c r="M18" s="161"/>
      <c r="N18" s="161"/>
      <c r="O18" s="161"/>
      <c r="P18" s="141"/>
    </row>
    <row r="19" spans="1:16" s="132" customFormat="1" ht="27.75" thickBot="1" x14ac:dyDescent="0.3">
      <c r="A19" s="176"/>
      <c r="B19" s="177"/>
      <c r="C19" s="177"/>
      <c r="D19" s="177"/>
      <c r="E19" s="177"/>
      <c r="F19" s="177"/>
      <c r="G19" s="164">
        <v>7</v>
      </c>
      <c r="H19" s="178" t="s">
        <v>184</v>
      </c>
      <c r="I19" s="179" t="s">
        <v>159</v>
      </c>
      <c r="J19" s="165">
        <v>11720</v>
      </c>
      <c r="K19" s="165">
        <v>12365</v>
      </c>
      <c r="L19" s="165">
        <v>0</v>
      </c>
      <c r="M19" s="172"/>
      <c r="N19" s="172"/>
      <c r="O19" s="172"/>
      <c r="P19" s="141"/>
    </row>
    <row r="20" spans="1:16" s="132" customFormat="1" ht="13.5" x14ac:dyDescent="0.25"/>
    <row r="21" spans="1:16" x14ac:dyDescent="0.25">
      <c r="H21" s="188" t="s">
        <v>186</v>
      </c>
    </row>
    <row r="22" spans="1:16" x14ac:dyDescent="0.25">
      <c r="H22" s="188" t="s">
        <v>191</v>
      </c>
    </row>
    <row r="29" spans="1:16" ht="21" x14ac:dyDescent="0.35">
      <c r="H29" s="189" t="s">
        <v>202</v>
      </c>
    </row>
    <row r="30" spans="1:16" ht="21" x14ac:dyDescent="0.35">
      <c r="H30" s="189" t="s">
        <v>203</v>
      </c>
    </row>
  </sheetData>
  <mergeCells count="3">
    <mergeCell ref="A5:I5"/>
    <mergeCell ref="J5:L5"/>
    <mergeCell ref="M5:O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A20"/>
  <sheetViews>
    <sheetView view="pageBreakPreview" zoomScale="115" zoomScaleNormal="85" zoomScaleSheetLayoutView="115" workbookViewId="0">
      <selection activeCell="L21" sqref="L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65" customFormat="1" x14ac:dyDescent="0.2">
      <c r="A5" s="190" t="s">
        <v>36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3" t="s">
        <v>1</v>
      </c>
      <c r="N5" s="195"/>
      <c r="O5" s="196"/>
    </row>
    <row r="6" spans="1:15" s="10" customFormat="1" ht="36.75" thickBot="1" x14ac:dyDescent="0.25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46" t="s">
        <v>11</v>
      </c>
      <c r="N6" s="42" t="s">
        <v>12</v>
      </c>
      <c r="O6" s="44" t="s">
        <v>206</v>
      </c>
    </row>
    <row r="7" spans="1:15" s="65" customFormat="1" ht="30" x14ac:dyDescent="0.2">
      <c r="A7" s="31"/>
      <c r="B7" s="32">
        <v>11</v>
      </c>
      <c r="C7" s="32"/>
      <c r="D7" s="32"/>
      <c r="E7" s="32"/>
      <c r="F7" s="32"/>
      <c r="G7" s="32"/>
      <c r="H7" s="89" t="s">
        <v>37</v>
      </c>
      <c r="I7" s="90"/>
      <c r="J7" s="91"/>
      <c r="K7" s="92"/>
      <c r="L7" s="93"/>
      <c r="M7" s="91"/>
      <c r="N7" s="92"/>
      <c r="O7" s="93"/>
    </row>
    <row r="8" spans="1:15" s="65" customFormat="1" x14ac:dyDescent="0.2">
      <c r="A8" s="4"/>
      <c r="B8" s="5"/>
      <c r="C8" s="66">
        <v>0</v>
      </c>
      <c r="D8" s="5"/>
      <c r="E8" s="5"/>
      <c r="F8" s="5"/>
      <c r="G8" s="5"/>
      <c r="H8" s="68" t="s">
        <v>15</v>
      </c>
      <c r="I8" s="56"/>
      <c r="J8" s="85"/>
      <c r="K8" s="76"/>
      <c r="L8" s="86"/>
      <c r="M8" s="85"/>
      <c r="N8" s="76"/>
      <c r="O8" s="86"/>
    </row>
    <row r="9" spans="1:15" s="65" customFormat="1" x14ac:dyDescent="0.2">
      <c r="A9" s="4"/>
      <c r="B9" s="5"/>
      <c r="C9" s="5"/>
      <c r="D9" s="5">
        <v>0</v>
      </c>
      <c r="E9" s="5"/>
      <c r="F9" s="5"/>
      <c r="G9" s="5"/>
      <c r="H9" s="68" t="s">
        <v>16</v>
      </c>
      <c r="I9" s="56"/>
      <c r="J9" s="85"/>
      <c r="K9" s="76"/>
      <c r="L9" s="86"/>
      <c r="M9" s="85"/>
      <c r="N9" s="76"/>
      <c r="O9" s="86"/>
    </row>
    <row r="10" spans="1:15" s="65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56"/>
      <c r="J10" s="85"/>
      <c r="K10" s="76"/>
      <c r="L10" s="86"/>
      <c r="M10" s="87"/>
      <c r="N10" s="77"/>
      <c r="O10" s="88"/>
    </row>
    <row r="11" spans="1:15" s="65" customFormat="1" x14ac:dyDescent="0.2">
      <c r="A11" s="4">
        <v>4</v>
      </c>
      <c r="B11" s="5"/>
      <c r="C11" s="5"/>
      <c r="D11" s="5"/>
      <c r="E11" s="6"/>
      <c r="F11" s="6"/>
      <c r="G11" s="5">
        <v>1</v>
      </c>
      <c r="H11" s="74" t="s">
        <v>39</v>
      </c>
      <c r="I11" s="60" t="s">
        <v>19</v>
      </c>
      <c r="J11" s="87">
        <v>471</v>
      </c>
      <c r="K11" s="77">
        <v>471</v>
      </c>
      <c r="L11" s="88">
        <v>0</v>
      </c>
      <c r="M11" s="87">
        <v>85426696</v>
      </c>
      <c r="N11" s="77">
        <v>85426696</v>
      </c>
      <c r="O11" s="88">
        <v>3526692.01</v>
      </c>
    </row>
    <row r="12" spans="1:15" s="65" customFormat="1" x14ac:dyDescent="0.2">
      <c r="A12" s="4"/>
      <c r="B12" s="5"/>
      <c r="C12" s="5"/>
      <c r="D12" s="5"/>
      <c r="E12" s="6"/>
      <c r="F12" s="6"/>
      <c r="G12" s="6">
        <v>9</v>
      </c>
      <c r="H12" s="75" t="s">
        <v>39</v>
      </c>
      <c r="I12" s="61" t="s">
        <v>19</v>
      </c>
      <c r="J12" s="85">
        <v>471</v>
      </c>
      <c r="K12" s="76">
        <v>471</v>
      </c>
      <c r="L12" s="86">
        <v>0</v>
      </c>
      <c r="M12" s="85"/>
      <c r="N12" s="76"/>
      <c r="O12" s="86"/>
    </row>
    <row r="13" spans="1:15" s="65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74" t="s">
        <v>40</v>
      </c>
      <c r="I13" s="60"/>
      <c r="J13" s="85"/>
      <c r="K13" s="76"/>
      <c r="L13" s="86"/>
      <c r="M13" s="85"/>
      <c r="N13" s="76"/>
      <c r="O13" s="86"/>
    </row>
    <row r="14" spans="1:15" s="65" customFormat="1" x14ac:dyDescent="0.2">
      <c r="A14" s="4">
        <v>4</v>
      </c>
      <c r="B14" s="5"/>
      <c r="C14" s="5"/>
      <c r="D14" s="5"/>
      <c r="E14" s="6"/>
      <c r="F14" s="6"/>
      <c r="G14" s="5">
        <v>1</v>
      </c>
      <c r="H14" s="74" t="s">
        <v>41</v>
      </c>
      <c r="I14" s="60" t="s">
        <v>42</v>
      </c>
      <c r="J14" s="87">
        <v>2357</v>
      </c>
      <c r="K14" s="77">
        <v>2357</v>
      </c>
      <c r="L14" s="88">
        <v>0</v>
      </c>
      <c r="M14" s="87">
        <v>140723304</v>
      </c>
      <c r="N14" s="77">
        <v>140723304</v>
      </c>
      <c r="O14" s="88">
        <v>8770665.75</v>
      </c>
    </row>
    <row r="15" spans="1:15" s="65" customFormat="1" ht="15.75" thickBot="1" x14ac:dyDescent="0.25">
      <c r="A15" s="147"/>
      <c r="B15" s="82"/>
      <c r="C15" s="82"/>
      <c r="D15" s="82"/>
      <c r="E15" s="82"/>
      <c r="F15" s="82"/>
      <c r="G15" s="82">
        <v>5</v>
      </c>
      <c r="H15" s="83" t="s">
        <v>41</v>
      </c>
      <c r="I15" s="84" t="s">
        <v>42</v>
      </c>
      <c r="J15" s="182">
        <v>2357</v>
      </c>
      <c r="K15" s="183">
        <v>2357</v>
      </c>
      <c r="L15" s="184">
        <v>0</v>
      </c>
      <c r="M15" s="182"/>
      <c r="N15" s="183"/>
      <c r="O15" s="184"/>
    </row>
    <row r="16" spans="1:15" s="65" customFormat="1" ht="12.75" x14ac:dyDescent="0.2"/>
    <row r="19" spans="8:8" x14ac:dyDescent="0.25">
      <c r="H19" t="s">
        <v>186</v>
      </c>
    </row>
    <row r="20" spans="8:8" x14ac:dyDescent="0.25">
      <c r="H20" t="s">
        <v>187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P32"/>
  <sheetViews>
    <sheetView view="pageBreakPreview" zoomScaleNormal="85" zoomScaleSheetLayoutView="100" workbookViewId="0">
      <selection activeCell="M10" sqref="M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4" bestFit="1" customWidth="1"/>
    <col min="10" max="10" width="10.7109375" customWidth="1"/>
    <col min="11" max="12" width="13.7109375" customWidth="1"/>
    <col min="13" max="14" width="19.85546875" bestFit="1" customWidth="1"/>
    <col min="15" max="15" width="16.2851562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x14ac:dyDescent="0.25">
      <c r="A5" s="190" t="s">
        <v>44</v>
      </c>
      <c r="B5" s="191"/>
      <c r="C5" s="191"/>
      <c r="D5" s="191"/>
      <c r="E5" s="191"/>
      <c r="F5" s="191"/>
      <c r="G5" s="191"/>
      <c r="H5" s="191"/>
      <c r="I5" s="192"/>
      <c r="J5" s="193" t="s">
        <v>204</v>
      </c>
      <c r="K5" s="195"/>
      <c r="L5" s="196"/>
      <c r="M5" s="193" t="s">
        <v>1</v>
      </c>
      <c r="N5" s="195"/>
      <c r="O5" s="196"/>
    </row>
    <row r="6" spans="1:15" s="10" customFormat="1" ht="36.75" thickBot="1" x14ac:dyDescent="0.25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46" t="s">
        <v>11</v>
      </c>
      <c r="N6" s="42" t="s">
        <v>12</v>
      </c>
      <c r="O6" s="44" t="s">
        <v>206</v>
      </c>
    </row>
    <row r="7" spans="1:15" ht="30" x14ac:dyDescent="0.25">
      <c r="A7" s="31"/>
      <c r="B7" s="119">
        <v>11</v>
      </c>
      <c r="C7" s="32"/>
      <c r="D7" s="32"/>
      <c r="E7" s="32"/>
      <c r="F7" s="32"/>
      <c r="G7" s="32"/>
      <c r="H7" s="89" t="s">
        <v>37</v>
      </c>
      <c r="I7" s="90"/>
      <c r="J7" s="33"/>
      <c r="K7" s="34"/>
      <c r="L7" s="35"/>
      <c r="M7" s="33"/>
      <c r="N7" s="34"/>
      <c r="O7" s="35"/>
    </row>
    <row r="8" spans="1:15" x14ac:dyDescent="0.25">
      <c r="A8" s="4"/>
      <c r="B8" s="106"/>
      <c r="C8" s="66">
        <v>0</v>
      </c>
      <c r="D8" s="5"/>
      <c r="E8" s="5"/>
      <c r="F8" s="5"/>
      <c r="G8" s="5"/>
      <c r="H8" s="68" t="s">
        <v>15</v>
      </c>
      <c r="I8" s="56"/>
      <c r="J8" s="19"/>
      <c r="K8" s="20"/>
      <c r="L8" s="21"/>
      <c r="M8" s="19"/>
      <c r="N8" s="20"/>
      <c r="O8" s="21"/>
    </row>
    <row r="9" spans="1:15" x14ac:dyDescent="0.25">
      <c r="A9" s="4"/>
      <c r="B9" s="106"/>
      <c r="C9" s="5"/>
      <c r="D9" s="5">
        <v>0</v>
      </c>
      <c r="E9" s="5"/>
      <c r="F9" s="5"/>
      <c r="G9" s="5"/>
      <c r="H9" s="68" t="s">
        <v>16</v>
      </c>
      <c r="I9" s="56"/>
      <c r="J9" s="19"/>
      <c r="K9" s="20"/>
      <c r="L9" s="21"/>
      <c r="M9" s="19"/>
      <c r="N9" s="20"/>
      <c r="O9" s="21"/>
    </row>
    <row r="10" spans="1:15" x14ac:dyDescent="0.25">
      <c r="A10" s="4"/>
      <c r="B10" s="106"/>
      <c r="C10" s="5"/>
      <c r="D10" s="5"/>
      <c r="E10" s="5">
        <v>1</v>
      </c>
      <c r="F10" s="5">
        <v>0</v>
      </c>
      <c r="G10" s="5"/>
      <c r="H10" s="68" t="s">
        <v>38</v>
      </c>
      <c r="I10" s="56"/>
      <c r="J10" s="19"/>
      <c r="K10" s="20"/>
      <c r="L10" s="21"/>
      <c r="M10" s="107">
        <v>24604500</v>
      </c>
      <c r="N10" s="108">
        <v>24604500</v>
      </c>
      <c r="O10" s="109">
        <v>1216400.69</v>
      </c>
    </row>
    <row r="11" spans="1:15" x14ac:dyDescent="0.25">
      <c r="A11" s="4">
        <v>4</v>
      </c>
      <c r="B11" s="106"/>
      <c r="C11" s="5"/>
      <c r="D11" s="5"/>
      <c r="E11" s="5"/>
      <c r="F11" s="5"/>
      <c r="G11" s="5">
        <v>1</v>
      </c>
      <c r="H11" s="74" t="s">
        <v>39</v>
      </c>
      <c r="I11" s="56" t="s">
        <v>19</v>
      </c>
      <c r="J11" s="19">
        <v>120</v>
      </c>
      <c r="K11" s="20">
        <v>120</v>
      </c>
      <c r="L11" s="21">
        <v>0</v>
      </c>
      <c r="M11" s="110"/>
      <c r="N11" s="22"/>
      <c r="O11" s="109"/>
    </row>
    <row r="12" spans="1:15" x14ac:dyDescent="0.25">
      <c r="A12" s="4"/>
      <c r="B12" s="106"/>
      <c r="C12" s="5"/>
      <c r="D12" s="5"/>
      <c r="E12" s="6"/>
      <c r="F12" s="6"/>
      <c r="G12" s="6">
        <v>9</v>
      </c>
      <c r="H12" s="75" t="s">
        <v>39</v>
      </c>
      <c r="I12" s="101" t="s">
        <v>19</v>
      </c>
      <c r="J12" s="53">
        <v>120</v>
      </c>
      <c r="K12" s="23">
        <v>120</v>
      </c>
      <c r="L12" s="29">
        <v>0</v>
      </c>
      <c r="M12" s="53"/>
      <c r="N12" s="23"/>
      <c r="O12" s="109"/>
    </row>
    <row r="13" spans="1:15" ht="30" x14ac:dyDescent="0.25">
      <c r="A13" s="4"/>
      <c r="B13" s="106"/>
      <c r="C13" s="5">
        <v>1</v>
      </c>
      <c r="D13" s="5"/>
      <c r="E13" s="5"/>
      <c r="F13" s="5"/>
      <c r="G13" s="5"/>
      <c r="H13" s="74" t="s">
        <v>45</v>
      </c>
      <c r="I13" s="56"/>
      <c r="J13" s="19"/>
      <c r="K13" s="20"/>
      <c r="L13" s="21"/>
      <c r="M13" s="19"/>
      <c r="N13" s="20"/>
      <c r="O13" s="109"/>
    </row>
    <row r="14" spans="1:15" x14ac:dyDescent="0.25">
      <c r="A14" s="4"/>
      <c r="B14" s="106"/>
      <c r="C14" s="5"/>
      <c r="D14" s="5">
        <v>0</v>
      </c>
      <c r="E14" s="6"/>
      <c r="F14" s="6"/>
      <c r="G14" s="6"/>
      <c r="H14" s="74" t="s">
        <v>16</v>
      </c>
      <c r="I14" s="101"/>
      <c r="J14" s="53"/>
      <c r="K14" s="23"/>
      <c r="L14" s="29"/>
      <c r="M14" s="53"/>
      <c r="N14" s="23"/>
      <c r="O14" s="109"/>
    </row>
    <row r="15" spans="1:15" ht="30" x14ac:dyDescent="0.25">
      <c r="A15" s="4"/>
      <c r="B15" s="106"/>
      <c r="C15" s="5"/>
      <c r="D15" s="5"/>
      <c r="E15" s="6">
        <v>1</v>
      </c>
      <c r="F15" s="6"/>
      <c r="G15" s="5"/>
      <c r="H15" s="74" t="s">
        <v>46</v>
      </c>
      <c r="I15" s="101"/>
      <c r="J15" s="19"/>
      <c r="K15" s="20"/>
      <c r="L15" s="21"/>
      <c r="M15" s="107">
        <v>5240000</v>
      </c>
      <c r="N15" s="108">
        <v>5240000</v>
      </c>
      <c r="O15" s="109">
        <v>5240000</v>
      </c>
    </row>
    <row r="16" spans="1:15" ht="30" x14ac:dyDescent="0.25">
      <c r="A16" s="4">
        <v>4</v>
      </c>
      <c r="B16" s="106"/>
      <c r="C16" s="5"/>
      <c r="D16" s="5"/>
      <c r="E16" s="5"/>
      <c r="F16" s="5"/>
      <c r="G16" s="5">
        <v>1</v>
      </c>
      <c r="H16" s="74" t="s">
        <v>47</v>
      </c>
      <c r="I16" s="60" t="s">
        <v>43</v>
      </c>
      <c r="J16" s="19">
        <v>11</v>
      </c>
      <c r="K16" s="20">
        <v>11</v>
      </c>
      <c r="L16" s="21">
        <v>0</v>
      </c>
      <c r="M16" s="110"/>
      <c r="N16" s="22"/>
      <c r="O16" s="109"/>
    </row>
    <row r="17" spans="1:15" ht="27" x14ac:dyDescent="0.25">
      <c r="A17" s="4"/>
      <c r="B17" s="106"/>
      <c r="C17" s="5"/>
      <c r="D17" s="5"/>
      <c r="E17" s="6"/>
      <c r="F17" s="6"/>
      <c r="G17" s="6">
        <v>4</v>
      </c>
      <c r="H17" s="75" t="s">
        <v>47</v>
      </c>
      <c r="I17" s="61" t="s">
        <v>43</v>
      </c>
      <c r="J17" s="53">
        <v>11</v>
      </c>
      <c r="K17" s="23">
        <v>11</v>
      </c>
      <c r="L17" s="29">
        <v>0</v>
      </c>
      <c r="M17" s="53"/>
      <c r="N17" s="23"/>
      <c r="O17" s="109"/>
    </row>
    <row r="18" spans="1:15" ht="30" x14ac:dyDescent="0.25">
      <c r="A18" s="4"/>
      <c r="B18" s="106"/>
      <c r="C18" s="5"/>
      <c r="D18" s="5"/>
      <c r="E18" s="5">
        <v>2</v>
      </c>
      <c r="F18" s="6"/>
      <c r="G18" s="6"/>
      <c r="H18" s="74" t="s">
        <v>48</v>
      </c>
      <c r="I18" s="101"/>
      <c r="J18" s="53"/>
      <c r="K18" s="23"/>
      <c r="L18" s="29"/>
      <c r="M18" s="107">
        <v>839993853</v>
      </c>
      <c r="N18" s="108">
        <v>839993853</v>
      </c>
      <c r="O18" s="109">
        <v>0</v>
      </c>
    </row>
    <row r="19" spans="1:15" ht="30" x14ac:dyDescent="0.25">
      <c r="A19" s="62">
        <v>4</v>
      </c>
      <c r="B19" s="106"/>
      <c r="C19" s="64"/>
      <c r="D19" s="64"/>
      <c r="E19" s="64"/>
      <c r="F19" s="64"/>
      <c r="G19" s="5">
        <v>1</v>
      </c>
      <c r="H19" s="74" t="s">
        <v>49</v>
      </c>
      <c r="I19" s="60" t="s">
        <v>42</v>
      </c>
      <c r="J19" s="110">
        <v>6585</v>
      </c>
      <c r="K19" s="22">
        <v>5974</v>
      </c>
      <c r="L19" s="24">
        <v>0</v>
      </c>
      <c r="M19" s="110"/>
      <c r="N19" s="22"/>
      <c r="O19" s="109"/>
    </row>
    <row r="20" spans="1:15" ht="27" x14ac:dyDescent="0.25">
      <c r="A20" s="79"/>
      <c r="B20" s="113"/>
      <c r="C20" s="67"/>
      <c r="D20" s="67"/>
      <c r="E20" s="67"/>
      <c r="F20" s="67"/>
      <c r="G20" s="6">
        <v>2</v>
      </c>
      <c r="H20" s="75" t="s">
        <v>50</v>
      </c>
      <c r="I20" s="61" t="s">
        <v>42</v>
      </c>
      <c r="J20" s="111">
        <v>6585</v>
      </c>
      <c r="K20" s="112">
        <v>5974</v>
      </c>
      <c r="L20" s="29">
        <v>0</v>
      </c>
      <c r="M20" s="111"/>
      <c r="N20" s="112"/>
      <c r="O20" s="109"/>
    </row>
    <row r="21" spans="1:15" ht="30" x14ac:dyDescent="0.25">
      <c r="A21" s="79"/>
      <c r="B21" s="113"/>
      <c r="C21" s="64">
        <v>2</v>
      </c>
      <c r="D21" s="64"/>
      <c r="E21" s="64"/>
      <c r="F21" s="64"/>
      <c r="G21" s="67"/>
      <c r="H21" s="74" t="s">
        <v>51</v>
      </c>
      <c r="I21" s="78"/>
      <c r="J21" s="111"/>
      <c r="K21" s="112"/>
      <c r="L21" s="115"/>
      <c r="M21" s="111"/>
      <c r="N21" s="112"/>
      <c r="O21" s="109"/>
    </row>
    <row r="22" spans="1:15" x14ac:dyDescent="0.25">
      <c r="A22" s="79"/>
      <c r="B22" s="113"/>
      <c r="C22" s="64"/>
      <c r="D22" s="64">
        <v>0</v>
      </c>
      <c r="E22" s="64"/>
      <c r="F22" s="64"/>
      <c r="G22" s="67"/>
      <c r="H22" s="74" t="s">
        <v>16</v>
      </c>
      <c r="I22" s="78"/>
      <c r="J22" s="111"/>
      <c r="K22" s="112"/>
      <c r="L22" s="115"/>
      <c r="M22" s="111"/>
      <c r="N22" s="112"/>
      <c r="O22" s="109"/>
    </row>
    <row r="23" spans="1:15" ht="30" x14ac:dyDescent="0.25">
      <c r="A23" s="79"/>
      <c r="B23" s="113"/>
      <c r="C23" s="64"/>
      <c r="D23" s="64"/>
      <c r="E23" s="64">
        <v>1</v>
      </c>
      <c r="F23" s="64"/>
      <c r="G23" s="67"/>
      <c r="H23" s="74" t="s">
        <v>52</v>
      </c>
      <c r="I23" s="78"/>
      <c r="J23" s="111"/>
      <c r="K23" s="112"/>
      <c r="L23" s="115"/>
      <c r="M23" s="107">
        <v>5000000</v>
      </c>
      <c r="N23" s="108">
        <v>5000000</v>
      </c>
      <c r="O23" s="109">
        <v>0</v>
      </c>
    </row>
    <row r="24" spans="1:15" ht="30" x14ac:dyDescent="0.25">
      <c r="A24" s="62">
        <v>4</v>
      </c>
      <c r="B24" s="106"/>
      <c r="C24" s="64"/>
      <c r="D24" s="64"/>
      <c r="E24" s="64"/>
      <c r="F24" s="64"/>
      <c r="G24" s="64">
        <v>1</v>
      </c>
      <c r="H24" s="74" t="s">
        <v>53</v>
      </c>
      <c r="I24" s="60" t="s">
        <v>43</v>
      </c>
      <c r="J24" s="110">
        <v>10</v>
      </c>
      <c r="K24" s="22">
        <v>10</v>
      </c>
      <c r="L24" s="24">
        <v>0</v>
      </c>
      <c r="M24" s="110"/>
      <c r="N24" s="22"/>
      <c r="O24" s="109"/>
    </row>
    <row r="25" spans="1:15" x14ac:dyDescent="0.25">
      <c r="A25" s="79"/>
      <c r="B25" s="113"/>
      <c r="C25" s="67"/>
      <c r="D25" s="67"/>
      <c r="E25" s="67"/>
      <c r="F25" s="67"/>
      <c r="G25" s="67">
        <v>3</v>
      </c>
      <c r="H25" s="75" t="s">
        <v>54</v>
      </c>
      <c r="I25" s="61" t="s">
        <v>43</v>
      </c>
      <c r="J25" s="111">
        <v>10</v>
      </c>
      <c r="K25" s="112">
        <v>10</v>
      </c>
      <c r="L25" s="29">
        <v>0</v>
      </c>
      <c r="M25" s="110"/>
      <c r="N25" s="22"/>
      <c r="O25" s="109"/>
    </row>
    <row r="26" spans="1:15" ht="30" x14ac:dyDescent="0.25">
      <c r="A26" s="79"/>
      <c r="B26" s="113"/>
      <c r="C26" s="67"/>
      <c r="D26" s="67"/>
      <c r="E26" s="64">
        <v>2</v>
      </c>
      <c r="F26" s="67"/>
      <c r="G26" s="67"/>
      <c r="H26" s="74" t="s">
        <v>55</v>
      </c>
      <c r="I26" s="78"/>
      <c r="J26" s="111"/>
      <c r="K26" s="112"/>
      <c r="L26" s="115"/>
      <c r="M26" s="107">
        <v>421530647</v>
      </c>
      <c r="N26" s="108">
        <v>421530647</v>
      </c>
      <c r="O26" s="109">
        <v>0</v>
      </c>
    </row>
    <row r="27" spans="1:15" ht="30" x14ac:dyDescent="0.25">
      <c r="A27" s="62">
        <v>4</v>
      </c>
      <c r="B27" s="106"/>
      <c r="C27" s="64"/>
      <c r="D27" s="64"/>
      <c r="E27" s="64"/>
      <c r="F27" s="64"/>
      <c r="G27" s="64">
        <v>1</v>
      </c>
      <c r="H27" s="74" t="s">
        <v>56</v>
      </c>
      <c r="I27" s="60" t="s">
        <v>42</v>
      </c>
      <c r="J27" s="110">
        <v>5353</v>
      </c>
      <c r="K27" s="22">
        <v>5161</v>
      </c>
      <c r="L27" s="24">
        <v>0</v>
      </c>
      <c r="M27" s="110"/>
      <c r="N27" s="108"/>
      <c r="O27" s="109"/>
    </row>
    <row r="28" spans="1:15" ht="27.75" thickBot="1" x14ac:dyDescent="0.3">
      <c r="A28" s="81"/>
      <c r="B28" s="218"/>
      <c r="C28" s="82"/>
      <c r="D28" s="82"/>
      <c r="E28" s="82"/>
      <c r="F28" s="82"/>
      <c r="G28" s="82">
        <v>2</v>
      </c>
      <c r="H28" s="121" t="s">
        <v>56</v>
      </c>
      <c r="I28" s="114" t="s">
        <v>42</v>
      </c>
      <c r="J28" s="116">
        <v>5353</v>
      </c>
      <c r="K28" s="117">
        <v>5161</v>
      </c>
      <c r="L28" s="30">
        <v>0</v>
      </c>
      <c r="M28" s="116"/>
      <c r="N28" s="219"/>
      <c r="O28" s="220"/>
    </row>
    <row r="29" spans="1:15" x14ac:dyDescent="0.2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1" spans="1:15" x14ac:dyDescent="0.25">
      <c r="H31" t="s">
        <v>188</v>
      </c>
    </row>
    <row r="32" spans="1:15" x14ac:dyDescent="0.25">
      <c r="H32" t="s">
        <v>189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AM35"/>
  <sheetViews>
    <sheetView view="pageBreakPreview" zoomScale="84" zoomScaleNormal="85" zoomScaleSheetLayoutView="84" workbookViewId="0">
      <selection activeCell="M17" sqref="M1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7" bestFit="1" customWidth="1"/>
    <col min="15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104" customFormat="1" x14ac:dyDescent="0.25">
      <c r="A5" s="190" t="s">
        <v>58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4" t="s">
        <v>1</v>
      </c>
      <c r="N5" s="195"/>
      <c r="O5" s="196"/>
    </row>
    <row r="6" spans="1:15" s="124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4" t="s">
        <v>206</v>
      </c>
    </row>
    <row r="7" spans="1:15" s="104" customFormat="1" ht="30" x14ac:dyDescent="0.25">
      <c r="A7" s="31"/>
      <c r="B7" s="32">
        <v>12</v>
      </c>
      <c r="C7" s="32"/>
      <c r="D7" s="32"/>
      <c r="E7" s="32"/>
      <c r="F7" s="32"/>
      <c r="G7" s="32"/>
      <c r="H7" s="89" t="s">
        <v>59</v>
      </c>
      <c r="I7" s="90"/>
      <c r="J7" s="129"/>
      <c r="K7" s="34"/>
      <c r="L7" s="35"/>
      <c r="M7" s="97"/>
      <c r="N7" s="34"/>
      <c r="O7" s="35"/>
    </row>
    <row r="8" spans="1:15" s="104" customFormat="1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56"/>
      <c r="J8" s="128"/>
      <c r="K8" s="20"/>
      <c r="L8" s="21"/>
      <c r="M8" s="58"/>
      <c r="N8" s="20"/>
      <c r="O8" s="21"/>
    </row>
    <row r="9" spans="1:15" s="104" customFormat="1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56"/>
      <c r="J9" s="19"/>
      <c r="K9" s="20"/>
      <c r="L9" s="21"/>
      <c r="M9" s="58"/>
      <c r="N9" s="20"/>
      <c r="O9" s="21"/>
    </row>
    <row r="10" spans="1:15" s="10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56"/>
      <c r="J10" s="19"/>
      <c r="K10" s="20"/>
      <c r="L10" s="21"/>
      <c r="M10" s="58">
        <v>11535420</v>
      </c>
      <c r="N10" s="20">
        <v>11535420</v>
      </c>
      <c r="O10" s="21">
        <v>65577.09</v>
      </c>
    </row>
    <row r="11" spans="1:15" s="104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4" t="s">
        <v>39</v>
      </c>
      <c r="I11" s="60" t="s">
        <v>19</v>
      </c>
      <c r="J11" s="19">
        <f t="shared" ref="J11" si="0">J12</f>
        <v>85</v>
      </c>
      <c r="K11" s="20">
        <v>85</v>
      </c>
      <c r="L11" s="21">
        <v>0</v>
      </c>
      <c r="M11" s="58"/>
      <c r="N11" s="20"/>
      <c r="O11" s="21"/>
    </row>
    <row r="12" spans="1:15" s="104" customFormat="1" x14ac:dyDescent="0.25">
      <c r="A12" s="4"/>
      <c r="B12" s="5"/>
      <c r="C12" s="5"/>
      <c r="D12" s="5"/>
      <c r="E12" s="5"/>
      <c r="F12" s="5"/>
      <c r="G12" s="6">
        <v>2</v>
      </c>
      <c r="H12" s="75" t="s">
        <v>39</v>
      </c>
      <c r="I12" s="61" t="s">
        <v>19</v>
      </c>
      <c r="J12" s="53">
        <v>85</v>
      </c>
      <c r="K12" s="23">
        <v>85</v>
      </c>
      <c r="L12" s="29">
        <v>0</v>
      </c>
      <c r="M12" s="58"/>
      <c r="N12" s="20"/>
      <c r="O12" s="21"/>
    </row>
    <row r="13" spans="1:15" s="104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74" t="s">
        <v>60</v>
      </c>
      <c r="I13" s="101"/>
      <c r="J13" s="53"/>
      <c r="K13" s="23"/>
      <c r="L13" s="29"/>
      <c r="M13" s="58">
        <v>2852578</v>
      </c>
      <c r="N13" s="20">
        <v>2852578</v>
      </c>
      <c r="O13" s="21">
        <v>104609.49</v>
      </c>
    </row>
    <row r="14" spans="1:15" s="104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74" t="s">
        <v>61</v>
      </c>
      <c r="I14" s="60" t="s">
        <v>43</v>
      </c>
      <c r="J14" s="19">
        <f t="shared" ref="J14" si="1">SUM(J15:J17,J19:J20)</f>
        <v>4000</v>
      </c>
      <c r="K14" s="20">
        <v>4000</v>
      </c>
      <c r="L14" s="21">
        <v>0</v>
      </c>
      <c r="M14" s="58"/>
      <c r="N14" s="20"/>
      <c r="O14" s="21"/>
    </row>
    <row r="15" spans="1:15" s="104" customFormat="1" ht="40.5" x14ac:dyDescent="0.25">
      <c r="A15" s="4"/>
      <c r="B15" s="5"/>
      <c r="C15" s="5"/>
      <c r="D15" s="5"/>
      <c r="E15" s="5"/>
      <c r="F15" s="5"/>
      <c r="G15" s="6">
        <v>2</v>
      </c>
      <c r="H15" s="75" t="s">
        <v>62</v>
      </c>
      <c r="I15" s="61" t="s">
        <v>43</v>
      </c>
      <c r="J15" s="53">
        <v>500</v>
      </c>
      <c r="K15" s="23">
        <v>500</v>
      </c>
      <c r="L15" s="29">
        <v>0</v>
      </c>
      <c r="M15" s="222"/>
      <c r="N15" s="20"/>
      <c r="O15" s="21"/>
    </row>
    <row r="16" spans="1:15" s="104" customFormat="1" ht="40.5" x14ac:dyDescent="0.25">
      <c r="A16" s="4"/>
      <c r="B16" s="5"/>
      <c r="C16" s="5"/>
      <c r="D16" s="5"/>
      <c r="E16" s="5"/>
      <c r="F16" s="5"/>
      <c r="G16" s="6">
        <v>3</v>
      </c>
      <c r="H16" s="75" t="s">
        <v>64</v>
      </c>
      <c r="I16" s="61" t="s">
        <v>43</v>
      </c>
      <c r="J16" s="53">
        <v>1500</v>
      </c>
      <c r="K16" s="23">
        <v>1500</v>
      </c>
      <c r="L16" s="29">
        <v>0</v>
      </c>
      <c r="M16" s="222"/>
      <c r="N16" s="20"/>
      <c r="O16" s="21"/>
    </row>
    <row r="17" spans="1:15" s="104" customFormat="1" ht="40.5" x14ac:dyDescent="0.25">
      <c r="A17" s="4"/>
      <c r="B17" s="5"/>
      <c r="C17" s="5"/>
      <c r="D17" s="5"/>
      <c r="E17" s="5"/>
      <c r="F17" s="5"/>
      <c r="G17" s="6">
        <v>4</v>
      </c>
      <c r="H17" s="75" t="s">
        <v>65</v>
      </c>
      <c r="I17" s="61" t="s">
        <v>43</v>
      </c>
      <c r="J17" s="53">
        <v>1100</v>
      </c>
      <c r="K17" s="23">
        <v>1100</v>
      </c>
      <c r="L17" s="29">
        <v>0</v>
      </c>
      <c r="M17" s="222"/>
      <c r="N17" s="20"/>
      <c r="O17" s="21"/>
    </row>
    <row r="18" spans="1:15" s="104" customFormat="1" ht="27" x14ac:dyDescent="0.25">
      <c r="A18" s="4"/>
      <c r="B18" s="5"/>
      <c r="C18" s="5"/>
      <c r="D18" s="5"/>
      <c r="E18" s="5"/>
      <c r="F18" s="5"/>
      <c r="G18" s="6">
        <v>5</v>
      </c>
      <c r="H18" s="75" t="s">
        <v>63</v>
      </c>
      <c r="I18" s="61" t="s">
        <v>19</v>
      </c>
      <c r="J18" s="53">
        <v>1415</v>
      </c>
      <c r="K18" s="23">
        <v>1415</v>
      </c>
      <c r="L18" s="29">
        <v>0</v>
      </c>
      <c r="M18" s="222"/>
      <c r="N18" s="20"/>
      <c r="O18" s="21"/>
    </row>
    <row r="19" spans="1:15" s="104" customFormat="1" ht="40.5" x14ac:dyDescent="0.25">
      <c r="A19" s="4"/>
      <c r="B19" s="5"/>
      <c r="C19" s="5"/>
      <c r="D19" s="5"/>
      <c r="E19" s="5"/>
      <c r="F19" s="5"/>
      <c r="G19" s="6">
        <v>6</v>
      </c>
      <c r="H19" s="75" t="s">
        <v>66</v>
      </c>
      <c r="I19" s="61" t="s">
        <v>43</v>
      </c>
      <c r="J19" s="53">
        <v>400</v>
      </c>
      <c r="K19" s="23">
        <v>400</v>
      </c>
      <c r="L19" s="29">
        <v>0</v>
      </c>
      <c r="M19" s="222"/>
      <c r="N19" s="20"/>
      <c r="O19" s="21"/>
    </row>
    <row r="20" spans="1:15" s="104" customFormat="1" ht="41.25" thickBot="1" x14ac:dyDescent="0.3">
      <c r="A20" s="120"/>
      <c r="B20" s="126"/>
      <c r="C20" s="126"/>
      <c r="D20" s="126"/>
      <c r="E20" s="126"/>
      <c r="F20" s="126"/>
      <c r="G20" s="127">
        <v>8</v>
      </c>
      <c r="H20" s="121" t="s">
        <v>67</v>
      </c>
      <c r="I20" s="114" t="s">
        <v>43</v>
      </c>
      <c r="J20" s="54">
        <v>500</v>
      </c>
      <c r="K20" s="28">
        <v>500</v>
      </c>
      <c r="L20" s="30">
        <v>0</v>
      </c>
      <c r="M20" s="225"/>
      <c r="N20" s="26"/>
      <c r="O20" s="27"/>
    </row>
    <row r="21" spans="1:15" s="104" customFormat="1" ht="13.5" x14ac:dyDescent="0.25"/>
    <row r="22" spans="1:15" s="104" customFormat="1" ht="13.5" x14ac:dyDescent="0.25"/>
    <row r="23" spans="1:15" s="104" customFormat="1" ht="13.5" x14ac:dyDescent="0.25"/>
    <row r="24" spans="1:15" s="104" customFormat="1" ht="13.5" x14ac:dyDescent="0.25">
      <c r="H24" s="104" t="s">
        <v>190</v>
      </c>
    </row>
    <row r="25" spans="1:15" s="104" customFormat="1" ht="13.5" x14ac:dyDescent="0.25">
      <c r="H25" s="104" t="s">
        <v>191</v>
      </c>
    </row>
    <row r="26" spans="1:15" s="104" customFormat="1" ht="13.5" x14ac:dyDescent="0.25"/>
    <row r="27" spans="1:15" s="104" customFormat="1" ht="13.5" x14ac:dyDescent="0.25"/>
    <row r="28" spans="1:15" s="104" customFormat="1" ht="13.5" x14ac:dyDescent="0.25"/>
    <row r="29" spans="1:15" s="104" customFormat="1" ht="13.5" x14ac:dyDescent="0.25"/>
    <row r="30" spans="1:15" s="104" customFormat="1" ht="13.5" x14ac:dyDescent="0.25"/>
    <row r="31" spans="1:15" s="104" customFormat="1" ht="13.5" x14ac:dyDescent="0.25"/>
    <row r="32" spans="1:15" s="104" customFormat="1" ht="13.5" x14ac:dyDescent="0.25"/>
    <row r="33" s="104" customFormat="1" ht="13.5" x14ac:dyDescent="0.25"/>
    <row r="34" s="104" customFormat="1" ht="13.5" x14ac:dyDescent="0.25"/>
    <row r="35" s="104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AM73"/>
  <sheetViews>
    <sheetView view="pageBreakPreview" zoomScale="80" zoomScaleNormal="85" zoomScaleSheetLayoutView="80" workbookViewId="0">
      <selection activeCell="H26" sqref="H2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" bestFit="1" customWidth="1"/>
    <col min="10" max="10" width="14.42578125" bestFit="1" customWidth="1"/>
    <col min="11" max="11" width="14.7109375" bestFit="1" customWidth="1"/>
    <col min="12" max="12" width="13.7109375" customWidth="1"/>
    <col min="13" max="13" width="18.42578125" bestFit="1" customWidth="1"/>
    <col min="14" max="14" width="18.7109375" bestFit="1" customWidth="1"/>
    <col min="15" max="15" width="15.85546875" bestFit="1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132" customFormat="1" x14ac:dyDescent="0.25">
      <c r="A5" s="190" t="s">
        <v>68</v>
      </c>
      <c r="B5" s="191"/>
      <c r="C5" s="191"/>
      <c r="D5" s="191"/>
      <c r="E5" s="191"/>
      <c r="F5" s="191"/>
      <c r="G5" s="191"/>
      <c r="H5" s="191"/>
      <c r="I5" s="192"/>
      <c r="J5" s="193" t="s">
        <v>207</v>
      </c>
      <c r="K5" s="195"/>
      <c r="L5" s="196"/>
      <c r="M5" s="194" t="s">
        <v>1</v>
      </c>
      <c r="N5" s="195"/>
      <c r="O5" s="196"/>
    </row>
    <row r="6" spans="1:15" s="137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208</v>
      </c>
      <c r="M6" s="96" t="s">
        <v>11</v>
      </c>
      <c r="N6" s="42" t="s">
        <v>12</v>
      </c>
      <c r="O6" s="44" t="s">
        <v>206</v>
      </c>
    </row>
    <row r="7" spans="1:15" s="132" customFormat="1" ht="30" x14ac:dyDescent="0.25">
      <c r="A7" s="31"/>
      <c r="B7" s="32">
        <v>13</v>
      </c>
      <c r="C7" s="32"/>
      <c r="D7" s="32"/>
      <c r="E7" s="133"/>
      <c r="F7" s="133"/>
      <c r="G7" s="133"/>
      <c r="H7" s="89" t="s">
        <v>69</v>
      </c>
      <c r="I7" s="138"/>
      <c r="J7" s="129"/>
      <c r="K7" s="36"/>
      <c r="L7" s="37"/>
      <c r="M7" s="97"/>
      <c r="N7" s="36"/>
      <c r="O7" s="37"/>
    </row>
    <row r="8" spans="1:15" s="132" customFormat="1" x14ac:dyDescent="0.25">
      <c r="A8" s="4"/>
      <c r="B8" s="5"/>
      <c r="C8" s="66">
        <v>0</v>
      </c>
      <c r="D8" s="5"/>
      <c r="E8" s="6"/>
      <c r="F8" s="6"/>
      <c r="G8" s="6"/>
      <c r="H8" s="68" t="s">
        <v>15</v>
      </c>
      <c r="I8" s="101"/>
      <c r="J8" s="53"/>
      <c r="K8" s="23"/>
      <c r="L8" s="29"/>
      <c r="M8" s="222"/>
      <c r="N8" s="23"/>
      <c r="O8" s="29"/>
    </row>
    <row r="9" spans="1:15" s="132" customFormat="1" x14ac:dyDescent="0.25">
      <c r="A9" s="4"/>
      <c r="B9" s="5"/>
      <c r="C9" s="5"/>
      <c r="D9" s="5">
        <v>0</v>
      </c>
      <c r="E9" s="6"/>
      <c r="F9" s="6"/>
      <c r="G9" s="6"/>
      <c r="H9" s="68" t="s">
        <v>16</v>
      </c>
      <c r="I9" s="101"/>
      <c r="J9" s="53"/>
      <c r="K9" s="23"/>
      <c r="L9" s="29"/>
      <c r="M9" s="222"/>
      <c r="N9" s="23"/>
      <c r="O9" s="29"/>
    </row>
    <row r="10" spans="1:15" s="132" customFormat="1" x14ac:dyDescent="0.25">
      <c r="A10" s="4"/>
      <c r="B10" s="5"/>
      <c r="C10" s="5"/>
      <c r="D10" s="5"/>
      <c r="E10" s="6">
        <v>1</v>
      </c>
      <c r="F10" s="6">
        <v>0</v>
      </c>
      <c r="G10" s="6"/>
      <c r="H10" s="68" t="s">
        <v>38</v>
      </c>
      <c r="I10" s="101"/>
      <c r="J10" s="53"/>
      <c r="K10" s="23"/>
      <c r="L10" s="29"/>
      <c r="M10" s="58">
        <v>145295661</v>
      </c>
      <c r="N10" s="20">
        <v>145596549</v>
      </c>
      <c r="O10" s="21">
        <v>6181760.2999999998</v>
      </c>
    </row>
    <row r="11" spans="1:15" s="13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39</v>
      </c>
      <c r="I11" s="56" t="s">
        <v>19</v>
      </c>
      <c r="J11" s="19">
        <f t="shared" ref="J11" si="0">J12</f>
        <v>700</v>
      </c>
      <c r="K11" s="20">
        <v>990</v>
      </c>
      <c r="L11" s="21">
        <v>0</v>
      </c>
      <c r="M11" s="223"/>
      <c r="N11" s="112"/>
      <c r="O11" s="21"/>
    </row>
    <row r="12" spans="1:15" s="132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39</v>
      </c>
      <c r="I12" s="101" t="s">
        <v>19</v>
      </c>
      <c r="J12" s="53">
        <v>700</v>
      </c>
      <c r="K12" s="23">
        <v>990</v>
      </c>
      <c r="L12" s="29">
        <v>0</v>
      </c>
      <c r="M12" s="222"/>
      <c r="N12" s="23"/>
      <c r="O12" s="21"/>
    </row>
    <row r="13" spans="1:15" s="13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70</v>
      </c>
      <c r="I13" s="56"/>
      <c r="J13" s="19"/>
      <c r="K13" s="20"/>
      <c r="L13" s="21"/>
      <c r="M13" s="58">
        <v>18697256</v>
      </c>
      <c r="N13" s="20">
        <v>20029540</v>
      </c>
      <c r="O13" s="21">
        <v>1579583.56</v>
      </c>
    </row>
    <row r="14" spans="1:15" s="132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68" t="s">
        <v>71</v>
      </c>
      <c r="I14" s="56" t="s">
        <v>72</v>
      </c>
      <c r="J14" s="19">
        <f>+J19+J20+J21</f>
        <v>4619</v>
      </c>
      <c r="K14" s="20">
        <v>5497</v>
      </c>
      <c r="L14" s="21">
        <v>0</v>
      </c>
      <c r="M14" s="223"/>
      <c r="N14" s="112"/>
      <c r="O14" s="21"/>
    </row>
    <row r="15" spans="1:15" s="132" customFormat="1" ht="27" x14ac:dyDescent="0.25">
      <c r="A15" s="4"/>
      <c r="B15" s="5"/>
      <c r="C15" s="5"/>
      <c r="D15" s="5"/>
      <c r="E15" s="6"/>
      <c r="F15" s="6"/>
      <c r="G15" s="6">
        <v>2</v>
      </c>
      <c r="H15" s="131" t="s">
        <v>73</v>
      </c>
      <c r="I15" s="101" t="s">
        <v>74</v>
      </c>
      <c r="J15" s="53">
        <v>970271</v>
      </c>
      <c r="K15" s="23">
        <v>994284</v>
      </c>
      <c r="L15" s="29">
        <v>0</v>
      </c>
      <c r="M15" s="222"/>
      <c r="N15" s="23"/>
      <c r="O15" s="21"/>
    </row>
    <row r="16" spans="1:15" s="132" customFormat="1" ht="27" x14ac:dyDescent="0.25">
      <c r="A16" s="4"/>
      <c r="B16" s="5"/>
      <c r="C16" s="5"/>
      <c r="D16" s="5"/>
      <c r="E16" s="6"/>
      <c r="F16" s="6"/>
      <c r="G16" s="6">
        <v>3</v>
      </c>
      <c r="H16" s="131" t="s">
        <v>75</v>
      </c>
      <c r="I16" s="101" t="s">
        <v>74</v>
      </c>
      <c r="J16" s="53">
        <v>973574</v>
      </c>
      <c r="K16" s="23">
        <v>1004574</v>
      </c>
      <c r="L16" s="29">
        <v>0</v>
      </c>
      <c r="M16" s="222"/>
      <c r="N16" s="23"/>
      <c r="O16" s="21"/>
    </row>
    <row r="17" spans="1:15" s="132" customFormat="1" x14ac:dyDescent="0.25">
      <c r="A17" s="4"/>
      <c r="B17" s="5"/>
      <c r="C17" s="5"/>
      <c r="D17" s="5"/>
      <c r="E17" s="6"/>
      <c r="F17" s="6"/>
      <c r="G17" s="6">
        <v>4</v>
      </c>
      <c r="H17" s="131" t="s">
        <v>76</v>
      </c>
      <c r="I17" s="101" t="s">
        <v>77</v>
      </c>
      <c r="J17" s="53">
        <v>22808951</v>
      </c>
      <c r="K17" s="23">
        <v>33308951</v>
      </c>
      <c r="L17" s="29">
        <v>0</v>
      </c>
      <c r="M17" s="222"/>
      <c r="N17" s="23"/>
      <c r="O17" s="21"/>
    </row>
    <row r="18" spans="1:15" s="132" customFormat="1" x14ac:dyDescent="0.25">
      <c r="A18" s="4"/>
      <c r="B18" s="5"/>
      <c r="C18" s="5"/>
      <c r="D18" s="5"/>
      <c r="E18" s="6"/>
      <c r="F18" s="6"/>
      <c r="G18" s="6">
        <v>5</v>
      </c>
      <c r="H18" s="131" t="s">
        <v>78</v>
      </c>
      <c r="I18" s="101" t="s">
        <v>77</v>
      </c>
      <c r="J18" s="53">
        <v>16244403</v>
      </c>
      <c r="K18" s="23">
        <v>23744403</v>
      </c>
      <c r="L18" s="29">
        <v>0</v>
      </c>
      <c r="M18" s="222"/>
      <c r="N18" s="23"/>
      <c r="O18" s="21"/>
    </row>
    <row r="19" spans="1:15" s="132" customFormat="1" x14ac:dyDescent="0.25">
      <c r="A19" s="4"/>
      <c r="B19" s="6"/>
      <c r="C19" s="6"/>
      <c r="D19" s="6"/>
      <c r="E19" s="6"/>
      <c r="F19" s="6"/>
      <c r="G19" s="6">
        <v>6</v>
      </c>
      <c r="H19" s="131" t="s">
        <v>79</v>
      </c>
      <c r="I19" s="101" t="s">
        <v>72</v>
      </c>
      <c r="J19" s="53">
        <v>341</v>
      </c>
      <c r="K19" s="23">
        <v>466</v>
      </c>
      <c r="L19" s="29">
        <v>0</v>
      </c>
      <c r="M19" s="222"/>
      <c r="N19" s="23"/>
      <c r="O19" s="21"/>
    </row>
    <row r="20" spans="1:15" s="132" customFormat="1" ht="27" x14ac:dyDescent="0.25">
      <c r="A20" s="4"/>
      <c r="B20" s="6"/>
      <c r="C20" s="6"/>
      <c r="D20" s="6"/>
      <c r="E20" s="6"/>
      <c r="F20" s="6"/>
      <c r="G20" s="6">
        <v>7</v>
      </c>
      <c r="H20" s="131" t="s">
        <v>80</v>
      </c>
      <c r="I20" s="101" t="s">
        <v>72</v>
      </c>
      <c r="J20" s="53">
        <v>111</v>
      </c>
      <c r="K20" s="23">
        <v>161</v>
      </c>
      <c r="L20" s="29">
        <v>0</v>
      </c>
      <c r="M20" s="222"/>
      <c r="N20" s="23"/>
      <c r="O20" s="21"/>
    </row>
    <row r="21" spans="1:15" s="132" customFormat="1" ht="27" x14ac:dyDescent="0.25">
      <c r="A21" s="4"/>
      <c r="B21" s="6"/>
      <c r="C21" s="6"/>
      <c r="D21" s="6"/>
      <c r="E21" s="6"/>
      <c r="F21" s="6"/>
      <c r="G21" s="6">
        <v>8</v>
      </c>
      <c r="H21" s="131" t="s">
        <v>81</v>
      </c>
      <c r="I21" s="101" t="s">
        <v>72</v>
      </c>
      <c r="J21" s="53">
        <v>4167</v>
      </c>
      <c r="K21" s="23">
        <v>4870</v>
      </c>
      <c r="L21" s="29">
        <v>0</v>
      </c>
      <c r="M21" s="222"/>
      <c r="N21" s="23"/>
      <c r="O21" s="21"/>
    </row>
    <row r="22" spans="1:15" s="132" customFormat="1" x14ac:dyDescent="0.25">
      <c r="A22" s="4"/>
      <c r="B22" s="5"/>
      <c r="C22" s="5"/>
      <c r="D22" s="5"/>
      <c r="E22" s="5">
        <v>3</v>
      </c>
      <c r="F22" s="5">
        <v>0</v>
      </c>
      <c r="G22" s="5"/>
      <c r="H22" s="68" t="s">
        <v>82</v>
      </c>
      <c r="I22" s="56"/>
      <c r="J22" s="19"/>
      <c r="K22" s="20"/>
      <c r="L22" s="21"/>
      <c r="M22" s="58">
        <v>12682375</v>
      </c>
      <c r="N22" s="20">
        <v>12682375</v>
      </c>
      <c r="O22" s="21">
        <v>772129.07</v>
      </c>
    </row>
    <row r="23" spans="1:15" s="132" customFormat="1" ht="30" x14ac:dyDescent="0.25">
      <c r="A23" s="4">
        <v>4</v>
      </c>
      <c r="B23" s="5"/>
      <c r="C23" s="5"/>
      <c r="D23" s="5"/>
      <c r="E23" s="5"/>
      <c r="F23" s="5"/>
      <c r="G23" s="5">
        <v>1</v>
      </c>
      <c r="H23" s="68" t="s">
        <v>88</v>
      </c>
      <c r="I23" s="56" t="s">
        <v>72</v>
      </c>
      <c r="J23" s="19">
        <f t="shared" ref="J23" si="1">+J24</f>
        <v>43749</v>
      </c>
      <c r="K23" s="20">
        <v>68549</v>
      </c>
      <c r="L23" s="21">
        <v>0</v>
      </c>
      <c r="M23" s="58"/>
      <c r="N23" s="20"/>
      <c r="O23" s="21"/>
    </row>
    <row r="24" spans="1:15" s="132" customFormat="1" ht="27" x14ac:dyDescent="0.25">
      <c r="A24" s="4"/>
      <c r="B24" s="6"/>
      <c r="C24" s="6"/>
      <c r="D24" s="6"/>
      <c r="E24" s="5"/>
      <c r="F24" s="6"/>
      <c r="G24" s="6">
        <v>2</v>
      </c>
      <c r="H24" s="131" t="s">
        <v>88</v>
      </c>
      <c r="I24" s="101" t="s">
        <v>72</v>
      </c>
      <c r="J24" s="53">
        <v>43749</v>
      </c>
      <c r="K24" s="23">
        <v>68549</v>
      </c>
      <c r="L24" s="29">
        <v>0</v>
      </c>
      <c r="M24" s="58"/>
      <c r="N24" s="20"/>
      <c r="O24" s="21"/>
    </row>
    <row r="25" spans="1:15" s="132" customFormat="1" ht="30" x14ac:dyDescent="0.25">
      <c r="A25" s="4"/>
      <c r="B25" s="5"/>
      <c r="C25" s="5"/>
      <c r="D25" s="5"/>
      <c r="E25" s="5">
        <v>4</v>
      </c>
      <c r="F25" s="5">
        <v>0</v>
      </c>
      <c r="G25" s="5"/>
      <c r="H25" s="68" t="s">
        <v>83</v>
      </c>
      <c r="I25" s="56"/>
      <c r="J25" s="19"/>
      <c r="K25" s="20"/>
      <c r="L25" s="21"/>
      <c r="M25" s="58">
        <v>1404787</v>
      </c>
      <c r="N25" s="20">
        <v>1404787</v>
      </c>
      <c r="O25" s="21">
        <v>51364.97</v>
      </c>
    </row>
    <row r="26" spans="1:15" s="132" customFormat="1" ht="30" x14ac:dyDescent="0.25">
      <c r="A26" s="4">
        <v>4</v>
      </c>
      <c r="B26" s="5"/>
      <c r="C26" s="5"/>
      <c r="D26" s="5"/>
      <c r="E26" s="5"/>
      <c r="F26" s="5"/>
      <c r="G26" s="5">
        <v>1</v>
      </c>
      <c r="H26" s="68" t="s">
        <v>84</v>
      </c>
      <c r="I26" s="56" t="s">
        <v>57</v>
      </c>
      <c r="J26" s="19">
        <f t="shared" ref="J26" si="2">+J27</f>
        <v>104545</v>
      </c>
      <c r="K26" s="20">
        <v>167293</v>
      </c>
      <c r="L26" s="21">
        <v>0</v>
      </c>
      <c r="M26" s="58"/>
      <c r="N26" s="20"/>
      <c r="O26" s="21"/>
    </row>
    <row r="27" spans="1:15" s="132" customFormat="1" ht="27" x14ac:dyDescent="0.25">
      <c r="A27" s="4"/>
      <c r="B27" s="6"/>
      <c r="C27" s="6"/>
      <c r="D27" s="6"/>
      <c r="E27" s="6"/>
      <c r="F27" s="6"/>
      <c r="G27" s="6">
        <v>2</v>
      </c>
      <c r="H27" s="131" t="s">
        <v>84</v>
      </c>
      <c r="I27" s="101" t="s">
        <v>57</v>
      </c>
      <c r="J27" s="53">
        <v>104545</v>
      </c>
      <c r="K27" s="23">
        <v>167293</v>
      </c>
      <c r="L27" s="29">
        <v>0</v>
      </c>
      <c r="M27" s="222"/>
      <c r="N27" s="23"/>
      <c r="O27" s="21"/>
    </row>
    <row r="28" spans="1:15" s="132" customFormat="1" x14ac:dyDescent="0.25">
      <c r="A28" s="62"/>
      <c r="B28" s="64">
        <v>99</v>
      </c>
      <c r="C28" s="64"/>
      <c r="D28" s="64"/>
      <c r="E28" s="64"/>
      <c r="F28" s="64"/>
      <c r="G28" s="64"/>
      <c r="H28" s="72" t="s">
        <v>85</v>
      </c>
      <c r="I28" s="80"/>
      <c r="J28" s="110"/>
      <c r="K28" s="22"/>
      <c r="L28" s="24"/>
      <c r="M28" s="221"/>
      <c r="N28" s="22"/>
      <c r="O28" s="21"/>
    </row>
    <row r="29" spans="1:15" s="132" customFormat="1" x14ac:dyDescent="0.25">
      <c r="A29" s="62"/>
      <c r="B29" s="64"/>
      <c r="C29" s="64">
        <v>0</v>
      </c>
      <c r="D29" s="64"/>
      <c r="E29" s="64"/>
      <c r="F29" s="64"/>
      <c r="G29" s="64"/>
      <c r="H29" s="72" t="s">
        <v>15</v>
      </c>
      <c r="I29" s="80"/>
      <c r="J29" s="110"/>
      <c r="K29" s="22"/>
      <c r="L29" s="24"/>
      <c r="M29" s="221"/>
      <c r="N29" s="22"/>
      <c r="O29" s="21"/>
    </row>
    <row r="30" spans="1:15" s="132" customFormat="1" x14ac:dyDescent="0.25">
      <c r="A30" s="62"/>
      <c r="B30" s="64"/>
      <c r="C30" s="64"/>
      <c r="D30" s="64">
        <v>0</v>
      </c>
      <c r="E30" s="64"/>
      <c r="F30" s="64"/>
      <c r="G30" s="64"/>
      <c r="H30" s="72" t="s">
        <v>16</v>
      </c>
      <c r="I30" s="80"/>
      <c r="J30" s="110"/>
      <c r="K30" s="22"/>
      <c r="L30" s="24"/>
      <c r="M30" s="221"/>
      <c r="N30" s="22"/>
      <c r="O30" s="21"/>
    </row>
    <row r="31" spans="1:15" s="132" customFormat="1" ht="30" x14ac:dyDescent="0.25">
      <c r="A31" s="62"/>
      <c r="B31" s="64"/>
      <c r="C31" s="64"/>
      <c r="D31" s="64"/>
      <c r="E31" s="64">
        <v>2</v>
      </c>
      <c r="F31" s="64">
        <v>0</v>
      </c>
      <c r="G31" s="64"/>
      <c r="H31" s="73" t="s">
        <v>86</v>
      </c>
      <c r="I31" s="80"/>
      <c r="J31" s="110"/>
      <c r="K31" s="22"/>
      <c r="L31" s="24"/>
      <c r="M31" s="226">
        <v>450000</v>
      </c>
      <c r="N31" s="136">
        <v>450000</v>
      </c>
      <c r="O31" s="21">
        <v>0</v>
      </c>
    </row>
    <row r="32" spans="1:15" s="132" customFormat="1" ht="30" x14ac:dyDescent="0.25">
      <c r="A32" s="62"/>
      <c r="B32" s="64"/>
      <c r="C32" s="64"/>
      <c r="D32" s="64"/>
      <c r="E32" s="64"/>
      <c r="F32" s="64"/>
      <c r="G32" s="64"/>
      <c r="H32" s="73" t="s">
        <v>87</v>
      </c>
      <c r="I32" s="80" t="s">
        <v>27</v>
      </c>
      <c r="J32" s="110">
        <f t="shared" ref="J32" si="3">J33</f>
        <v>1</v>
      </c>
      <c r="K32" s="22">
        <v>1</v>
      </c>
      <c r="L32" s="24">
        <v>0</v>
      </c>
      <c r="M32" s="226"/>
      <c r="N32" s="20"/>
      <c r="O32" s="21"/>
    </row>
    <row r="33" spans="1:15" s="132" customFormat="1" ht="27.75" thickBot="1" x14ac:dyDescent="0.3">
      <c r="A33" s="81"/>
      <c r="B33" s="82"/>
      <c r="C33" s="82"/>
      <c r="D33" s="82"/>
      <c r="E33" s="82"/>
      <c r="F33" s="82"/>
      <c r="G33" s="82"/>
      <c r="H33" s="83" t="s">
        <v>87</v>
      </c>
      <c r="I33" s="84" t="s">
        <v>27</v>
      </c>
      <c r="J33" s="54">
        <v>1</v>
      </c>
      <c r="K33" s="28">
        <v>1</v>
      </c>
      <c r="L33" s="30">
        <v>0</v>
      </c>
      <c r="M33" s="227"/>
      <c r="N33" s="26"/>
      <c r="O33" s="27"/>
    </row>
    <row r="34" spans="1:15" s="132" customFormat="1" ht="13.5" x14ac:dyDescent="0.25"/>
    <row r="35" spans="1:15" s="132" customFormat="1" ht="13.5" x14ac:dyDescent="0.25"/>
    <row r="36" spans="1:15" s="132" customFormat="1" ht="13.5" x14ac:dyDescent="0.25">
      <c r="H36" s="132" t="s">
        <v>188</v>
      </c>
    </row>
    <row r="37" spans="1:15" s="132" customFormat="1" ht="13.5" x14ac:dyDescent="0.25">
      <c r="H37" s="132" t="s">
        <v>192</v>
      </c>
    </row>
    <row r="38" spans="1:15" s="132" customFormat="1" ht="13.5" x14ac:dyDescent="0.25"/>
    <row r="39" spans="1:15" s="132" customFormat="1" ht="13.5" x14ac:dyDescent="0.25"/>
    <row r="40" spans="1:15" s="132" customFormat="1" ht="13.5" x14ac:dyDescent="0.25"/>
    <row r="41" spans="1:15" s="132" customFormat="1" ht="13.5" x14ac:dyDescent="0.25"/>
    <row r="42" spans="1:15" s="132" customFormat="1" ht="13.5" x14ac:dyDescent="0.25"/>
    <row r="43" spans="1:15" s="132" customFormat="1" ht="13.5" x14ac:dyDescent="0.25"/>
    <row r="44" spans="1:15" s="132" customFormat="1" ht="13.5" x14ac:dyDescent="0.25"/>
    <row r="45" spans="1:15" s="132" customFormat="1" ht="13.5" x14ac:dyDescent="0.25"/>
    <row r="46" spans="1:15" s="132" customFormat="1" ht="13.5" x14ac:dyDescent="0.25"/>
    <row r="47" spans="1:15" s="132" customFormat="1" ht="13.5" x14ac:dyDescent="0.25"/>
    <row r="48" spans="1:15" s="132" customFormat="1" ht="13.5" x14ac:dyDescent="0.25"/>
    <row r="49" s="132" customFormat="1" ht="13.5" x14ac:dyDescent="0.25"/>
    <row r="50" s="132" customFormat="1" ht="13.5" x14ac:dyDescent="0.25"/>
    <row r="51" s="132" customFormat="1" ht="13.5" x14ac:dyDescent="0.25"/>
    <row r="52" s="132" customFormat="1" ht="13.5" x14ac:dyDescent="0.25"/>
    <row r="53" s="132" customFormat="1" ht="13.5" x14ac:dyDescent="0.25"/>
    <row r="54" s="132" customFormat="1" ht="13.5" x14ac:dyDescent="0.25"/>
    <row r="55" s="132" customFormat="1" ht="13.5" x14ac:dyDescent="0.25"/>
    <row r="56" s="132" customFormat="1" ht="13.5" x14ac:dyDescent="0.25"/>
    <row r="57" s="132" customFormat="1" ht="13.5" x14ac:dyDescent="0.25"/>
    <row r="58" s="132" customFormat="1" ht="13.5" x14ac:dyDescent="0.25"/>
    <row r="59" s="132" customFormat="1" ht="13.5" x14ac:dyDescent="0.25"/>
    <row r="60" s="132" customFormat="1" ht="13.5" x14ac:dyDescent="0.25"/>
    <row r="61" s="132" customFormat="1" ht="13.5" x14ac:dyDescent="0.25"/>
    <row r="62" s="132" customFormat="1" ht="13.5" x14ac:dyDescent="0.25"/>
    <row r="63" s="132" customFormat="1" ht="13.5" x14ac:dyDescent="0.25"/>
    <row r="64" s="132" customFormat="1" ht="13.5" x14ac:dyDescent="0.25"/>
    <row r="65" s="132" customFormat="1" ht="13.5" x14ac:dyDescent="0.25"/>
    <row r="66" s="132" customFormat="1" ht="13.5" x14ac:dyDescent="0.25"/>
    <row r="67" s="132" customFormat="1" ht="13.5" x14ac:dyDescent="0.25"/>
    <row r="68" s="132" customFormat="1" ht="13.5" x14ac:dyDescent="0.25"/>
    <row r="69" s="132" customFormat="1" ht="13.5" x14ac:dyDescent="0.25"/>
    <row r="70" s="132" customFormat="1" ht="13.5" x14ac:dyDescent="0.25"/>
    <row r="71" s="132" customFormat="1" ht="13.5" x14ac:dyDescent="0.25"/>
    <row r="72" s="132" customFormat="1" ht="13.5" x14ac:dyDescent="0.25"/>
    <row r="73" s="13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M19"/>
  <sheetViews>
    <sheetView view="pageBreakPreview" zoomScale="90" zoomScaleNormal="85" zoomScaleSheetLayoutView="90" workbookViewId="0">
      <pane xSplit="13" ySplit="28" topLeftCell="N29" activePane="bottomRight" state="frozen"/>
      <selection pane="topRight" activeCell="N1" sqref="N1"/>
      <selection pane="bottomLeft" activeCell="A29" sqref="A29"/>
      <selection pane="bottomRight" activeCell="R27" sqref="R2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9.5703125" bestFit="1" customWidth="1"/>
    <col min="11" max="11" width="11" bestFit="1" customWidth="1"/>
    <col min="12" max="12" width="13.7109375" customWidth="1"/>
    <col min="13" max="14" width="13.28515625" bestFit="1" customWidth="1"/>
    <col min="15" max="15" width="13.85546875" bestFit="1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x14ac:dyDescent="0.25">
      <c r="A5" s="190" t="s">
        <v>89</v>
      </c>
      <c r="B5" s="191"/>
      <c r="C5" s="191"/>
      <c r="D5" s="191"/>
      <c r="E5" s="191"/>
      <c r="F5" s="191"/>
      <c r="G5" s="191"/>
      <c r="H5" s="191"/>
      <c r="I5" s="192"/>
      <c r="J5" s="195" t="s">
        <v>207</v>
      </c>
      <c r="K5" s="195"/>
      <c r="L5" s="197"/>
      <c r="M5" s="193" t="s">
        <v>1</v>
      </c>
      <c r="N5" s="195"/>
      <c r="O5" s="196"/>
    </row>
    <row r="6" spans="1:15" s="10" customFormat="1" ht="36.75" thickBot="1" x14ac:dyDescent="0.25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2" t="s">
        <v>11</v>
      </c>
      <c r="K6" s="42" t="s">
        <v>12</v>
      </c>
      <c r="L6" s="45" t="s">
        <v>13</v>
      </c>
      <c r="M6" s="46" t="s">
        <v>11</v>
      </c>
      <c r="N6" s="42" t="s">
        <v>12</v>
      </c>
      <c r="O6" s="44" t="s">
        <v>13</v>
      </c>
    </row>
    <row r="7" spans="1:15" x14ac:dyDescent="0.25">
      <c r="A7" s="31"/>
      <c r="B7" s="32">
        <v>14</v>
      </c>
      <c r="C7" s="32"/>
      <c r="D7" s="32"/>
      <c r="E7" s="32"/>
      <c r="F7" s="32"/>
      <c r="G7" s="32"/>
      <c r="H7" s="89" t="s">
        <v>90</v>
      </c>
      <c r="I7" s="90"/>
      <c r="J7" s="34"/>
      <c r="K7" s="34"/>
      <c r="L7" s="95"/>
      <c r="M7" s="33"/>
      <c r="N7" s="34"/>
      <c r="O7" s="35"/>
    </row>
    <row r="8" spans="1:15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56"/>
      <c r="J8" s="125"/>
      <c r="K8" s="20"/>
      <c r="L8" s="59"/>
      <c r="M8" s="19"/>
      <c r="N8" s="20"/>
      <c r="O8" s="21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56"/>
      <c r="J9" s="20"/>
      <c r="K9" s="20"/>
      <c r="L9" s="59"/>
      <c r="M9" s="19"/>
      <c r="N9" s="20"/>
      <c r="O9" s="21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56"/>
      <c r="J10" s="20"/>
      <c r="K10" s="20"/>
      <c r="L10" s="59"/>
      <c r="M10" s="19">
        <v>142000000</v>
      </c>
      <c r="N10" s="20">
        <v>142000000</v>
      </c>
      <c r="O10" s="21">
        <v>39974307.350000001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69" t="s">
        <v>39</v>
      </c>
      <c r="I11" s="56" t="s">
        <v>19</v>
      </c>
      <c r="J11" s="20">
        <f t="shared" ref="J11" si="0">J12+J14</f>
        <v>177</v>
      </c>
      <c r="K11" s="20">
        <v>213</v>
      </c>
      <c r="L11" s="59">
        <v>0</v>
      </c>
      <c r="M11" s="19"/>
      <c r="N11" s="20"/>
      <c r="O11" s="21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70" t="s">
        <v>39</v>
      </c>
      <c r="I12" s="101" t="s">
        <v>19</v>
      </c>
      <c r="J12" s="23">
        <v>67</v>
      </c>
      <c r="K12" s="23">
        <v>67</v>
      </c>
      <c r="L12" s="228">
        <v>0</v>
      </c>
      <c r="M12" s="19"/>
      <c r="N12" s="20"/>
      <c r="O12" s="21"/>
    </row>
    <row r="13" spans="1:15" x14ac:dyDescent="0.25">
      <c r="A13" s="4"/>
      <c r="B13" s="5"/>
      <c r="C13" s="5"/>
      <c r="D13" s="5"/>
      <c r="E13" s="5"/>
      <c r="F13" s="5"/>
      <c r="G13" s="6">
        <v>3</v>
      </c>
      <c r="H13" s="70" t="s">
        <v>91</v>
      </c>
      <c r="I13" s="101" t="s">
        <v>74</v>
      </c>
      <c r="J13" s="23">
        <v>10406</v>
      </c>
      <c r="K13" s="23">
        <v>10406</v>
      </c>
      <c r="L13" s="228">
        <v>0</v>
      </c>
      <c r="M13" s="19"/>
      <c r="N13" s="20"/>
      <c r="O13" s="21"/>
    </row>
    <row r="14" spans="1:15" x14ac:dyDescent="0.25">
      <c r="A14" s="4"/>
      <c r="B14" s="5"/>
      <c r="C14" s="5"/>
      <c r="D14" s="5"/>
      <c r="E14" s="5"/>
      <c r="F14" s="5"/>
      <c r="G14" s="6">
        <v>4</v>
      </c>
      <c r="H14" s="70" t="s">
        <v>92</v>
      </c>
      <c r="I14" s="101" t="s">
        <v>19</v>
      </c>
      <c r="J14" s="23">
        <v>110</v>
      </c>
      <c r="K14" s="23">
        <v>146</v>
      </c>
      <c r="L14" s="228">
        <v>0</v>
      </c>
      <c r="M14" s="19"/>
      <c r="N14" s="20"/>
      <c r="O14" s="21"/>
    </row>
    <row r="15" spans="1:15" ht="15.75" thickBot="1" x14ac:dyDescent="0.3">
      <c r="A15" s="120"/>
      <c r="B15" s="126"/>
      <c r="C15" s="126"/>
      <c r="D15" s="126"/>
      <c r="E15" s="126"/>
      <c r="F15" s="126"/>
      <c r="G15" s="127">
        <v>5</v>
      </c>
      <c r="H15" s="139" t="s">
        <v>93</v>
      </c>
      <c r="I15" s="140" t="s">
        <v>94</v>
      </c>
      <c r="J15" s="28">
        <v>1</v>
      </c>
      <c r="K15" s="28">
        <v>1</v>
      </c>
      <c r="L15" s="229">
        <v>0</v>
      </c>
      <c r="M15" s="25"/>
      <c r="N15" s="26"/>
      <c r="O15" s="27"/>
    </row>
    <row r="18" spans="8:8" x14ac:dyDescent="0.25">
      <c r="H18" s="185" t="s">
        <v>193</v>
      </c>
    </row>
    <row r="19" spans="8:8" x14ac:dyDescent="0.25">
      <c r="H19" s="185" t="s">
        <v>194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AM26"/>
  <sheetViews>
    <sheetView view="pageBreakPreview" zoomScaleNormal="85" zoomScaleSheetLayoutView="100" workbookViewId="0">
      <selection activeCell="M13" sqref="M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7" bestFit="1" customWidth="1"/>
    <col min="15" max="15" width="13.7109375" customWidth="1"/>
  </cols>
  <sheetData>
    <row r="1" spans="1:16" ht="15" customHeight="1" x14ac:dyDescent="0.25">
      <c r="A1" s="47" t="s">
        <v>33</v>
      </c>
    </row>
    <row r="2" spans="1:16" ht="15" customHeight="1" x14ac:dyDescent="0.25">
      <c r="A2" s="47" t="s">
        <v>34</v>
      </c>
    </row>
    <row r="3" spans="1:16" ht="15" customHeight="1" x14ac:dyDescent="0.25">
      <c r="A3" s="47" t="s">
        <v>205</v>
      </c>
    </row>
    <row r="4" spans="1:16" ht="15" customHeight="1" thickBot="1" x14ac:dyDescent="0.3"/>
    <row r="5" spans="1:16" x14ac:dyDescent="0.25">
      <c r="A5" s="190" t="s">
        <v>95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4" t="s">
        <v>1</v>
      </c>
      <c r="N5" s="195"/>
      <c r="O5" s="195"/>
      <c r="P5" s="63"/>
    </row>
    <row r="6" spans="1:16" s="10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3" t="s">
        <v>206</v>
      </c>
      <c r="P6" s="105"/>
    </row>
    <row r="7" spans="1:16" s="142" customFormat="1" ht="30" x14ac:dyDescent="0.25">
      <c r="A7" s="31"/>
      <c r="B7" s="32">
        <v>15</v>
      </c>
      <c r="C7" s="32"/>
      <c r="D7" s="32"/>
      <c r="E7" s="32"/>
      <c r="F7" s="32"/>
      <c r="G7" s="32"/>
      <c r="H7" s="89" t="s">
        <v>96</v>
      </c>
      <c r="I7" s="138"/>
      <c r="J7" s="52"/>
      <c r="K7" s="36"/>
      <c r="L7" s="37"/>
      <c r="M7" s="230"/>
      <c r="N7" s="36"/>
      <c r="O7" s="36"/>
      <c r="P7" s="141"/>
    </row>
    <row r="8" spans="1:16" s="142" customFormat="1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53"/>
      <c r="K8" s="23"/>
      <c r="L8" s="29"/>
      <c r="M8" s="222"/>
      <c r="N8" s="23"/>
      <c r="O8" s="23"/>
      <c r="P8" s="141"/>
    </row>
    <row r="9" spans="1:16" s="142" customFormat="1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53"/>
      <c r="K9" s="23"/>
      <c r="L9" s="29"/>
      <c r="M9" s="222"/>
      <c r="N9" s="23"/>
      <c r="O9" s="23"/>
      <c r="P9" s="141"/>
    </row>
    <row r="10" spans="1:16" s="14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53"/>
      <c r="K10" s="23"/>
      <c r="L10" s="29"/>
      <c r="M10" s="58">
        <v>6386608</v>
      </c>
      <c r="N10" s="20">
        <v>6386608</v>
      </c>
      <c r="O10" s="20">
        <v>560858.31999999995</v>
      </c>
      <c r="P10" s="141"/>
    </row>
    <row r="11" spans="1:16" s="14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39</v>
      </c>
      <c r="I11" s="56" t="s">
        <v>19</v>
      </c>
      <c r="J11" s="19">
        <f t="shared" ref="J11" si="0">J12</f>
        <v>139</v>
      </c>
      <c r="K11" s="20">
        <v>188</v>
      </c>
      <c r="L11" s="21">
        <v>0</v>
      </c>
      <c r="M11" s="58"/>
      <c r="N11" s="20"/>
      <c r="O11" s="20"/>
      <c r="P11" s="141"/>
    </row>
    <row r="12" spans="1:16" s="142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39</v>
      </c>
      <c r="I12" s="101" t="s">
        <v>19</v>
      </c>
      <c r="J12" s="53">
        <v>139</v>
      </c>
      <c r="K12" s="23">
        <v>188</v>
      </c>
      <c r="L12" s="29">
        <v>0</v>
      </c>
      <c r="M12" s="58"/>
      <c r="N12" s="20"/>
      <c r="O12" s="20"/>
      <c r="P12" s="141"/>
    </row>
    <row r="13" spans="1:16" s="14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97</v>
      </c>
      <c r="I13" s="101"/>
      <c r="J13" s="53"/>
      <c r="K13" s="23"/>
      <c r="L13" s="29"/>
      <c r="M13" s="58">
        <v>2238278</v>
      </c>
      <c r="N13" s="20">
        <v>2238278</v>
      </c>
      <c r="O13" s="20">
        <v>139001.88</v>
      </c>
      <c r="P13" s="141"/>
    </row>
    <row r="14" spans="1:16" s="14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68" t="s">
        <v>98</v>
      </c>
      <c r="I14" s="56" t="s">
        <v>74</v>
      </c>
      <c r="J14" s="19">
        <f t="shared" ref="J14" si="1">SUM(J15:J17)</f>
        <v>997</v>
      </c>
      <c r="K14" s="20">
        <v>997</v>
      </c>
      <c r="L14" s="21">
        <v>0</v>
      </c>
      <c r="M14" s="58"/>
      <c r="N14" s="20"/>
      <c r="O14" s="20"/>
      <c r="P14" s="141"/>
    </row>
    <row r="15" spans="1:16" s="142" customFormat="1" ht="27" x14ac:dyDescent="0.25">
      <c r="A15" s="4"/>
      <c r="B15" s="5"/>
      <c r="C15" s="5"/>
      <c r="D15" s="5"/>
      <c r="E15" s="5"/>
      <c r="F15" s="5"/>
      <c r="G15" s="6">
        <v>4</v>
      </c>
      <c r="H15" s="131" t="s">
        <v>99</v>
      </c>
      <c r="I15" s="101" t="s">
        <v>74</v>
      </c>
      <c r="J15" s="53">
        <v>790</v>
      </c>
      <c r="K15" s="23">
        <v>790</v>
      </c>
      <c r="L15" s="29">
        <v>0</v>
      </c>
      <c r="M15" s="58"/>
      <c r="N15" s="20"/>
      <c r="O15" s="20"/>
      <c r="P15" s="141"/>
    </row>
    <row r="16" spans="1:16" s="142" customFormat="1" x14ac:dyDescent="0.25">
      <c r="A16" s="4"/>
      <c r="B16" s="5"/>
      <c r="C16" s="5"/>
      <c r="D16" s="5"/>
      <c r="E16" s="5"/>
      <c r="F16" s="5"/>
      <c r="G16" s="6">
        <v>5</v>
      </c>
      <c r="H16" s="131" t="s">
        <v>100</v>
      </c>
      <c r="I16" s="101" t="s">
        <v>74</v>
      </c>
      <c r="J16" s="53">
        <v>3</v>
      </c>
      <c r="K16" s="23">
        <v>3</v>
      </c>
      <c r="L16" s="29">
        <v>0</v>
      </c>
      <c r="M16" s="58"/>
      <c r="N16" s="20"/>
      <c r="O16" s="20"/>
      <c r="P16" s="141"/>
    </row>
    <row r="17" spans="1:16" s="142" customFormat="1" x14ac:dyDescent="0.25">
      <c r="A17" s="4"/>
      <c r="B17" s="5"/>
      <c r="C17" s="5"/>
      <c r="D17" s="5"/>
      <c r="E17" s="5"/>
      <c r="F17" s="5"/>
      <c r="G17" s="6">
        <v>6</v>
      </c>
      <c r="H17" s="131" t="s">
        <v>101</v>
      </c>
      <c r="I17" s="101" t="s">
        <v>74</v>
      </c>
      <c r="J17" s="53">
        <v>204</v>
      </c>
      <c r="K17" s="23">
        <v>204</v>
      </c>
      <c r="L17" s="29">
        <v>0</v>
      </c>
      <c r="M17" s="58"/>
      <c r="N17" s="20"/>
      <c r="O17" s="20"/>
      <c r="P17" s="141"/>
    </row>
    <row r="18" spans="1:16" s="142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68" t="s">
        <v>102</v>
      </c>
      <c r="I18" s="101"/>
      <c r="J18" s="53"/>
      <c r="K18" s="23"/>
      <c r="L18" s="29"/>
      <c r="M18" s="58">
        <v>3438575</v>
      </c>
      <c r="N18" s="20">
        <v>3438575</v>
      </c>
      <c r="O18" s="20">
        <v>248562.67</v>
      </c>
      <c r="P18" s="141"/>
    </row>
    <row r="19" spans="1:16" s="142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68" t="s">
        <v>103</v>
      </c>
      <c r="I19" s="56" t="s">
        <v>19</v>
      </c>
      <c r="J19" s="19">
        <f t="shared" ref="J19" si="2">SUM(J20:J22)</f>
        <v>55000</v>
      </c>
      <c r="K19" s="20">
        <v>55887</v>
      </c>
      <c r="L19" s="21">
        <v>0</v>
      </c>
      <c r="M19" s="58"/>
      <c r="N19" s="20"/>
      <c r="O19" s="20"/>
      <c r="P19" s="141"/>
    </row>
    <row r="20" spans="1:16" s="142" customFormat="1" x14ac:dyDescent="0.25">
      <c r="A20" s="4"/>
      <c r="B20" s="5"/>
      <c r="C20" s="5"/>
      <c r="D20" s="5"/>
      <c r="E20" s="5"/>
      <c r="F20" s="5"/>
      <c r="G20" s="6">
        <v>2</v>
      </c>
      <c r="H20" s="131" t="s">
        <v>104</v>
      </c>
      <c r="I20" s="101" t="s">
        <v>19</v>
      </c>
      <c r="J20" s="53">
        <v>2818</v>
      </c>
      <c r="K20" s="23">
        <v>2818</v>
      </c>
      <c r="L20" s="29">
        <v>0</v>
      </c>
      <c r="M20" s="222"/>
      <c r="N20" s="23"/>
      <c r="O20" s="23"/>
      <c r="P20" s="141"/>
    </row>
    <row r="21" spans="1:16" s="142" customFormat="1" x14ac:dyDescent="0.25">
      <c r="A21" s="4"/>
      <c r="B21" s="5"/>
      <c r="C21" s="5"/>
      <c r="D21" s="5"/>
      <c r="E21" s="5"/>
      <c r="F21" s="5"/>
      <c r="G21" s="6">
        <v>3</v>
      </c>
      <c r="H21" s="131" t="s">
        <v>105</v>
      </c>
      <c r="I21" s="101" t="s">
        <v>19</v>
      </c>
      <c r="J21" s="53">
        <v>11882</v>
      </c>
      <c r="K21" s="23">
        <v>11882</v>
      </c>
      <c r="L21" s="29">
        <v>0</v>
      </c>
      <c r="M21" s="222"/>
      <c r="N21" s="23"/>
      <c r="O21" s="23"/>
      <c r="P21" s="141"/>
    </row>
    <row r="22" spans="1:16" s="142" customFormat="1" ht="27.75" thickBot="1" x14ac:dyDescent="0.3">
      <c r="A22" s="120"/>
      <c r="B22" s="126"/>
      <c r="C22" s="126"/>
      <c r="D22" s="126"/>
      <c r="E22" s="126"/>
      <c r="F22" s="126"/>
      <c r="G22" s="127">
        <v>4</v>
      </c>
      <c r="H22" s="143" t="s">
        <v>106</v>
      </c>
      <c r="I22" s="140" t="s">
        <v>19</v>
      </c>
      <c r="J22" s="54">
        <v>40300</v>
      </c>
      <c r="K22" s="28">
        <v>41187</v>
      </c>
      <c r="L22" s="30">
        <v>0</v>
      </c>
      <c r="M22" s="225"/>
      <c r="N22" s="28"/>
      <c r="O22" s="28"/>
      <c r="P22" s="141"/>
    </row>
    <row r="23" spans="1:16" s="142" customFormat="1" x14ac:dyDescent="0.25"/>
    <row r="24" spans="1:16" s="142" customFormat="1" x14ac:dyDescent="0.25"/>
    <row r="25" spans="1:16" s="142" customFormat="1" x14ac:dyDescent="0.25">
      <c r="H25" s="142" t="s">
        <v>195</v>
      </c>
    </row>
    <row r="26" spans="1:16" x14ac:dyDescent="0.25">
      <c r="H26" s="186" t="s">
        <v>191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AM56"/>
  <sheetViews>
    <sheetView view="pageBreakPreview" zoomScale="130" zoomScaleNormal="85" zoomScaleSheetLayoutView="130" workbookViewId="0">
      <selection activeCell="L11" sqref="L1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3.7109375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209</v>
      </c>
    </row>
    <row r="4" spans="1:15" ht="15" customHeight="1" thickBot="1" x14ac:dyDescent="0.3"/>
    <row r="5" spans="1:15" s="132" customFormat="1" x14ac:dyDescent="0.25">
      <c r="A5" s="190" t="s">
        <v>107</v>
      </c>
      <c r="B5" s="191"/>
      <c r="C5" s="191"/>
      <c r="D5" s="191"/>
      <c r="E5" s="191"/>
      <c r="F5" s="191"/>
      <c r="G5" s="191"/>
      <c r="H5" s="191"/>
      <c r="I5" s="192"/>
      <c r="J5" s="193" t="s">
        <v>35</v>
      </c>
      <c r="K5" s="195"/>
      <c r="L5" s="196"/>
      <c r="M5" s="194" t="s">
        <v>1</v>
      </c>
      <c r="N5" s="195"/>
      <c r="O5" s="195"/>
    </row>
    <row r="6" spans="1:15" s="137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3" t="s">
        <v>206</v>
      </c>
    </row>
    <row r="7" spans="1:15" s="132" customFormat="1" x14ac:dyDescent="0.25">
      <c r="A7" s="31"/>
      <c r="B7" s="32">
        <v>21</v>
      </c>
      <c r="C7" s="32"/>
      <c r="D7" s="32"/>
      <c r="E7" s="32"/>
      <c r="F7" s="32"/>
      <c r="G7" s="32"/>
      <c r="H7" s="89" t="s">
        <v>108</v>
      </c>
      <c r="I7" s="138"/>
      <c r="J7" s="33"/>
      <c r="K7" s="36"/>
      <c r="L7" s="37"/>
      <c r="M7" s="97"/>
      <c r="N7" s="36"/>
      <c r="O7" s="36"/>
    </row>
    <row r="8" spans="1:15" s="132" customFormat="1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53"/>
      <c r="K8" s="23"/>
      <c r="L8" s="29"/>
      <c r="M8" s="222"/>
      <c r="N8" s="23"/>
      <c r="O8" s="23"/>
    </row>
    <row r="9" spans="1:15" s="132" customFormat="1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53"/>
      <c r="K9" s="23"/>
      <c r="L9" s="29"/>
      <c r="M9" s="58"/>
      <c r="N9" s="20"/>
      <c r="O9" s="20"/>
    </row>
    <row r="10" spans="1:15" s="13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53"/>
      <c r="K10" s="23"/>
      <c r="L10" s="29"/>
      <c r="M10" s="58">
        <v>7746848</v>
      </c>
      <c r="N10" s="20">
        <v>7746848</v>
      </c>
      <c r="O10" s="20">
        <v>319928.96999999997</v>
      </c>
    </row>
    <row r="11" spans="1:15" s="13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39</v>
      </c>
      <c r="I11" s="56" t="s">
        <v>19</v>
      </c>
      <c r="J11" s="19">
        <f>J12</f>
        <v>53</v>
      </c>
      <c r="K11" s="20">
        <v>53</v>
      </c>
      <c r="L11" s="21">
        <v>0</v>
      </c>
      <c r="M11" s="58"/>
      <c r="N11" s="20"/>
      <c r="O11" s="20"/>
    </row>
    <row r="12" spans="1:15" s="132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39</v>
      </c>
      <c r="I12" s="101" t="s">
        <v>19</v>
      </c>
      <c r="J12" s="53">
        <v>53</v>
      </c>
      <c r="K12" s="23">
        <v>53</v>
      </c>
      <c r="L12" s="29">
        <v>0</v>
      </c>
      <c r="M12" s="58"/>
      <c r="N12" s="20"/>
      <c r="O12" s="20"/>
    </row>
    <row r="13" spans="1:15" s="13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109</v>
      </c>
      <c r="I13" s="101"/>
      <c r="J13" s="53"/>
      <c r="K13" s="23"/>
      <c r="L13" s="29"/>
      <c r="M13" s="58">
        <v>1554820</v>
      </c>
      <c r="N13" s="20">
        <v>1554820</v>
      </c>
      <c r="O13" s="20">
        <v>7795.7</v>
      </c>
    </row>
    <row r="14" spans="1:15" s="132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68" t="s">
        <v>110</v>
      </c>
      <c r="I14" s="56" t="s">
        <v>94</v>
      </c>
      <c r="J14" s="19">
        <f t="shared" ref="J14" si="0">J15+J16+J17</f>
        <v>4071</v>
      </c>
      <c r="K14" s="20">
        <v>4071</v>
      </c>
      <c r="L14" s="21">
        <v>0</v>
      </c>
      <c r="M14" s="58"/>
      <c r="N14" s="20"/>
      <c r="O14" s="20"/>
    </row>
    <row r="15" spans="1:15" s="132" customFormat="1" x14ac:dyDescent="0.25">
      <c r="A15" s="4"/>
      <c r="B15" s="5"/>
      <c r="C15" s="5"/>
      <c r="D15" s="5"/>
      <c r="E15" s="5"/>
      <c r="F15" s="5"/>
      <c r="G15" s="6">
        <v>2</v>
      </c>
      <c r="H15" s="131" t="s">
        <v>111</v>
      </c>
      <c r="I15" s="101" t="s">
        <v>94</v>
      </c>
      <c r="J15" s="53">
        <v>3930</v>
      </c>
      <c r="K15" s="23">
        <v>3930</v>
      </c>
      <c r="L15" s="29">
        <v>0</v>
      </c>
      <c r="M15" s="222"/>
      <c r="N15" s="23"/>
      <c r="O15" s="23"/>
    </row>
    <row r="16" spans="1:15" s="132" customFormat="1" x14ac:dyDescent="0.25">
      <c r="A16" s="4"/>
      <c r="B16" s="5"/>
      <c r="C16" s="5"/>
      <c r="D16" s="5"/>
      <c r="E16" s="5"/>
      <c r="F16" s="5"/>
      <c r="G16" s="6">
        <v>3</v>
      </c>
      <c r="H16" s="131" t="s">
        <v>112</v>
      </c>
      <c r="I16" s="101" t="s">
        <v>94</v>
      </c>
      <c r="J16" s="53">
        <v>25</v>
      </c>
      <c r="K16" s="23">
        <v>25</v>
      </c>
      <c r="L16" s="29">
        <v>0</v>
      </c>
      <c r="M16" s="222"/>
      <c r="N16" s="23"/>
      <c r="O16" s="23"/>
    </row>
    <row r="17" spans="1:15" s="132" customFormat="1" ht="27.75" thickBot="1" x14ac:dyDescent="0.3">
      <c r="A17" s="81"/>
      <c r="B17" s="82"/>
      <c r="C17" s="82"/>
      <c r="D17" s="82"/>
      <c r="E17" s="82"/>
      <c r="F17" s="82"/>
      <c r="G17" s="127">
        <v>6</v>
      </c>
      <c r="H17" s="143" t="s">
        <v>113</v>
      </c>
      <c r="I17" s="140" t="s">
        <v>94</v>
      </c>
      <c r="J17" s="54">
        <v>116</v>
      </c>
      <c r="K17" s="28">
        <v>116</v>
      </c>
      <c r="L17" s="30">
        <v>0</v>
      </c>
      <c r="M17" s="224"/>
      <c r="N17" s="117"/>
      <c r="O17" s="117"/>
    </row>
    <row r="18" spans="1:15" s="104" customFormat="1" ht="13.5" x14ac:dyDescent="0.25"/>
    <row r="19" spans="1:15" s="104" customFormat="1" ht="13.5" x14ac:dyDescent="0.25"/>
    <row r="20" spans="1:15" s="104" customFormat="1" ht="13.5" x14ac:dyDescent="0.25"/>
    <row r="21" spans="1:15" s="104" customFormat="1" ht="13.5" x14ac:dyDescent="0.25"/>
    <row r="22" spans="1:15" s="104" customFormat="1" ht="13.5" x14ac:dyDescent="0.25">
      <c r="H22" s="104" t="s">
        <v>196</v>
      </c>
    </row>
    <row r="23" spans="1:15" s="104" customFormat="1" ht="13.5" x14ac:dyDescent="0.25">
      <c r="H23" s="104" t="s">
        <v>189</v>
      </c>
    </row>
    <row r="24" spans="1:15" s="104" customFormat="1" ht="13.5" x14ac:dyDescent="0.25"/>
    <row r="25" spans="1:15" s="104" customFormat="1" ht="13.5" x14ac:dyDescent="0.25"/>
    <row r="26" spans="1:15" s="104" customFormat="1" ht="13.5" x14ac:dyDescent="0.25"/>
    <row r="27" spans="1:15" s="104" customFormat="1" ht="13.5" x14ac:dyDescent="0.25"/>
    <row r="28" spans="1:15" s="104" customFormat="1" ht="13.5" x14ac:dyDescent="0.25"/>
    <row r="29" spans="1:15" s="104" customFormat="1" ht="13.5" x14ac:dyDescent="0.25"/>
    <row r="30" spans="1:15" s="104" customFormat="1" ht="13.5" x14ac:dyDescent="0.25"/>
    <row r="31" spans="1:15" s="104" customFormat="1" ht="13.5" x14ac:dyDescent="0.25"/>
    <row r="32" spans="1:15" s="104" customFormat="1" ht="13.5" x14ac:dyDescent="0.25"/>
    <row r="33" s="104" customFormat="1" ht="13.5" x14ac:dyDescent="0.25"/>
    <row r="34" s="104" customFormat="1" ht="13.5" x14ac:dyDescent="0.25"/>
    <row r="35" s="104" customFormat="1" ht="13.5" x14ac:dyDescent="0.25"/>
    <row r="36" s="104" customFormat="1" ht="13.5" x14ac:dyDescent="0.25"/>
    <row r="37" s="104" customFormat="1" ht="13.5" x14ac:dyDescent="0.25"/>
    <row r="38" s="104" customFormat="1" ht="13.5" x14ac:dyDescent="0.25"/>
    <row r="39" s="104" customFormat="1" ht="13.5" x14ac:dyDescent="0.25"/>
    <row r="40" s="104" customFormat="1" ht="13.5" x14ac:dyDescent="0.25"/>
    <row r="41" s="104" customFormat="1" ht="13.5" x14ac:dyDescent="0.25"/>
    <row r="42" s="104" customFormat="1" ht="13.5" x14ac:dyDescent="0.25"/>
    <row r="43" s="104" customFormat="1" ht="13.5" x14ac:dyDescent="0.25"/>
    <row r="44" s="104" customFormat="1" ht="13.5" x14ac:dyDescent="0.25"/>
    <row r="45" s="104" customFormat="1" ht="13.5" x14ac:dyDescent="0.25"/>
    <row r="46" s="104" customFormat="1" ht="13.5" x14ac:dyDescent="0.25"/>
    <row r="47" s="104" customFormat="1" ht="13.5" x14ac:dyDescent="0.25"/>
    <row r="48" s="104" customFormat="1" ht="13.5" x14ac:dyDescent="0.25"/>
    <row r="49" s="104" customFormat="1" ht="13.5" x14ac:dyDescent="0.25"/>
    <row r="50" s="104" customFormat="1" ht="13.5" x14ac:dyDescent="0.25"/>
    <row r="51" s="104" customFormat="1" ht="13.5" x14ac:dyDescent="0.25"/>
    <row r="52" s="104" customFormat="1" ht="13.5" x14ac:dyDescent="0.25"/>
    <row r="53" s="104" customFormat="1" ht="13.5" x14ac:dyDescent="0.25"/>
    <row r="54" s="104" customFormat="1" ht="13.5" x14ac:dyDescent="0.25"/>
    <row r="55" s="104" customFormat="1" ht="13.5" x14ac:dyDescent="0.25"/>
    <row r="56" s="104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AM39"/>
  <sheetViews>
    <sheetView view="pageBreakPreview" topLeftCell="A10" zoomScaleNormal="85" zoomScaleSheetLayoutView="100" workbookViewId="0">
      <selection activeCell="J19" sqref="J19"/>
    </sheetView>
  </sheetViews>
  <sheetFormatPr baseColWidth="10" defaultRowHeight="15" x14ac:dyDescent="0.25"/>
  <cols>
    <col min="1" max="7" width="3.7109375" customWidth="1"/>
    <col min="8" max="8" width="69.5703125" bestFit="1" customWidth="1"/>
    <col min="9" max="9" width="11.7109375" bestFit="1" customWidth="1"/>
    <col min="10" max="10" width="9.5703125" bestFit="1" customWidth="1"/>
    <col min="11" max="11" width="10.7109375" customWidth="1"/>
    <col min="12" max="12" width="13.7109375" customWidth="1"/>
    <col min="13" max="14" width="17.5703125" bestFit="1" customWidth="1"/>
    <col min="15" max="15" width="14.7109375" bestFit="1" customWidth="1"/>
  </cols>
  <sheetData>
    <row r="1" spans="1:15" ht="15" customHeight="1" x14ac:dyDescent="0.25">
      <c r="A1" s="47" t="s">
        <v>33</v>
      </c>
    </row>
    <row r="2" spans="1:15" ht="15" customHeight="1" x14ac:dyDescent="0.25">
      <c r="A2" s="47" t="s">
        <v>34</v>
      </c>
    </row>
    <row r="3" spans="1:15" ht="15" customHeight="1" x14ac:dyDescent="0.25">
      <c r="A3" s="47" t="s">
        <v>205</v>
      </c>
    </row>
    <row r="4" spans="1:15" ht="15" customHeight="1" thickBot="1" x14ac:dyDescent="0.3"/>
    <row r="5" spans="1:15" s="104" customFormat="1" x14ac:dyDescent="0.25">
      <c r="A5" s="198" t="s">
        <v>114</v>
      </c>
      <c r="B5" s="199"/>
      <c r="C5" s="199"/>
      <c r="D5" s="199"/>
      <c r="E5" s="199"/>
      <c r="F5" s="199"/>
      <c r="G5" s="199"/>
      <c r="H5" s="199"/>
      <c r="I5" s="200"/>
      <c r="J5" s="193" t="s">
        <v>35</v>
      </c>
      <c r="K5" s="195"/>
      <c r="L5" s="196"/>
      <c r="M5" s="194" t="s">
        <v>1</v>
      </c>
      <c r="N5" s="195"/>
      <c r="O5" s="195"/>
    </row>
    <row r="6" spans="1:15" s="124" customFormat="1" ht="36.75" thickBot="1" x14ac:dyDescent="0.3">
      <c r="A6" s="38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94" t="s">
        <v>9</v>
      </c>
      <c r="I6" s="41" t="s">
        <v>10</v>
      </c>
      <c r="J6" s="46" t="s">
        <v>11</v>
      </c>
      <c r="K6" s="42" t="s">
        <v>12</v>
      </c>
      <c r="L6" s="44" t="s">
        <v>206</v>
      </c>
      <c r="M6" s="96" t="s">
        <v>11</v>
      </c>
      <c r="N6" s="42" t="s">
        <v>12</v>
      </c>
      <c r="O6" s="43" t="s">
        <v>206</v>
      </c>
    </row>
    <row r="7" spans="1:15" s="104" customFormat="1" ht="30" x14ac:dyDescent="0.25">
      <c r="A7" s="31"/>
      <c r="B7" s="32">
        <v>16</v>
      </c>
      <c r="C7" s="32"/>
      <c r="D7" s="32"/>
      <c r="E7" s="32"/>
      <c r="F7" s="32"/>
      <c r="G7" s="32"/>
      <c r="H7" s="89" t="s">
        <v>115</v>
      </c>
      <c r="I7" s="138"/>
      <c r="J7" s="149"/>
      <c r="K7" s="32"/>
      <c r="L7" s="55"/>
      <c r="M7" s="97"/>
      <c r="N7" s="36"/>
      <c r="O7" s="36"/>
    </row>
    <row r="8" spans="1:15" s="104" customFormat="1" x14ac:dyDescent="0.25">
      <c r="A8" s="4"/>
      <c r="B8" s="5"/>
      <c r="C8" s="66">
        <v>0</v>
      </c>
      <c r="D8" s="5"/>
      <c r="E8" s="5"/>
      <c r="F8" s="5"/>
      <c r="G8" s="5"/>
      <c r="H8" s="68" t="s">
        <v>15</v>
      </c>
      <c r="I8" s="101"/>
      <c r="J8" s="134"/>
      <c r="K8" s="6"/>
      <c r="L8" s="135"/>
      <c r="M8" s="222"/>
      <c r="N8" s="23"/>
      <c r="O8" s="23"/>
    </row>
    <row r="9" spans="1:15" s="104" customFormat="1" x14ac:dyDescent="0.25">
      <c r="A9" s="4"/>
      <c r="B9" s="5"/>
      <c r="C9" s="5"/>
      <c r="D9" s="5">
        <v>0</v>
      </c>
      <c r="E9" s="5"/>
      <c r="F9" s="5"/>
      <c r="G9" s="5"/>
      <c r="H9" s="68" t="s">
        <v>16</v>
      </c>
      <c r="I9" s="101"/>
      <c r="J9" s="134"/>
      <c r="K9" s="6"/>
      <c r="L9" s="135"/>
      <c r="M9" s="222"/>
      <c r="N9" s="23"/>
      <c r="O9" s="23"/>
    </row>
    <row r="10" spans="1:15" s="10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68" t="s">
        <v>38</v>
      </c>
      <c r="I10" s="101"/>
      <c r="J10" s="134"/>
      <c r="K10" s="6"/>
      <c r="L10" s="135"/>
      <c r="M10" s="58">
        <v>16026104</v>
      </c>
      <c r="N10" s="20">
        <v>16026104</v>
      </c>
      <c r="O10" s="20">
        <v>515063.96</v>
      </c>
    </row>
    <row r="11" spans="1:15" s="104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68" t="s">
        <v>39</v>
      </c>
      <c r="I11" s="56" t="s">
        <v>19</v>
      </c>
      <c r="J11" s="98">
        <f t="shared" ref="J11" si="0">J12</f>
        <v>949</v>
      </c>
      <c r="K11" s="99">
        <v>849</v>
      </c>
      <c r="L11" s="100">
        <v>0</v>
      </c>
      <c r="M11" s="58"/>
      <c r="N11" s="20"/>
      <c r="O11" s="20"/>
    </row>
    <row r="12" spans="1:15" s="104" customFormat="1" x14ac:dyDescent="0.25">
      <c r="A12" s="134"/>
      <c r="B12" s="6"/>
      <c r="C12" s="6"/>
      <c r="D12" s="6"/>
      <c r="E12" s="6"/>
      <c r="F12" s="6"/>
      <c r="G12" s="6">
        <v>2</v>
      </c>
      <c r="H12" s="131" t="s">
        <v>39</v>
      </c>
      <c r="I12" s="101" t="s">
        <v>19</v>
      </c>
      <c r="J12" s="102">
        <v>949</v>
      </c>
      <c r="K12" s="103">
        <v>849</v>
      </c>
      <c r="L12" s="135">
        <v>0</v>
      </c>
      <c r="M12" s="58"/>
      <c r="N12" s="20"/>
      <c r="O12" s="20"/>
    </row>
    <row r="13" spans="1:15" s="104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68" t="s">
        <v>116</v>
      </c>
      <c r="I13" s="56"/>
      <c r="J13" s="4"/>
      <c r="K13" s="5"/>
      <c r="L13" s="57"/>
      <c r="M13" s="58">
        <v>16678910</v>
      </c>
      <c r="N13" s="20">
        <v>16678910</v>
      </c>
      <c r="O13" s="20">
        <v>709343.82</v>
      </c>
    </row>
    <row r="14" spans="1:15" s="104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68" t="s">
        <v>117</v>
      </c>
      <c r="I14" s="56" t="s">
        <v>43</v>
      </c>
      <c r="J14" s="98">
        <f t="shared" ref="J14" si="1">J15+J16</f>
        <v>16315</v>
      </c>
      <c r="K14" s="99">
        <v>16217</v>
      </c>
      <c r="L14" s="100">
        <v>0</v>
      </c>
      <c r="M14" s="58"/>
      <c r="N14" s="20"/>
      <c r="O14" s="20"/>
    </row>
    <row r="15" spans="1:15" s="104" customFormat="1" x14ac:dyDescent="0.25">
      <c r="A15" s="134"/>
      <c r="B15" s="6"/>
      <c r="C15" s="6"/>
      <c r="D15" s="6"/>
      <c r="E15" s="6"/>
      <c r="F15" s="6"/>
      <c r="G15" s="6">
        <v>2</v>
      </c>
      <c r="H15" s="131" t="s">
        <v>118</v>
      </c>
      <c r="I15" s="101" t="s">
        <v>43</v>
      </c>
      <c r="J15" s="102">
        <v>12926</v>
      </c>
      <c r="K15" s="103">
        <v>12840</v>
      </c>
      <c r="L15" s="135">
        <v>0</v>
      </c>
      <c r="M15" s="58"/>
      <c r="N15" s="20"/>
      <c r="O15" s="20"/>
    </row>
    <row r="16" spans="1:15" s="104" customFormat="1" x14ac:dyDescent="0.25">
      <c r="A16" s="134"/>
      <c r="B16" s="6"/>
      <c r="C16" s="6"/>
      <c r="D16" s="6"/>
      <c r="E16" s="6"/>
      <c r="F16" s="6"/>
      <c r="G16" s="6">
        <v>3</v>
      </c>
      <c r="H16" s="131" t="s">
        <v>119</v>
      </c>
      <c r="I16" s="101" t="s">
        <v>43</v>
      </c>
      <c r="J16" s="102">
        <v>3389</v>
      </c>
      <c r="K16" s="103">
        <v>3377</v>
      </c>
      <c r="L16" s="135">
        <v>0</v>
      </c>
      <c r="M16" s="58"/>
      <c r="N16" s="20"/>
      <c r="O16" s="20"/>
    </row>
    <row r="17" spans="1:15" s="104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68" t="s">
        <v>120</v>
      </c>
      <c r="I17" s="56"/>
      <c r="J17" s="4"/>
      <c r="K17" s="5"/>
      <c r="L17" s="57"/>
      <c r="M17" s="58">
        <v>3442667</v>
      </c>
      <c r="N17" s="20">
        <v>3442667</v>
      </c>
      <c r="O17" s="20">
        <v>207451.27</v>
      </c>
    </row>
    <row r="18" spans="1:15" s="104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68" t="s">
        <v>121</v>
      </c>
      <c r="I18" s="56" t="s">
        <v>43</v>
      </c>
      <c r="J18" s="98">
        <f t="shared" ref="J18" si="2">J19+J20</f>
        <v>8100</v>
      </c>
      <c r="K18" s="99">
        <v>8000</v>
      </c>
      <c r="L18" s="100">
        <v>0</v>
      </c>
      <c r="M18" s="58"/>
      <c r="N18" s="20"/>
      <c r="O18" s="20"/>
    </row>
    <row r="19" spans="1:15" s="104" customFormat="1" x14ac:dyDescent="0.25">
      <c r="A19" s="134"/>
      <c r="B19" s="6"/>
      <c r="C19" s="6"/>
      <c r="D19" s="6"/>
      <c r="E19" s="6"/>
      <c r="F19" s="6"/>
      <c r="G19" s="6">
        <v>2</v>
      </c>
      <c r="H19" s="131" t="s">
        <v>122</v>
      </c>
      <c r="I19" s="101" t="s">
        <v>43</v>
      </c>
      <c r="J19" s="102">
        <v>7704</v>
      </c>
      <c r="K19" s="103">
        <v>7604</v>
      </c>
      <c r="L19" s="135">
        <v>0</v>
      </c>
      <c r="M19" s="58"/>
      <c r="N19" s="20"/>
      <c r="O19" s="20"/>
    </row>
    <row r="20" spans="1:15" s="104" customFormat="1" x14ac:dyDescent="0.25">
      <c r="A20" s="134"/>
      <c r="B20" s="6"/>
      <c r="C20" s="6"/>
      <c r="D20" s="6"/>
      <c r="E20" s="6"/>
      <c r="F20" s="6"/>
      <c r="G20" s="6">
        <v>3</v>
      </c>
      <c r="H20" s="131" t="s">
        <v>123</v>
      </c>
      <c r="I20" s="101" t="s">
        <v>43</v>
      </c>
      <c r="J20" s="102">
        <v>396</v>
      </c>
      <c r="K20" s="103">
        <v>396</v>
      </c>
      <c r="L20" s="135">
        <v>0</v>
      </c>
      <c r="M20" s="58"/>
      <c r="N20" s="20"/>
      <c r="O20" s="20"/>
    </row>
    <row r="21" spans="1:15" s="104" customFormat="1" ht="30" x14ac:dyDescent="0.25">
      <c r="A21" s="134"/>
      <c r="B21" s="6"/>
      <c r="C21" s="6"/>
      <c r="D21" s="6"/>
      <c r="E21" s="5">
        <v>4</v>
      </c>
      <c r="F21" s="5">
        <v>0</v>
      </c>
      <c r="G21" s="6"/>
      <c r="H21" s="68" t="s">
        <v>124</v>
      </c>
      <c r="I21" s="101"/>
      <c r="J21" s="134"/>
      <c r="K21" s="6"/>
      <c r="L21" s="135"/>
      <c r="M21" s="58">
        <v>13474319</v>
      </c>
      <c r="N21" s="20">
        <v>13474319</v>
      </c>
      <c r="O21" s="20">
        <v>372645.79</v>
      </c>
    </row>
    <row r="22" spans="1:15" s="104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68" t="s">
        <v>125</v>
      </c>
      <c r="I22" s="56" t="s">
        <v>43</v>
      </c>
      <c r="J22" s="98">
        <f t="shared" ref="J22" si="3">SUM(J23:J25)</f>
        <v>9508</v>
      </c>
      <c r="K22" s="99">
        <v>9155</v>
      </c>
      <c r="L22" s="100">
        <v>0</v>
      </c>
      <c r="M22" s="58"/>
      <c r="N22" s="20"/>
      <c r="O22" s="20"/>
    </row>
    <row r="23" spans="1:15" s="104" customFormat="1" ht="13.5" x14ac:dyDescent="0.25">
      <c r="A23" s="134"/>
      <c r="B23" s="6"/>
      <c r="C23" s="6"/>
      <c r="D23" s="6"/>
      <c r="E23" s="6"/>
      <c r="F23" s="6"/>
      <c r="G23" s="6">
        <v>2</v>
      </c>
      <c r="H23" s="131" t="s">
        <v>126</v>
      </c>
      <c r="I23" s="101" t="s">
        <v>43</v>
      </c>
      <c r="J23" s="102">
        <v>3265</v>
      </c>
      <c r="K23" s="103">
        <v>3105</v>
      </c>
      <c r="L23" s="135">
        <v>0</v>
      </c>
      <c r="M23" s="222"/>
      <c r="N23" s="23"/>
      <c r="O23" s="23"/>
    </row>
    <row r="24" spans="1:15" s="104" customFormat="1" ht="40.5" x14ac:dyDescent="0.25">
      <c r="A24" s="134"/>
      <c r="B24" s="6"/>
      <c r="C24" s="6"/>
      <c r="D24" s="6"/>
      <c r="E24" s="6"/>
      <c r="F24" s="6"/>
      <c r="G24" s="6">
        <v>3</v>
      </c>
      <c r="H24" s="131" t="s">
        <v>127</v>
      </c>
      <c r="I24" s="101" t="s">
        <v>43</v>
      </c>
      <c r="J24" s="102">
        <v>2985</v>
      </c>
      <c r="K24" s="103">
        <v>2792</v>
      </c>
      <c r="L24" s="135">
        <v>0</v>
      </c>
      <c r="M24" s="222"/>
      <c r="N24" s="23"/>
      <c r="O24" s="23"/>
    </row>
    <row r="25" spans="1:15" s="104" customFormat="1" ht="27" x14ac:dyDescent="0.25">
      <c r="A25" s="4"/>
      <c r="B25" s="5"/>
      <c r="C25" s="5"/>
      <c r="D25" s="5"/>
      <c r="E25" s="5"/>
      <c r="F25" s="5"/>
      <c r="G25" s="6">
        <v>4</v>
      </c>
      <c r="H25" s="131" t="s">
        <v>128</v>
      </c>
      <c r="I25" s="101" t="s">
        <v>43</v>
      </c>
      <c r="J25" s="102">
        <v>3258</v>
      </c>
      <c r="K25" s="103">
        <v>3258</v>
      </c>
      <c r="L25" s="135">
        <v>0</v>
      </c>
      <c r="M25" s="222"/>
      <c r="N25" s="23"/>
      <c r="O25" s="23"/>
    </row>
    <row r="26" spans="1:15" s="104" customFormat="1" x14ac:dyDescent="0.25">
      <c r="A26" s="62"/>
      <c r="B26" s="64">
        <v>99</v>
      </c>
      <c r="C26" s="64"/>
      <c r="D26" s="64"/>
      <c r="E26" s="64"/>
      <c r="F26" s="64"/>
      <c r="G26" s="64"/>
      <c r="H26" s="72" t="s">
        <v>85</v>
      </c>
      <c r="I26" s="78"/>
      <c r="J26" s="79"/>
      <c r="K26" s="67"/>
      <c r="L26" s="78"/>
      <c r="M26" s="223"/>
      <c r="N26" s="112"/>
      <c r="O26" s="112"/>
    </row>
    <row r="27" spans="1:15" s="104" customFormat="1" x14ac:dyDescent="0.25">
      <c r="A27" s="62"/>
      <c r="B27" s="64"/>
      <c r="C27" s="64">
        <v>0</v>
      </c>
      <c r="D27" s="64"/>
      <c r="E27" s="64"/>
      <c r="F27" s="64"/>
      <c r="G27" s="64"/>
      <c r="H27" s="72" t="s">
        <v>15</v>
      </c>
      <c r="I27" s="78"/>
      <c r="J27" s="79"/>
      <c r="K27" s="67"/>
      <c r="L27" s="78"/>
      <c r="M27" s="223"/>
      <c r="N27" s="112"/>
      <c r="O27" s="112"/>
    </row>
    <row r="28" spans="1:15" s="104" customFormat="1" x14ac:dyDescent="0.25">
      <c r="A28" s="62"/>
      <c r="B28" s="64"/>
      <c r="C28" s="64"/>
      <c r="D28" s="64">
        <v>0</v>
      </c>
      <c r="E28" s="64"/>
      <c r="F28" s="64"/>
      <c r="G28" s="64"/>
      <c r="H28" s="72" t="s">
        <v>16</v>
      </c>
      <c r="I28" s="78"/>
      <c r="J28" s="79"/>
      <c r="K28" s="67"/>
      <c r="L28" s="78"/>
      <c r="M28" s="223"/>
      <c r="N28" s="112"/>
      <c r="O28" s="112"/>
    </row>
    <row r="29" spans="1:15" s="104" customFormat="1" ht="30" x14ac:dyDescent="0.25">
      <c r="A29" s="62"/>
      <c r="B29" s="64"/>
      <c r="C29" s="64"/>
      <c r="D29" s="64"/>
      <c r="E29" s="64">
        <v>2</v>
      </c>
      <c r="F29" s="64">
        <v>0</v>
      </c>
      <c r="G29" s="64"/>
      <c r="H29" s="73" t="s">
        <v>28</v>
      </c>
      <c r="I29" s="78"/>
      <c r="J29" s="79"/>
      <c r="K29" s="67"/>
      <c r="L29" s="78"/>
      <c r="M29" s="221">
        <v>168000</v>
      </c>
      <c r="N29" s="22">
        <v>168000</v>
      </c>
      <c r="O29" s="20">
        <v>0</v>
      </c>
    </row>
    <row r="30" spans="1:15" s="104" customFormat="1" x14ac:dyDescent="0.25">
      <c r="A30" s="62"/>
      <c r="B30" s="64"/>
      <c r="C30" s="64"/>
      <c r="D30" s="64"/>
      <c r="E30" s="64"/>
      <c r="F30" s="64"/>
      <c r="G30" s="64"/>
      <c r="H30" s="72" t="s">
        <v>29</v>
      </c>
      <c r="I30" s="80" t="s">
        <v>27</v>
      </c>
      <c r="J30" s="98">
        <f t="shared" ref="J30" si="4">J31</f>
        <v>2</v>
      </c>
      <c r="K30" s="99">
        <v>2</v>
      </c>
      <c r="L30" s="100">
        <v>0</v>
      </c>
      <c r="M30" s="223"/>
      <c r="N30" s="112"/>
      <c r="O30" s="112"/>
    </row>
    <row r="31" spans="1:15" s="104" customFormat="1" x14ac:dyDescent="0.25">
      <c r="A31" s="62"/>
      <c r="B31" s="64"/>
      <c r="C31" s="64"/>
      <c r="D31" s="64"/>
      <c r="E31" s="64"/>
      <c r="F31" s="64"/>
      <c r="G31" s="64"/>
      <c r="H31" s="71" t="s">
        <v>29</v>
      </c>
      <c r="I31" s="78" t="s">
        <v>27</v>
      </c>
      <c r="J31" s="102">
        <v>2</v>
      </c>
      <c r="K31" s="103">
        <v>2</v>
      </c>
      <c r="L31" s="135">
        <v>0</v>
      </c>
      <c r="M31" s="223"/>
      <c r="N31" s="112"/>
      <c r="O31" s="112"/>
    </row>
    <row r="32" spans="1:15" s="104" customFormat="1" ht="30" x14ac:dyDescent="0.25">
      <c r="A32" s="62"/>
      <c r="B32" s="64"/>
      <c r="C32" s="64"/>
      <c r="D32" s="64"/>
      <c r="E32" s="64">
        <v>3</v>
      </c>
      <c r="F32" s="64">
        <v>0</v>
      </c>
      <c r="G32" s="64"/>
      <c r="H32" s="73" t="s">
        <v>129</v>
      </c>
      <c r="I32" s="78"/>
      <c r="J32" s="134"/>
      <c r="K32" s="6"/>
      <c r="L32" s="135"/>
      <c r="M32" s="221">
        <v>210000</v>
      </c>
      <c r="N32" s="22">
        <v>210000</v>
      </c>
      <c r="O32" s="20">
        <v>0</v>
      </c>
    </row>
    <row r="33" spans="1:15" s="104" customFormat="1" ht="30" x14ac:dyDescent="0.25">
      <c r="A33" s="62"/>
      <c r="B33" s="64"/>
      <c r="C33" s="64"/>
      <c r="D33" s="64"/>
      <c r="E33" s="64"/>
      <c r="F33" s="64"/>
      <c r="G33" s="64"/>
      <c r="H33" s="73" t="s">
        <v>31</v>
      </c>
      <c r="I33" s="80" t="s">
        <v>27</v>
      </c>
      <c r="J33" s="98">
        <f t="shared" ref="J33" si="5">J34</f>
        <v>2</v>
      </c>
      <c r="K33" s="99">
        <v>2</v>
      </c>
      <c r="L33" s="100">
        <v>0</v>
      </c>
      <c r="M33" s="223"/>
      <c r="N33" s="112"/>
      <c r="O33" s="112"/>
    </row>
    <row r="34" spans="1:15" s="104" customFormat="1" ht="27.75" thickBot="1" x14ac:dyDescent="0.3">
      <c r="A34" s="147"/>
      <c r="B34" s="148"/>
      <c r="C34" s="148"/>
      <c r="D34" s="148"/>
      <c r="E34" s="148"/>
      <c r="F34" s="148"/>
      <c r="G34" s="148"/>
      <c r="H34" s="83" t="s">
        <v>31</v>
      </c>
      <c r="I34" s="84" t="s">
        <v>27</v>
      </c>
      <c r="J34" s="122">
        <v>2</v>
      </c>
      <c r="K34" s="123">
        <v>2</v>
      </c>
      <c r="L34" s="144">
        <v>0</v>
      </c>
      <c r="M34" s="224"/>
      <c r="N34" s="117"/>
      <c r="O34" s="117"/>
    </row>
    <row r="35" spans="1:15" s="104" customFormat="1" ht="13.5" x14ac:dyDescent="0.25"/>
    <row r="36" spans="1:15" s="104" customFormat="1" ht="13.5" x14ac:dyDescent="0.25"/>
    <row r="38" spans="1:15" x14ac:dyDescent="0.25">
      <c r="H38" t="s">
        <v>185</v>
      </c>
    </row>
    <row r="39" spans="1:15" x14ac:dyDescent="0.25">
      <c r="H39" t="s">
        <v>197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dcterms:created xsi:type="dcterms:W3CDTF">2022-01-14T22:34:20Z</dcterms:created>
  <dcterms:modified xsi:type="dcterms:W3CDTF">2022-02-11T19:09:36Z</dcterms:modified>
</cp:coreProperties>
</file>