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6.2021 (MAYO)\Seguimiento Físico y Financiero funcionamiento e inversión\"/>
    </mc:Choice>
  </mc:AlternateContent>
  <xr:revisionPtr revIDLastSave="0" documentId="13_ncr:1_{7CBBDE3E-0503-4625-B273-D71F3D961B0F}" xr6:coauthVersionLast="47" xr6:coauthVersionMax="47" xr10:uidLastSave="{00000000-0000-0000-0000-000000000000}"/>
  <bookViews>
    <workbookView xWindow="-120" yWindow="-120" windowWidth="1560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_FilterDatabase" localSheetId="0" hidden="1">DGC!$A$6:$K$155</definedName>
    <definedName name="_xlnm._FilterDatabase" localSheetId="1" hidden="1">UCEE!$C$7:$K$59</definedName>
    <definedName name="_xlnm.Print_Area" localSheetId="0">DGC!$A$1:$K$155</definedName>
    <definedName name="_xlnm.Print_Area" localSheetId="2">FSS!$A$1:$K$22</definedName>
    <definedName name="_xlnm.Print_Area" localSheetId="5">INSIVUMEH!$A$1:$K$10</definedName>
    <definedName name="_xlnm.Print_Area" localSheetId="4">PROVIAL!$A$1:$S$11</definedName>
    <definedName name="_xlnm.Print_Area" localSheetId="1">UCEE!$A$1:$K$59</definedName>
    <definedName name="_xlnm.Print_Area" localSheetId="3">UDEVIPO!$A$1:$K$48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8" l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8" i="18"/>
  <c r="G155" i="2" l="1"/>
  <c r="F155" i="2"/>
  <c r="E155" i="2"/>
  <c r="G22" i="14" l="1"/>
  <c r="F22" i="14"/>
  <c r="F48" i="18" l="1"/>
  <c r="F10" i="15" l="1"/>
  <c r="F59" i="13"/>
  <c r="E59" i="13"/>
  <c r="S10" i="16" l="1"/>
  <c r="S9" i="16"/>
  <c r="S8" i="16"/>
  <c r="S7" i="16"/>
  <c r="G48" i="18" l="1"/>
  <c r="E48" i="18"/>
  <c r="B32" i="18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A8" i="16" l="1"/>
  <c r="A9" i="16" s="1"/>
  <c r="A10" i="16" s="1"/>
  <c r="G11" i="16"/>
  <c r="F11" i="16"/>
  <c r="E11" i="16"/>
  <c r="G10" i="15" l="1"/>
  <c r="E10" i="15"/>
  <c r="E22" i="14"/>
  <c r="A10" i="13" l="1"/>
  <c r="G59" i="13"/>
  <c r="A144" i="2" l="1"/>
  <c r="A147" i="2" s="1"/>
  <c r="A148" i="2" s="1"/>
</calcChain>
</file>

<file path=xl/sharedStrings.xml><?xml version="1.0" encoding="utf-8"?>
<sst xmlns="http://schemas.openxmlformats.org/spreadsheetml/2006/main" count="628" uniqueCount="300">
  <si>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</si>
  <si>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</si>
  <si>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</si>
  <si>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</si>
  <si>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</si>
  <si>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</si>
  <si>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</si>
  <si>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</si>
  <si>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</si>
  <si>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</si>
  <si>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</si>
  <si>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</si>
  <si>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</si>
  <si>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</si>
  <si>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</si>
  <si>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</si>
  <si>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</si>
  <si>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</si>
  <si>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</si>
  <si>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</si>
  <si>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</si>
  <si>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</si>
  <si>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</si>
  <si>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</si>
  <si>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</si>
  <si>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</si>
  <si>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</si>
  <si>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</si>
  <si>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</si>
  <si>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</si>
  <si>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</si>
  <si>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</si>
  <si>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</si>
  <si>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</si>
  <si>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</si>
  <si>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</si>
  <si>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</si>
  <si>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</si>
  <si>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</si>
  <si>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</si>
  <si>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</si>
  <si>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</si>
  <si>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</si>
  <si>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</si>
  <si>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</si>
  <si>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</si>
  <si>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</si>
  <si>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</si>
  <si>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</si>
  <si>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</si>
  <si>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</si>
  <si>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</si>
  <si>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</si>
  <si>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</si>
  <si>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</si>
  <si>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</si>
  <si>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</si>
  <si>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</si>
  <si>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</si>
  <si>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</si>
  <si>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CONSTRUCCION PUENTE VEHICULAR PARALELO AL PUENTE EL JOBO KM. 130.0 RUTA CA-08 FRONTERA CON EL SALVADOR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</si>
  <si>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</si>
  <si>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</si>
  <si>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</si>
  <si>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</si>
  <si>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</si>
  <si>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</si>
  <si>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</si>
  <si>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</si>
  <si>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</si>
  <si>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</si>
  <si>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</si>
  <si>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</si>
  <si>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</si>
  <si>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</si>
  <si>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</si>
  <si>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</si>
  <si>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</si>
  <si>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</si>
  <si>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</si>
  <si>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</si>
  <si>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</si>
  <si>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</si>
  <si>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</si>
  <si>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</si>
  <si>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</si>
  <si>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</si>
  <si>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</si>
  <si>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</si>
  <si>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</si>
  <si>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</si>
  <si>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</si>
  <si>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</si>
  <si>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</si>
  <si>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</si>
  <si>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</si>
  <si>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</si>
  <si>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</si>
  <si>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</si>
  <si>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</si>
  <si>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</si>
  <si>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</si>
  <si>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</si>
  <si>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</si>
  <si>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</si>
  <si>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</si>
  <si>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</si>
  <si>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</si>
  <si>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</si>
  <si>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</si>
  <si>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</si>
  <si>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</si>
  <si>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</si>
  <si>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</si>
  <si>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</si>
  <si>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</si>
  <si>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</si>
  <si>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</si>
  <si>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</si>
  <si>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</si>
  <si>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</si>
  <si>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</si>
  <si>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</si>
  <si>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</si>
  <si>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</si>
  <si>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</si>
  <si>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</si>
  <si>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</si>
  <si>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</si>
  <si>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</si>
  <si>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</si>
  <si>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</si>
  <si>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</si>
  <si>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</si>
  <si>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</si>
  <si>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</si>
  <si>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</si>
  <si>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</si>
  <si>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</si>
  <si>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</si>
  <si>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</si>
  <si>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</si>
  <si>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</si>
  <si>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</si>
  <si>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</si>
  <si>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</si>
  <si>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</si>
  <si>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</si>
  <si>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</si>
  <si>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</si>
  <si>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</si>
  <si>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</si>
  <si>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</si>
  <si>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</si>
  <si>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</si>
  <si>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</si>
  <si>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</si>
  <si>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</si>
  <si>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</si>
  <si>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</si>
  <si>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</si>
  <si>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</si>
  <si>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</si>
  <si>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</si>
  <si>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</si>
  <si>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</si>
  <si>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</si>
  <si>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</si>
  <si>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</si>
  <si>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</si>
  <si>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</si>
  <si>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</si>
  <si>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</si>
  <si>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</si>
  <si>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</si>
  <si>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</si>
  <si>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</si>
  <si>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</si>
  <si>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</si>
  <si>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</si>
  <si>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</si>
  <si>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</si>
  <si>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</si>
  <si>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</si>
  <si>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</si>
  <si>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</si>
  <si>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</si>
  <si>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</si>
  <si>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</si>
  <si>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</si>
  <si>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21 DE NOVIEMBRE, ZONA 7,
GUATEMALA, GUATEMALA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</si>
  <si>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</si>
  <si>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</si>
  <si>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</si>
  <si>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</si>
  <si>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</si>
  <si>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</si>
  <si>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</si>
  <si>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</si>
  <si>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</si>
  <si>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</si>
  <si>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</si>
  <si>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</si>
  <si>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</si>
  <si>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</si>
  <si>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</si>
  <si>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</si>
  <si>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</si>
  <si>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</si>
  <si>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</si>
  <si>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</si>
  <si>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</si>
  <si>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</si>
  <si>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CA-09 NORTE TRAMO BIFURCACION RD-ZAC-05 DESVIO GUALAN - JUAN DE
PAZ ZACAPA</t>
  </si>
  <si>
    <t>REPOSICION CARRETERA RUTA CA-09 NORTE TRAMO BIFURCACION RN-20 SANTA CRUZ - BIFURCACION
CA-10 RIO HONDO ZACAPA</t>
  </si>
  <si>
    <t>REPOSICION CARRETERA RUTA RN-01 TRAMO LIBRAMIENTO SALCAJA AUTOPISTA DE LOS ALTOS -
ROTONDA DEL ORGANISMO JUDICIAL DE
QUETZALTENANGO QUETZALTENANGO</t>
  </si>
  <si>
    <t>REPOSICION CARRETERA RUTA CA-09 NORTE TRAMO BIFURCACION CA-10 RIO HONDO - BIFURCACION
RD-ZAC-05 DESVIO GUALAN ZACAPA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</si>
  <si>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</si>
  <si>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</si>
  <si>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</si>
  <si>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</si>
  <si>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</si>
  <si>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</si>
  <si>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</si>
  <si>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CA-01 OCCIDENTE TRAMO 0.00 18,325,879.00 18,325,879.00 16,014,606.17 16,014,606.17
BIF RN-10 SAN LUCAS SACATEPEQUEZ SACATEPEQUEZ BIF RN-10 SAN LUCAS SACATEPEQUEZ SACATEPEQUEZ
- BIF RD-SAC-15 SUMPANGO SACATEPEQUEZ</t>
  </si>
  <si>
    <t>MEJORAMIENTO CARRETERA RUTA NACIONAL 7W TRAMO SAN CRISTOBAL VERAPAZ ALTA VERAPAZ - RIO
CHIXOY - CHICAMAN QUICHE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</si>
  <si>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</si>
  <si>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</si>
  <si>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</si>
  <si>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</si>
  <si>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</si>
  <si>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</si>
  <si>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</si>
  <si>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</si>
  <si>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</si>
  <si>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</si>
  <si>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</si>
  <si>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</si>
  <si>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MEJORAMIENTO CARRETERA RD-HUE-14 TRAMO BIF CA-1 OCC EL BOQUERON - LA GARITA SAN PEDRO
NECTA HUEHUETENANGO</t>
  </si>
  <si>
    <t>OCCIDENTE EST 33 500 RETORNO A SAN BARTOLOME
MILPAS ALTAS SACATEPEQUEZ SAN MARCOS</t>
  </si>
  <si>
    <t>REPOSICION CARRETERA RUTA CA-09 NORTE TRAMO BIFURCACION RD-ZAC-11 TECULUTAN - BIFURCACION
RN-20 SANTA CRUZ ZACAPA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</si>
  <si>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</si>
  <si>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</si>
  <si>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</si>
  <si>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</si>
  <si>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REPOSICION CARRETERA RUTA RD-JUT-05 TRAMO BIFURCACION RN-23 LA CEIBITA - ATESCATEMPA - SAN
CRISTOBAL JUTIAPA</t>
  </si>
  <si>
    <t>MEJORAMIENTO CARRETERA RD SCH - 14 TRAMO ALDEA PANABAJ RD SOL-04 - CHICACAO
PAVIMENTACION</t>
  </si>
  <si>
    <t>MEJORAMIENTO CARRETERA RD HUE-03 TRAMO BIF RN-09 NORTE ALDEA PET SANTA EULALIA - SAN
SEBASTIAN COATAN HUEHUETENANGO</t>
  </si>
  <si>
    <t>MEJORAMIENTO CAMINO RURAL CR-SOL-03 TRAMO ALDEA LOS ENCUENTROS - ALDEA PIXABAJ MUNICIPIO
DE SOLOLA SOLOLA</t>
  </si>
  <si>
    <t>MEJORAMIENTO CAMINO RURAL CR-REU-01 TRAMO BIFURCACION RN-09 SUR - NUEVA CAJOLA
RETALHULEU</t>
  </si>
  <si>
    <t xml:space="preserve">CONSTRUCCION CAMINO RURAL ALDEA AGUA BLANCA - ALDEA LA CAMPANA USPANTAN QUICHE </t>
  </si>
  <si>
    <t>CONSTRUCCIÓN DE CARRETERAS Y PUENTES</t>
  </si>
  <si>
    <t>CONSTRUCCION PUENTE VEHICULAR RIO BLANCO RUTA RN 7W KM 278 28 CUNEN QUICHE</t>
  </si>
  <si>
    <t>CONSTRUCCION PUENTE VEHICULAR SANTIAGO RUTA CA 9 NORTE KM 154 00 GUALAN ZACAPA</t>
  </si>
  <si>
    <t>CONSTRUCCION PUENTE VEHICULAR SWITCH RUTA  RD IZB 25 KM 258 8 MORALES IZABAL</t>
  </si>
  <si>
    <t>CONSTRUCCION PUENTE VEHICULAR SALQUIL RUTA RD QUI 27 KM 268 NEBAJ QUICHE</t>
  </si>
  <si>
    <t>REPOSICION ESCUELA PRIMARIA OFICIAL RURAL MIXTA ALDEA JOVI CUILCO HUEHUETENANGO CODIGO UDI
13-04-0234-43</t>
  </si>
  <si>
    <t>REPOSICION ESCUELA PRIMARIA OFICIAL RURAL MIXTA TECUN UMAN ALDEA XEJUYUP NAHUALA SOLOLA
CODIGO UDI 07-05-0136-43</t>
  </si>
  <si>
    <t xml:space="preserve">REPOSICION ESCUELA PRIMARIA OFICIAL RURAL MIXTA CASERIO CHUISAJCAP ALDEA TZUCUBAL NAHUALA
SOLOLA CODIGO UDI 07-05-0145-43 </t>
  </si>
  <si>
    <t>REPOSICION ESCUELA PRIMARIA OFICIAL RURAL MIXTA ALDEA TZUCUBAL SANTA CATARINA IXTAHUACAN
SOLOLA CODIGO UDI 07-06-0214-43</t>
  </si>
  <si>
    <t>REPOSICION ESCUELA PRIMARIA OFICIAL RURAL MIXTA ALDEA RANCHO BOJON EL QUETZAL SAN MARCOS
CODIGO UDI 12-20-0834-43</t>
  </si>
  <si>
    <t>CONSTRUCCION ESCUELA PRIMARIA OFICIAL RURAL MIXTA ALDEA HUISPACHE CONCEPCION TUTUAPA SAN
MARCOS UDI 12-06-0303-43</t>
  </si>
  <si>
    <t>REHABILITACION ESCUELA PRIMARIA OFICIAL URBANA NUMERO 75 FUERZA AEREA JORNADA MATUTINA ZONA
12 GUATEMALA GUATEMALA</t>
  </si>
  <si>
    <t>AMPLIACION ESCUELA PRIMARIA OFICIAL RURAL MIXTA ALDEA EL BRAN CONGUACO JUTIAPA</t>
  </si>
  <si>
    <t>MEJORAMIENTO CENTRO DE SALUD SOLOLA SOLOLA</t>
  </si>
  <si>
    <t>REPOSICION ESCUELA PRIMARIA OFICIAL RURAL MIXTA CASERIO EL SOCORRO PALESTINA DE LOS ALTOS
QUETZALTENANGO CODIGO UDI 09-24-0733-43</t>
  </si>
  <si>
    <t>CONSTRUCCION MURO DE CONTENCION ASENTAMIENTO EL MIRADOR II ZONA SIETE
GUATEMALA GUATEMALA</t>
  </si>
  <si>
    <t>CONSTRUCCION MURO DE CONTENCION ASENTAMIENTO NUEVA JERUSALEN ZONA 18
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</si>
  <si>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</si>
  <si>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</si>
  <si>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</si>
  <si>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</si>
  <si>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</si>
  <si>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</si>
  <si>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</si>
  <si>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</si>
  <si>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</si>
  <si>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</si>
  <si>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</si>
  <si>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</si>
  <si>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</si>
  <si>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</si>
  <si>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MEJORAMIENTO CARRETERA RUTA RN-12 SUR TRAMO SAN CRISTOBAL CUCHO - AGUA TIBIA SAN PEDRO SACATEPEQUEZ SAN MARCOS</t>
  </si>
  <si>
    <t>MEJORAMIENTO CARRETERA RUTA DEPARTAMENTAL JUTIAPA 43 TRAMO BIFURCACION CA-02 ORIENTE - ALDEA PEDRO DE ALVARADO - LA BARRONA</t>
  </si>
  <si>
    <t>MEJORAMIENTO CARRETERA RUTA RD QUE-01 TRAMO BIFURCACION RN-01 - ALDEA LA VICTORIA SAN JUAN OSTUNCALCO</t>
  </si>
  <si>
    <t>MEJORAMIENTO CARRETERA TRAMO BIF RD HUE-04 SAN MIGUEL ACATAN - BIF RD HUE-03 SAN SEBASTIAN COATAN HUEHUETENANGO</t>
  </si>
  <si>
    <t xml:space="preserve"> REPOSICION DE CARRETERAS PRIMARIAS, PUENTES Y DISTRIBUIDORES DE TRANSITO</t>
  </si>
  <si>
    <t>A MAYO-2021</t>
  </si>
  <si>
    <t>PRESUPUESTO</t>
  </si>
  <si>
    <t>CONSTRUCCION MURO DE CONTENCION ASENTAMIENTO ANEXO C2, LA ESPERANZA, EL MEZQUITAL, VILLA NUEVA, GUATEMALA</t>
  </si>
  <si>
    <t>CONSTRUCCION MURO DE CONTENCION ASENTAMIENTO EL ESFUERZO COLONIA 4 DE FEBRERO ZONA 7 GUATEMALA GUATEMALA</t>
  </si>
  <si>
    <t>CONSTRUCCION MURO DE CONTENCION ASENTAMIENTO TIERRA PROMETIDA EL PARAISO II ZONA 18 GUATEMALA GUATEMALA</t>
  </si>
  <si>
    <t>CONSTRUCCION MURO DE CONTENCION ASENTAMIENTO CANDELARIA, ZONA DIECIOCHO (18), GUATEMALA, GUATEMALA</t>
  </si>
  <si>
    <t xml:space="preserve"> CONSTRUCCION MURO DE CONTENCION ASENTAMIENTO NUESTRO SENOR DE ESQUIPULAS ZONA 18 GUATEMALA GUATEMALA</t>
  </si>
  <si>
    <t>CONSTRUCCION MURO DE CONTENCION ASENTAMIENTO ANEXO EL MIRADOR, ZONA 18, GUATEMALA, GUATEMALA</t>
  </si>
  <si>
    <t>CONSTRUCCION MURO DE CONTENCION ASENTAMIENTO VIDA NUEVA I, TIERRA NUEVA II, CHINAUTLA, GUATEMALA</t>
  </si>
  <si>
    <t>CONSTRUCCION MURO DE CONTENCION ASENTAMIENTO 10 DE FEBRERO, TIERRA NUEVA I, CHINAUTLA, GUATEMALA</t>
  </si>
  <si>
    <t>CONSTRUCCION MURO DE CONTENCION ASENTAMIENTO 24 DE AGOSTO, TIERRA NUEVA II, CHINAUTLA, GUATEMALA</t>
  </si>
  <si>
    <t>CONSTRUCCION MURO DE CONTENCION ASENTAMIENTO ISRAEL, EL ZARZAL, VILLA NUEVA, GUATEMALA</t>
  </si>
  <si>
    <t>CONSTRUCCION MURO DE CONTENCION  ASENTAMIENTO GALILEA, AMPARO, ZONA 7,
GUATEMALA,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</si>
</sst>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6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4" fontId="7" fillId="0" borderId="3" xfId="15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5" xfId="15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4" xfId="15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14" xfId="15" applyFont="1" applyFill="1" applyBorder="1" applyAlignment="1">
      <alignment horizontal="righ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7" fillId="0" borderId="12" xfId="5" applyFont="1" applyFill="1" applyBorder="1" applyAlignment="1" applyProtection="1">
      <alignment horizontal="center" vertical="center" wrapText="1"/>
    </xf>
    <xf numFmtId="164" fontId="7" fillId="0" borderId="14" xfId="15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64" fontId="4" fillId="2" borderId="1" xfId="15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vertical="center"/>
    </xf>
    <xf numFmtId="0" fontId="6" fillId="2" borderId="23" xfId="0" applyFont="1" applyFill="1" applyBorder="1"/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25" xfId="1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164" fontId="6" fillId="0" borderId="14" xfId="15" applyFont="1" applyFill="1" applyBorder="1" applyAlignment="1">
      <alignment horizontal="right" vertical="center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15" xfId="15" applyFont="1" applyFill="1" applyBorder="1" applyAlignment="1">
      <alignment horizontal="right" vertical="center"/>
    </xf>
    <xf numFmtId="164" fontId="4" fillId="2" borderId="20" xfId="15" applyFont="1" applyFill="1" applyBorder="1" applyAlignment="1">
      <alignment horizontal="center" vertical="center"/>
    </xf>
    <xf numFmtId="164" fontId="4" fillId="2" borderId="21" xfId="15" applyFont="1" applyFill="1" applyBorder="1" applyAlignment="1">
      <alignment horizontal="center" vertical="center"/>
    </xf>
    <xf numFmtId="1" fontId="7" fillId="0" borderId="13" xfId="4" applyNumberFormat="1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64" fontId="5" fillId="6" borderId="17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164" fontId="5" fillId="6" borderId="19" xfId="4" applyNumberFormat="1" applyFont="1" applyFill="1" applyBorder="1" applyAlignment="1">
      <alignment horizontal="center" vertical="center" wrapText="1"/>
    </xf>
    <xf numFmtId="164" fontId="5" fillId="6" borderId="20" xfId="15" applyFont="1" applyFill="1" applyBorder="1" applyAlignment="1">
      <alignment horizontal="center" vertical="center" wrapText="1"/>
    </xf>
    <xf numFmtId="164" fontId="5" fillId="6" borderId="1" xfId="15" applyFont="1" applyFill="1" applyBorder="1" applyAlignment="1">
      <alignment horizontal="center" vertical="center" wrapText="1"/>
    </xf>
    <xf numFmtId="164" fontId="5" fillId="6" borderId="21" xfId="15" applyFont="1" applyFill="1" applyBorder="1" applyAlignment="1">
      <alignment horizontal="center" vertical="center" wrapText="1"/>
    </xf>
    <xf numFmtId="164" fontId="5" fillId="7" borderId="27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164" fontId="5" fillId="7" borderId="19" xfId="4" applyNumberFormat="1" applyFont="1" applyFill="1" applyBorder="1" applyAlignment="1">
      <alignment horizontal="center" vertical="center" wrapText="1"/>
    </xf>
    <xf numFmtId="164" fontId="5" fillId="7" borderId="28" xfId="4" applyNumberFormat="1" applyFont="1" applyFill="1" applyBorder="1" applyAlignment="1">
      <alignment horizontal="center" vertical="center" wrapText="1"/>
    </xf>
    <xf numFmtId="164" fontId="5" fillId="7" borderId="1" xfId="4" applyNumberFormat="1" applyFont="1" applyFill="1" applyBorder="1" applyAlignment="1">
      <alignment horizontal="center" vertical="center" wrapText="1"/>
    </xf>
    <xf numFmtId="0" fontId="4" fillId="7" borderId="21" xfId="0" applyFont="1" applyFill="1" applyBorder="1"/>
    <xf numFmtId="0" fontId="5" fillId="4" borderId="10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7" fillId="0" borderId="15" xfId="4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164" fontId="7" fillId="0" borderId="14" xfId="4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164" fontId="5" fillId="6" borderId="21" xfId="4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1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5" fillId="6" borderId="34" xfId="15" applyFont="1" applyFill="1" applyBorder="1" applyAlignment="1">
      <alignment horizontal="center" vertical="center" wrapText="1"/>
    </xf>
    <xf numFmtId="164" fontId="5" fillId="6" borderId="35" xfId="15" applyFont="1" applyFill="1" applyBorder="1" applyAlignment="1">
      <alignment horizontal="center" vertical="center" wrapText="1"/>
    </xf>
    <xf numFmtId="164" fontId="5" fillId="6" borderId="36" xfId="4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vertical="center" wrapText="1"/>
    </xf>
    <xf numFmtId="164" fontId="4" fillId="2" borderId="32" xfId="15" applyFon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164" fontId="7" fillId="0" borderId="20" xfId="15" applyFont="1" applyFill="1" applyBorder="1" applyAlignment="1">
      <alignment horizontal="center" vertical="center" wrapText="1"/>
    </xf>
    <xf numFmtId="164" fontId="7" fillId="0" borderId="1" xfId="15" applyFont="1" applyFill="1" applyBorder="1" applyAlignment="1">
      <alignment horizontal="center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1" fontId="5" fillId="7" borderId="33" xfId="4" applyNumberFormat="1" applyFont="1" applyFill="1" applyBorder="1" applyAlignment="1">
      <alignment horizontal="center" vertical="center" wrapText="1"/>
    </xf>
    <xf numFmtId="1" fontId="5" fillId="7" borderId="7" xfId="4" applyNumberFormat="1" applyFont="1" applyFill="1" applyBorder="1" applyAlignment="1">
      <alignment horizontal="center" vertical="center" wrapText="1"/>
    </xf>
    <xf numFmtId="1" fontId="5" fillId="7" borderId="8" xfId="4" applyNumberFormat="1" applyFont="1" applyFill="1" applyBorder="1" applyAlignment="1">
      <alignment horizontal="center" vertical="center" wrapText="1"/>
    </xf>
    <xf numFmtId="1" fontId="5" fillId="7" borderId="5" xfId="4" applyNumberFormat="1" applyFont="1" applyFill="1" applyBorder="1" applyAlignment="1">
      <alignment horizontal="center" vertical="center" wrapText="1"/>
    </xf>
    <xf numFmtId="1" fontId="7" fillId="0" borderId="0" xfId="4" applyNumberFormat="1" applyFont="1" applyFill="1" applyAlignment="1">
      <alignment horizontal="center" vertical="center"/>
    </xf>
    <xf numFmtId="1" fontId="4" fillId="7" borderId="31" xfId="0" applyNumberFormat="1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 wrapText="1"/>
    </xf>
    <xf numFmtId="1" fontId="7" fillId="0" borderId="5" xfId="4" applyNumberFormat="1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64" fontId="4" fillId="2" borderId="3" xfId="15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/>
    <xf numFmtId="0" fontId="5" fillId="5" borderId="18" xfId="1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1" fontId="7" fillId="0" borderId="8" xfId="4" applyNumberFormat="1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7" fillId="0" borderId="29" xfId="4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164" fontId="7" fillId="0" borderId="9" xfId="15" applyFont="1" applyFill="1" applyBorder="1" applyAlignment="1">
      <alignment horizontal="center" vertical="center"/>
    </xf>
    <xf numFmtId="164" fontId="7" fillId="0" borderId="37" xfId="4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164" fontId="7" fillId="0" borderId="22" xfId="15" applyFont="1" applyFill="1" applyBorder="1" applyAlignment="1">
      <alignment horizontal="center" vertical="center"/>
    </xf>
    <xf numFmtId="164" fontId="7" fillId="0" borderId="23" xfId="4" applyNumberFormat="1" applyFont="1" applyFill="1" applyBorder="1" applyAlignment="1">
      <alignment horizontal="center" vertical="center"/>
    </xf>
    <xf numFmtId="164" fontId="7" fillId="0" borderId="14" xfId="15" applyFont="1" applyFill="1" applyBorder="1" applyAlignment="1">
      <alignment horizontal="center" vertical="center"/>
    </xf>
    <xf numFmtId="164" fontId="6" fillId="0" borderId="14" xfId="15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center" vertical="center" wrapText="1"/>
    </xf>
    <xf numFmtId="164" fontId="7" fillId="0" borderId="38" xfId="15" applyFont="1" applyFill="1" applyBorder="1" applyAlignment="1">
      <alignment horizontal="center" vertical="center"/>
    </xf>
    <xf numFmtId="164" fontId="7" fillId="0" borderId="32" xfId="15" applyFont="1" applyFill="1" applyBorder="1" applyAlignment="1">
      <alignment horizontal="center" vertical="center"/>
    </xf>
    <xf numFmtId="164" fontId="7" fillId="0" borderId="39" xfId="4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164" fontId="5" fillId="6" borderId="17" xfId="4" applyNumberFormat="1" applyFont="1" applyFill="1" applyBorder="1" applyAlignment="1">
      <alignment horizontal="center" vertical="center"/>
    </xf>
    <xf numFmtId="164" fontId="5" fillId="6" borderId="18" xfId="4" applyNumberFormat="1" applyFont="1" applyFill="1" applyBorder="1" applyAlignment="1">
      <alignment horizontal="center" vertical="center"/>
    </xf>
    <xf numFmtId="164" fontId="5" fillId="6" borderId="19" xfId="4" applyNumberFormat="1" applyFont="1" applyFill="1" applyBorder="1" applyAlignment="1">
      <alignment horizontal="center" vertical="center"/>
    </xf>
    <xf numFmtId="164" fontId="5" fillId="6" borderId="20" xfId="15" applyFont="1" applyFill="1" applyBorder="1" applyAlignment="1">
      <alignment horizontal="center" vertical="center"/>
    </xf>
    <xf numFmtId="164" fontId="5" fillId="6" borderId="1" xfId="15" applyFont="1" applyFill="1" applyBorder="1" applyAlignment="1">
      <alignment horizontal="center" vertical="center"/>
    </xf>
    <xf numFmtId="164" fontId="5" fillId="6" borderId="21" xfId="4" applyNumberFormat="1" applyFont="1" applyFill="1" applyBorder="1" applyAlignment="1">
      <alignment horizontal="center" vertical="center"/>
    </xf>
    <xf numFmtId="164" fontId="5" fillId="7" borderId="27" xfId="4" applyNumberFormat="1" applyFont="1" applyFill="1" applyBorder="1" applyAlignment="1">
      <alignment horizontal="center" vertical="center"/>
    </xf>
    <xf numFmtId="164" fontId="5" fillId="7" borderId="18" xfId="4" applyNumberFormat="1" applyFont="1" applyFill="1" applyBorder="1" applyAlignment="1">
      <alignment horizontal="center" vertical="center"/>
    </xf>
    <xf numFmtId="164" fontId="5" fillId="7" borderId="19" xfId="4" applyNumberFormat="1" applyFont="1" applyFill="1" applyBorder="1" applyAlignment="1">
      <alignment horizontal="center" vertical="center"/>
    </xf>
    <xf numFmtId="164" fontId="5" fillId="7" borderId="28" xfId="4" applyNumberFormat="1" applyFont="1" applyFill="1" applyBorder="1" applyAlignment="1">
      <alignment horizontal="center" vertical="center"/>
    </xf>
    <xf numFmtId="164" fontId="5" fillId="7" borderId="1" xfId="4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5" fillId="6" borderId="20" xfId="4" applyNumberFormat="1" applyFont="1" applyFill="1" applyBorder="1" applyAlignment="1">
      <alignment horizontal="center" vertical="center" wrapText="1"/>
    </xf>
    <xf numFmtId="164" fontId="5" fillId="6" borderId="1" xfId="4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right" vertical="center"/>
    </xf>
    <xf numFmtId="1" fontId="6" fillId="2" borderId="3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vertical="center" wrapText="1"/>
    </xf>
    <xf numFmtId="0" fontId="6" fillId="2" borderId="42" xfId="0" applyFont="1" applyFill="1" applyBorder="1"/>
    <xf numFmtId="1" fontId="6" fillId="0" borderId="15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4" applyNumberFormat="1" applyFont="1" applyFill="1" applyBorder="1" applyAlignment="1">
      <alignment horizontal="right" vertical="center"/>
    </xf>
    <xf numFmtId="1" fontId="7" fillId="0" borderId="1" xfId="4" applyNumberFormat="1" applyFont="1" applyFill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1" fontId="7" fillId="0" borderId="14" xfId="4" applyNumberFormat="1" applyFont="1" applyFill="1" applyBorder="1" applyAlignment="1">
      <alignment horizontal="center" vertical="center"/>
    </xf>
    <xf numFmtId="1" fontId="7" fillId="0" borderId="15" xfId="4" applyNumberFormat="1" applyFont="1" applyFill="1" applyBorder="1" applyAlignment="1">
      <alignment horizontal="center" vertical="center"/>
    </xf>
    <xf numFmtId="164" fontId="5" fillId="6" borderId="2" xfId="4" applyNumberFormat="1" applyFont="1" applyFill="1" applyBorder="1" applyAlignment="1">
      <alignment horizontal="center" vertical="center" wrapText="1"/>
    </xf>
    <xf numFmtId="164" fontId="5" fillId="6" borderId="12" xfId="4" applyNumberFormat="1" applyFont="1" applyFill="1" applyBorder="1" applyAlignment="1">
      <alignment horizontal="center" vertical="center" wrapText="1"/>
    </xf>
    <xf numFmtId="164" fontId="5" fillId="7" borderId="44" xfId="4" applyNumberFormat="1" applyFont="1" applyFill="1" applyBorder="1" applyAlignment="1">
      <alignment horizontal="center" vertical="center" wrapText="1"/>
    </xf>
    <xf numFmtId="164" fontId="5" fillId="7" borderId="45" xfId="4" applyNumberFormat="1" applyFont="1" applyFill="1" applyBorder="1" applyAlignment="1">
      <alignment horizontal="center" vertical="center" wrapText="1"/>
    </xf>
    <xf numFmtId="164" fontId="5" fillId="7" borderId="46" xfId="4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164" fontId="5" fillId="6" borderId="35" xfId="4" applyNumberFormat="1" applyFont="1" applyFill="1" applyBorder="1" applyAlignment="1">
      <alignment horizontal="center" vertical="center" wrapText="1"/>
    </xf>
    <xf numFmtId="164" fontId="5" fillId="6" borderId="11" xfId="4" applyNumberFormat="1" applyFont="1" applyFill="1" applyBorder="1" applyAlignment="1">
      <alignment horizontal="center" vertical="center" wrapText="1"/>
    </xf>
    <xf numFmtId="164" fontId="5" fillId="7" borderId="34" xfId="4" applyNumberFormat="1" applyFont="1" applyFill="1" applyBorder="1" applyAlignment="1">
      <alignment horizontal="center" vertical="center" wrapText="1"/>
    </xf>
    <xf numFmtId="164" fontId="5" fillId="7" borderId="35" xfId="4" applyNumberFormat="1" applyFont="1" applyFill="1" applyBorder="1" applyAlignment="1">
      <alignment horizontal="center" vertical="center" wrapText="1"/>
    </xf>
    <xf numFmtId="164" fontId="5" fillId="7" borderId="36" xfId="4" applyNumberFormat="1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4" borderId="46" xfId="0" applyFont="1" applyFill="1" applyBorder="1" applyAlignment="1">
      <alignment vertical="center"/>
    </xf>
    <xf numFmtId="0" fontId="4" fillId="2" borderId="47" xfId="1" applyNumberFormat="1" applyFont="1" applyFill="1" applyBorder="1" applyAlignment="1">
      <alignment horizontal="center" vertical="center"/>
    </xf>
    <xf numFmtId="0" fontId="4" fillId="2" borderId="48" xfId="1" applyNumberFormat="1" applyFont="1" applyFill="1" applyBorder="1" applyAlignment="1">
      <alignment horizontal="center" vertical="center"/>
    </xf>
    <xf numFmtId="0" fontId="4" fillId="2" borderId="28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7" fillId="0" borderId="15" xfId="15" applyFont="1" applyFill="1" applyBorder="1" applyAlignment="1">
      <alignment horizontal="center" vertical="center"/>
    </xf>
    <xf numFmtId="2" fontId="5" fillId="7" borderId="44" xfId="4" applyNumberFormat="1" applyFont="1" applyFill="1" applyBorder="1" applyAlignment="1">
      <alignment horizontal="center" vertical="center" wrapText="1"/>
    </xf>
    <xf numFmtId="2" fontId="5" fillId="7" borderId="45" xfId="4" applyNumberFormat="1" applyFont="1" applyFill="1" applyBorder="1" applyAlignment="1">
      <alignment horizontal="center" vertical="center" wrapText="1"/>
    </xf>
    <xf numFmtId="2" fontId="5" fillId="7" borderId="46" xfId="4" applyNumberFormat="1" applyFont="1" applyFill="1" applyBorder="1" applyAlignment="1">
      <alignment horizontal="center" vertical="center" wrapText="1"/>
    </xf>
    <xf numFmtId="164" fontId="5" fillId="6" borderId="17" xfId="15" applyFont="1" applyFill="1" applyBorder="1" applyAlignment="1">
      <alignment horizontal="center" vertical="center" wrapText="1"/>
    </xf>
    <xf numFmtId="164" fontId="5" fillId="6" borderId="18" xfId="15" applyFont="1" applyFill="1" applyBorder="1" applyAlignment="1">
      <alignment horizontal="center" vertical="center" wrapText="1"/>
    </xf>
    <xf numFmtId="164" fontId="5" fillId="6" borderId="19" xfId="15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2" fontId="5" fillId="7" borderId="20" xfId="4" applyNumberFormat="1" applyFont="1" applyFill="1" applyBorder="1" applyAlignment="1">
      <alignment horizontal="center" vertical="center" wrapText="1"/>
    </xf>
    <xf numFmtId="2" fontId="5" fillId="7" borderId="1" xfId="4" applyNumberFormat="1" applyFont="1" applyFill="1" applyBorder="1" applyAlignment="1">
      <alignment horizontal="center" vertical="center" wrapText="1"/>
    </xf>
    <xf numFmtId="164" fontId="5" fillId="7" borderId="21" xfId="4" applyNumberFormat="1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048256"/>
  <sheetViews>
    <sheetView view="pageBreakPreview" topLeftCell="D1" zoomScale="60" zoomScaleNormal="80" workbookViewId="0">
      <pane ySplit="5" topLeftCell="A126" activePane="bottomLeft" state="frozen"/>
      <selection activeCell="A3" sqref="A3:XFD3"/>
      <selection pane="bottomLeft" activeCell="A155" sqref="A155:C155"/>
    </sheetView>
  </sheetViews>
  <sheetFormatPr baseColWidth="10" defaultColWidth="11.42578125" defaultRowHeight="14.25" x14ac:dyDescent="0.2"/>
  <cols>
    <col min="1" max="1" width="10" style="5" customWidth="1"/>
    <col min="2" max="2" width="12" style="66" bestFit="1" customWidth="1"/>
    <col min="3" max="3" width="59.7109375" style="89" customWidth="1"/>
    <col min="4" max="4" width="23.85546875" style="3" customWidth="1"/>
    <col min="5" max="5" width="27.5703125" style="25" customWidth="1"/>
    <col min="6" max="6" width="25.85546875" style="24" customWidth="1"/>
    <col min="7" max="7" width="27.7109375" style="12" customWidth="1"/>
    <col min="8" max="8" width="21.85546875" style="12" customWidth="1"/>
    <col min="9" max="10" width="18.85546875" style="12" customWidth="1"/>
    <col min="11" max="11" width="17.7109375" style="1" bestFit="1" customWidth="1"/>
    <col min="12" max="16384" width="11.42578125" style="1"/>
  </cols>
  <sheetData>
    <row r="1" spans="1:11" ht="15" x14ac:dyDescent="0.2">
      <c r="A1" s="53" t="s">
        <v>0</v>
      </c>
      <c r="B1" s="53"/>
      <c r="C1" s="87"/>
      <c r="D1" s="69"/>
    </row>
    <row r="2" spans="1:11" ht="15" x14ac:dyDescent="0.2">
      <c r="A2" s="75" t="s">
        <v>1</v>
      </c>
      <c r="B2" s="75"/>
      <c r="C2" s="75"/>
      <c r="D2" s="69"/>
      <c r="J2" s="12" t="s">
        <v>287</v>
      </c>
    </row>
    <row r="3" spans="1:11" ht="15.75" customHeight="1" thickBot="1" x14ac:dyDescent="0.25">
      <c r="A3" s="75" t="s">
        <v>193</v>
      </c>
      <c r="B3" s="75"/>
      <c r="C3" s="75"/>
      <c r="D3" s="75"/>
      <c r="E3" s="4"/>
      <c r="F3" s="12"/>
    </row>
    <row r="4" spans="1:11" ht="16.5" customHeight="1" x14ac:dyDescent="0.2">
      <c r="A4" s="90" t="s">
        <v>2</v>
      </c>
      <c r="B4" s="91" t="s">
        <v>3</v>
      </c>
      <c r="C4" s="92" t="s">
        <v>4</v>
      </c>
      <c r="D4" s="113" t="s">
        <v>55</v>
      </c>
      <c r="E4" s="137" t="s">
        <v>49</v>
      </c>
      <c r="F4" s="138"/>
      <c r="G4" s="139"/>
      <c r="H4" s="143" t="s">
        <v>51</v>
      </c>
      <c r="I4" s="144"/>
      <c r="J4" s="144"/>
      <c r="K4" s="145"/>
    </row>
    <row r="5" spans="1:11" ht="16.5" customHeight="1" thickBot="1" x14ac:dyDescent="0.3">
      <c r="A5" s="105"/>
      <c r="B5" s="106"/>
      <c r="C5" s="107"/>
      <c r="D5" s="114"/>
      <c r="E5" s="140" t="s">
        <v>48</v>
      </c>
      <c r="F5" s="141" t="s">
        <v>47</v>
      </c>
      <c r="G5" s="142" t="s">
        <v>53</v>
      </c>
      <c r="H5" s="146" t="s">
        <v>50</v>
      </c>
      <c r="I5" s="147" t="s">
        <v>48</v>
      </c>
      <c r="J5" s="147" t="s">
        <v>47</v>
      </c>
      <c r="K5" s="148" t="s">
        <v>53</v>
      </c>
    </row>
    <row r="6" spans="1:11" ht="15" customHeight="1" x14ac:dyDescent="0.2">
      <c r="A6" s="102" t="s">
        <v>59</v>
      </c>
      <c r="B6" s="103"/>
      <c r="C6" s="104"/>
      <c r="D6" s="115"/>
      <c r="E6" s="119"/>
      <c r="F6" s="103"/>
      <c r="G6" s="120"/>
      <c r="H6" s="118"/>
      <c r="I6" s="103"/>
      <c r="J6" s="103"/>
      <c r="K6" s="112"/>
    </row>
    <row r="7" spans="1:11" s="2" customFormat="1" ht="73.5" customHeight="1" x14ac:dyDescent="0.2">
      <c r="A7" s="95">
        <v>1</v>
      </c>
      <c r="B7" s="10">
        <v>189823</v>
      </c>
      <c r="C7" s="88" t="s">
        <v>60</v>
      </c>
      <c r="D7" s="64" t="s">
        <v>57</v>
      </c>
      <c r="E7" s="59">
        <v>76315100</v>
      </c>
      <c r="F7" s="21">
        <v>55863951</v>
      </c>
      <c r="G7" s="121">
        <v>0</v>
      </c>
      <c r="H7" s="128">
        <v>123</v>
      </c>
      <c r="I7" s="129">
        <v>50</v>
      </c>
      <c r="J7" s="129">
        <v>43.64</v>
      </c>
      <c r="K7" s="134">
        <v>0</v>
      </c>
    </row>
    <row r="8" spans="1:11" s="2" customFormat="1" ht="73.5" customHeight="1" x14ac:dyDescent="0.2">
      <c r="A8" s="95">
        <v>2</v>
      </c>
      <c r="B8" s="10">
        <v>189831</v>
      </c>
      <c r="C8" s="88" t="s">
        <v>21</v>
      </c>
      <c r="D8" s="64" t="s">
        <v>57</v>
      </c>
      <c r="E8" s="56">
        <v>10750000</v>
      </c>
      <c r="F8" s="18">
        <v>10750000</v>
      </c>
      <c r="G8" s="121">
        <v>0</v>
      </c>
      <c r="H8" s="128">
        <v>126</v>
      </c>
      <c r="I8" s="129">
        <v>100</v>
      </c>
      <c r="J8" s="129">
        <v>38.39</v>
      </c>
      <c r="K8" s="134">
        <v>0</v>
      </c>
    </row>
    <row r="9" spans="1:11" s="2" customFormat="1" ht="73.5" customHeight="1" x14ac:dyDescent="0.2">
      <c r="A9" s="95">
        <v>3</v>
      </c>
      <c r="B9" s="10">
        <v>190098</v>
      </c>
      <c r="C9" s="54" t="s">
        <v>210</v>
      </c>
      <c r="D9" s="55" t="s">
        <v>57</v>
      </c>
      <c r="E9" s="56">
        <v>0</v>
      </c>
      <c r="F9" s="18">
        <v>38068583</v>
      </c>
      <c r="G9" s="57">
        <v>23115581.829999998</v>
      </c>
      <c r="H9" s="128">
        <v>817.52</v>
      </c>
      <c r="I9" s="129">
        <v>8</v>
      </c>
      <c r="J9" s="129">
        <v>41.15</v>
      </c>
      <c r="K9" s="134">
        <v>12.55</v>
      </c>
    </row>
    <row r="10" spans="1:11" s="2" customFormat="1" ht="73.5" customHeight="1" x14ac:dyDescent="0.2">
      <c r="A10" s="95">
        <v>4</v>
      </c>
      <c r="B10" s="10">
        <v>190120</v>
      </c>
      <c r="C10" s="54" t="s">
        <v>211</v>
      </c>
      <c r="D10" s="55" t="s">
        <v>57</v>
      </c>
      <c r="E10" s="56">
        <v>0</v>
      </c>
      <c r="F10" s="18">
        <v>2720179</v>
      </c>
      <c r="G10" s="57">
        <v>2720178.12</v>
      </c>
      <c r="H10" s="128">
        <v>28</v>
      </c>
      <c r="I10" s="129">
        <v>20</v>
      </c>
      <c r="J10" s="129">
        <v>0.37</v>
      </c>
      <c r="K10" s="134">
        <v>0.17</v>
      </c>
    </row>
    <row r="11" spans="1:11" s="2" customFormat="1" ht="73.5" customHeight="1" x14ac:dyDescent="0.2">
      <c r="A11" s="95">
        <v>5</v>
      </c>
      <c r="B11" s="11">
        <v>229662</v>
      </c>
      <c r="C11" s="54" t="s">
        <v>212</v>
      </c>
      <c r="D11" s="55" t="s">
        <v>56</v>
      </c>
      <c r="E11" s="59">
        <v>0</v>
      </c>
      <c r="F11" s="21">
        <v>61656370</v>
      </c>
      <c r="G11" s="57">
        <v>61656367.780000001</v>
      </c>
      <c r="H11" s="128">
        <v>28</v>
      </c>
      <c r="I11" s="129">
        <v>7.76</v>
      </c>
      <c r="J11" s="129">
        <v>6.93</v>
      </c>
      <c r="K11" s="134">
        <v>3.17</v>
      </c>
    </row>
    <row r="12" spans="1:11" s="2" customFormat="1" ht="73.5" customHeight="1" x14ac:dyDescent="0.2">
      <c r="A12" s="95">
        <v>6</v>
      </c>
      <c r="B12" s="10">
        <v>24234</v>
      </c>
      <c r="C12" s="54" t="s">
        <v>61</v>
      </c>
      <c r="D12" s="55" t="s">
        <v>56</v>
      </c>
      <c r="E12" s="59">
        <v>234124776</v>
      </c>
      <c r="F12" s="21">
        <v>234124776</v>
      </c>
      <c r="G12" s="57">
        <v>42441476.450000003</v>
      </c>
      <c r="H12" s="128">
        <v>27.45</v>
      </c>
      <c r="I12" s="129">
        <v>1</v>
      </c>
      <c r="J12" s="129">
        <v>9</v>
      </c>
      <c r="K12" s="134">
        <v>0</v>
      </c>
    </row>
    <row r="13" spans="1:11" s="2" customFormat="1" ht="73.5" customHeight="1" x14ac:dyDescent="0.2">
      <c r="A13" s="95">
        <v>7</v>
      </c>
      <c r="B13" s="10">
        <v>60132</v>
      </c>
      <c r="C13" s="54" t="s">
        <v>63</v>
      </c>
      <c r="D13" s="55" t="s">
        <v>56</v>
      </c>
      <c r="E13" s="59">
        <v>92216000</v>
      </c>
      <c r="F13" s="21">
        <v>92216000</v>
      </c>
      <c r="G13" s="57">
        <v>0</v>
      </c>
      <c r="H13" s="128">
        <v>3</v>
      </c>
      <c r="I13" s="129">
        <v>3</v>
      </c>
      <c r="J13" s="129">
        <v>3.01</v>
      </c>
      <c r="K13" s="134">
        <v>0</v>
      </c>
    </row>
    <row r="14" spans="1:11" s="2" customFormat="1" ht="15" x14ac:dyDescent="0.2">
      <c r="A14" s="94" t="s">
        <v>286</v>
      </c>
      <c r="B14" s="82"/>
      <c r="C14" s="67"/>
      <c r="D14" s="116"/>
      <c r="E14" s="96"/>
      <c r="F14" s="82"/>
      <c r="G14" s="122"/>
      <c r="H14" s="130"/>
      <c r="I14" s="131"/>
      <c r="J14" s="131"/>
      <c r="K14" s="136"/>
    </row>
    <row r="15" spans="1:11" s="2" customFormat="1" ht="102" customHeight="1" x14ac:dyDescent="0.2">
      <c r="A15" s="95">
        <v>8</v>
      </c>
      <c r="B15" s="8">
        <v>207590</v>
      </c>
      <c r="C15" s="88" t="s">
        <v>64</v>
      </c>
      <c r="D15" s="64" t="s">
        <v>56</v>
      </c>
      <c r="E15" s="59">
        <v>23281973</v>
      </c>
      <c r="F15" s="21">
        <v>42</v>
      </c>
      <c r="G15" s="121">
        <v>0</v>
      </c>
      <c r="H15" s="128">
        <v>35</v>
      </c>
      <c r="I15" s="129">
        <v>0</v>
      </c>
      <c r="J15" s="129">
        <v>0.69</v>
      </c>
      <c r="K15" s="134">
        <v>0</v>
      </c>
    </row>
    <row r="16" spans="1:11" s="2" customFormat="1" ht="102" customHeight="1" x14ac:dyDescent="0.2">
      <c r="A16" s="95">
        <v>9</v>
      </c>
      <c r="B16" s="10">
        <v>207593</v>
      </c>
      <c r="C16" s="88" t="s">
        <v>16</v>
      </c>
      <c r="D16" s="64" t="s">
        <v>56</v>
      </c>
      <c r="E16" s="59">
        <v>527289</v>
      </c>
      <c r="F16" s="21">
        <v>527289</v>
      </c>
      <c r="G16" s="121">
        <v>0</v>
      </c>
      <c r="H16" s="128">
        <v>13</v>
      </c>
      <c r="I16" s="129">
        <v>0.9</v>
      </c>
      <c r="J16" s="129">
        <v>0.16</v>
      </c>
      <c r="K16" s="134">
        <v>0</v>
      </c>
    </row>
    <row r="17" spans="1:11" s="2" customFormat="1" ht="102" customHeight="1" x14ac:dyDescent="0.2">
      <c r="A17" s="95">
        <v>10</v>
      </c>
      <c r="B17" s="10">
        <v>208415</v>
      </c>
      <c r="C17" s="88" t="s">
        <v>65</v>
      </c>
      <c r="D17" s="64" t="s">
        <v>56</v>
      </c>
      <c r="E17" s="59">
        <v>48600000</v>
      </c>
      <c r="F17" s="21">
        <v>40820328</v>
      </c>
      <c r="G17" s="121">
        <v>3806760.94</v>
      </c>
      <c r="H17" s="128">
        <v>19</v>
      </c>
      <c r="I17" s="129">
        <v>0</v>
      </c>
      <c r="J17" s="129">
        <v>15.19</v>
      </c>
      <c r="K17" s="134">
        <v>2.0499999999999998</v>
      </c>
    </row>
    <row r="18" spans="1:11" s="2" customFormat="1" ht="102" customHeight="1" x14ac:dyDescent="0.2">
      <c r="A18" s="95">
        <v>11</v>
      </c>
      <c r="B18" s="10">
        <v>208647</v>
      </c>
      <c r="C18" s="88" t="s">
        <v>18</v>
      </c>
      <c r="D18" s="64" t="s">
        <v>56</v>
      </c>
      <c r="E18" s="59">
        <v>322223</v>
      </c>
      <c r="F18" s="21">
        <v>322223</v>
      </c>
      <c r="G18" s="121">
        <v>0</v>
      </c>
      <c r="H18" s="128">
        <v>19</v>
      </c>
      <c r="I18" s="129">
        <v>1</v>
      </c>
      <c r="J18" s="129">
        <v>0.1</v>
      </c>
      <c r="K18" s="134">
        <v>0</v>
      </c>
    </row>
    <row r="19" spans="1:11" s="2" customFormat="1" ht="102" customHeight="1" x14ac:dyDescent="0.2">
      <c r="A19" s="95">
        <v>12</v>
      </c>
      <c r="B19" s="10">
        <v>208924</v>
      </c>
      <c r="C19" s="88" t="s">
        <v>17</v>
      </c>
      <c r="D19" s="64" t="s">
        <v>56</v>
      </c>
      <c r="E19" s="59">
        <v>488888</v>
      </c>
      <c r="F19" s="21">
        <v>488888</v>
      </c>
      <c r="G19" s="121">
        <v>0</v>
      </c>
      <c r="H19" s="128">
        <v>22</v>
      </c>
      <c r="I19" s="129">
        <v>2</v>
      </c>
      <c r="J19" s="129">
        <v>0.15</v>
      </c>
      <c r="K19" s="134">
        <v>0</v>
      </c>
    </row>
    <row r="20" spans="1:11" s="2" customFormat="1" ht="102" customHeight="1" x14ac:dyDescent="0.2">
      <c r="A20" s="95">
        <v>13</v>
      </c>
      <c r="B20" s="16">
        <v>209020</v>
      </c>
      <c r="C20" s="88" t="s">
        <v>66</v>
      </c>
      <c r="D20" s="64" t="s">
        <v>56</v>
      </c>
      <c r="E20" s="59">
        <v>1013563</v>
      </c>
      <c r="F20" s="21">
        <v>5811741</v>
      </c>
      <c r="G20" s="121">
        <v>4798178</v>
      </c>
      <c r="H20" s="128">
        <v>24.91</v>
      </c>
      <c r="I20" s="129">
        <v>0</v>
      </c>
      <c r="J20" s="129">
        <v>1.95</v>
      </c>
      <c r="K20" s="134">
        <v>1.77</v>
      </c>
    </row>
    <row r="21" spans="1:11" s="2" customFormat="1" ht="102" customHeight="1" x14ac:dyDescent="0.2">
      <c r="A21" s="95">
        <v>14</v>
      </c>
      <c r="B21" s="10">
        <v>209024</v>
      </c>
      <c r="C21" s="88" t="s">
        <v>67</v>
      </c>
      <c r="D21" s="64" t="s">
        <v>56</v>
      </c>
      <c r="E21" s="59">
        <v>26000000</v>
      </c>
      <c r="F21" s="21">
        <v>155100</v>
      </c>
      <c r="G21" s="121">
        <v>155099.74</v>
      </c>
      <c r="H21" s="128">
        <v>17</v>
      </c>
      <c r="I21" s="129">
        <v>4</v>
      </c>
      <c r="J21" s="129">
        <v>9.1199999999999992</v>
      </c>
      <c r="K21" s="134">
        <v>0</v>
      </c>
    </row>
    <row r="22" spans="1:11" s="2" customFormat="1" ht="102" customHeight="1" x14ac:dyDescent="0.2">
      <c r="A22" s="95">
        <v>15</v>
      </c>
      <c r="B22" s="10">
        <v>209043</v>
      </c>
      <c r="C22" s="88" t="s">
        <v>239</v>
      </c>
      <c r="D22" s="64" t="s">
        <v>56</v>
      </c>
      <c r="E22" s="59">
        <v>0</v>
      </c>
      <c r="F22" s="21">
        <v>144981</v>
      </c>
      <c r="G22" s="121">
        <v>144980.10999999999</v>
      </c>
      <c r="H22" s="128">
        <v>21</v>
      </c>
      <c r="I22" s="129">
        <v>4.05</v>
      </c>
      <c r="J22" s="129">
        <v>7.0000000000000007E-2</v>
      </c>
      <c r="K22" s="134">
        <v>0</v>
      </c>
    </row>
    <row r="23" spans="1:11" s="2" customFormat="1" ht="102" customHeight="1" x14ac:dyDescent="0.2">
      <c r="A23" s="95">
        <v>16</v>
      </c>
      <c r="B23" s="8">
        <v>209047</v>
      </c>
      <c r="C23" s="88" t="s">
        <v>68</v>
      </c>
      <c r="D23" s="64" t="s">
        <v>56</v>
      </c>
      <c r="E23" s="123">
        <v>16813563</v>
      </c>
      <c r="F23" s="22">
        <v>18313563</v>
      </c>
      <c r="G23" s="121">
        <v>14976148.369999999</v>
      </c>
      <c r="H23" s="128">
        <v>14</v>
      </c>
      <c r="I23" s="129">
        <v>3</v>
      </c>
      <c r="J23" s="129">
        <v>6.5</v>
      </c>
      <c r="K23" s="134">
        <v>0</v>
      </c>
    </row>
    <row r="24" spans="1:11" s="2" customFormat="1" ht="102" customHeight="1" x14ac:dyDescent="0.2">
      <c r="A24" s="95">
        <v>17</v>
      </c>
      <c r="B24" s="8">
        <v>209051</v>
      </c>
      <c r="C24" s="88" t="s">
        <v>69</v>
      </c>
      <c r="D24" s="64" t="s">
        <v>56</v>
      </c>
      <c r="E24" s="59">
        <v>54304761</v>
      </c>
      <c r="F24" s="21">
        <v>39694316</v>
      </c>
      <c r="G24" s="121">
        <v>4952713.6399999997</v>
      </c>
      <c r="H24" s="128">
        <v>36</v>
      </c>
      <c r="I24" s="129">
        <v>0</v>
      </c>
      <c r="J24" s="129">
        <v>8.82</v>
      </c>
      <c r="K24" s="134">
        <v>0</v>
      </c>
    </row>
    <row r="25" spans="1:11" s="2" customFormat="1" ht="102" customHeight="1" x14ac:dyDescent="0.2">
      <c r="A25" s="95">
        <v>18</v>
      </c>
      <c r="B25" s="8">
        <v>209446</v>
      </c>
      <c r="C25" s="88" t="s">
        <v>70</v>
      </c>
      <c r="D25" s="64" t="s">
        <v>56</v>
      </c>
      <c r="E25" s="59">
        <v>37200000</v>
      </c>
      <c r="F25" s="21">
        <v>37200000</v>
      </c>
      <c r="G25" s="121">
        <v>0</v>
      </c>
      <c r="H25" s="128">
        <v>4.4000000000000004</v>
      </c>
      <c r="I25" s="129">
        <v>1</v>
      </c>
      <c r="J25" s="129">
        <v>3.25</v>
      </c>
      <c r="K25" s="134">
        <v>0</v>
      </c>
    </row>
    <row r="26" spans="1:11" s="2" customFormat="1" ht="102" customHeight="1" x14ac:dyDescent="0.2">
      <c r="A26" s="95">
        <v>19</v>
      </c>
      <c r="B26" s="16">
        <v>209677</v>
      </c>
      <c r="C26" s="88" t="s">
        <v>71</v>
      </c>
      <c r="D26" s="64" t="s">
        <v>56</v>
      </c>
      <c r="E26" s="59">
        <v>23191912</v>
      </c>
      <c r="F26" s="21">
        <v>54950685</v>
      </c>
      <c r="G26" s="121">
        <v>28512826.32</v>
      </c>
      <c r="H26" s="128">
        <v>19.899999999999999</v>
      </c>
      <c r="I26" s="129">
        <v>12</v>
      </c>
      <c r="J26" s="129">
        <v>17.03</v>
      </c>
      <c r="K26" s="134">
        <v>8.870000000000001</v>
      </c>
    </row>
    <row r="27" spans="1:11" s="2" customFormat="1" ht="102" customHeight="1" x14ac:dyDescent="0.2">
      <c r="A27" s="95">
        <v>20</v>
      </c>
      <c r="B27" s="11">
        <v>209682</v>
      </c>
      <c r="C27" s="88" t="s">
        <v>72</v>
      </c>
      <c r="D27" s="64" t="s">
        <v>56</v>
      </c>
      <c r="E27" s="59">
        <v>50319389</v>
      </c>
      <c r="F27" s="21">
        <v>50319389</v>
      </c>
      <c r="G27" s="121">
        <v>0</v>
      </c>
      <c r="H27" s="128">
        <v>35</v>
      </c>
      <c r="I27" s="129">
        <v>0</v>
      </c>
      <c r="J27" s="129">
        <v>15.48</v>
      </c>
      <c r="K27" s="134">
        <v>0</v>
      </c>
    </row>
    <row r="28" spans="1:11" s="2" customFormat="1" ht="102" customHeight="1" x14ac:dyDescent="0.2">
      <c r="A28" s="95">
        <v>21</v>
      </c>
      <c r="B28" s="11">
        <v>209708</v>
      </c>
      <c r="C28" s="88" t="s">
        <v>73</v>
      </c>
      <c r="D28" s="64" t="s">
        <v>56</v>
      </c>
      <c r="E28" s="59">
        <v>11598537</v>
      </c>
      <c r="F28" s="21">
        <v>134184</v>
      </c>
      <c r="G28" s="121">
        <v>0</v>
      </c>
      <c r="H28" s="128">
        <v>32</v>
      </c>
      <c r="I28" s="129">
        <v>0</v>
      </c>
      <c r="J28" s="129">
        <v>0.39</v>
      </c>
      <c r="K28" s="134">
        <v>0</v>
      </c>
    </row>
    <row r="29" spans="1:11" s="2" customFormat="1" ht="102" customHeight="1" x14ac:dyDescent="0.2">
      <c r="A29" s="95">
        <v>22</v>
      </c>
      <c r="B29" s="11">
        <v>209837</v>
      </c>
      <c r="C29" s="88" t="s">
        <v>74</v>
      </c>
      <c r="D29" s="64" t="s">
        <v>56</v>
      </c>
      <c r="E29" s="59">
        <v>500000</v>
      </c>
      <c r="F29" s="21">
        <v>5971177</v>
      </c>
      <c r="G29" s="121">
        <v>5471176.9299999997</v>
      </c>
      <c r="H29" s="128">
        <v>23</v>
      </c>
      <c r="I29" s="129">
        <v>3</v>
      </c>
      <c r="J29" s="129">
        <v>0.15</v>
      </c>
      <c r="K29" s="134">
        <v>0</v>
      </c>
    </row>
    <row r="30" spans="1:11" s="2" customFormat="1" ht="102" customHeight="1" x14ac:dyDescent="0.2">
      <c r="A30" s="95">
        <v>23</v>
      </c>
      <c r="B30" s="10">
        <v>210559</v>
      </c>
      <c r="C30" s="88" t="s">
        <v>75</v>
      </c>
      <c r="D30" s="64" t="s">
        <v>62</v>
      </c>
      <c r="E30" s="59">
        <v>500000</v>
      </c>
      <c r="F30" s="21">
        <v>630032</v>
      </c>
      <c r="G30" s="121">
        <v>130032</v>
      </c>
      <c r="H30" s="128">
        <v>4.5</v>
      </c>
      <c r="I30" s="129">
        <v>0.05</v>
      </c>
      <c r="J30" s="129">
        <v>0.05</v>
      </c>
      <c r="K30" s="134">
        <v>0</v>
      </c>
    </row>
    <row r="31" spans="1:11" s="2" customFormat="1" ht="102" customHeight="1" x14ac:dyDescent="0.2">
      <c r="A31" s="95">
        <v>24</v>
      </c>
      <c r="B31" s="10">
        <v>210685</v>
      </c>
      <c r="C31" s="88" t="s">
        <v>76</v>
      </c>
      <c r="D31" s="64" t="s">
        <v>56</v>
      </c>
      <c r="E31" s="59">
        <v>11000000</v>
      </c>
      <c r="F31" s="21">
        <v>11000000</v>
      </c>
      <c r="G31" s="121">
        <v>0</v>
      </c>
      <c r="H31" s="128">
        <v>34</v>
      </c>
      <c r="I31" s="129">
        <v>0</v>
      </c>
      <c r="J31" s="129">
        <v>3.38</v>
      </c>
      <c r="K31" s="134">
        <v>0</v>
      </c>
    </row>
    <row r="32" spans="1:11" s="2" customFormat="1" ht="102" customHeight="1" x14ac:dyDescent="0.2">
      <c r="A32" s="95">
        <v>25</v>
      </c>
      <c r="B32" s="8">
        <v>210687</v>
      </c>
      <c r="C32" s="88" t="s">
        <v>25</v>
      </c>
      <c r="D32" s="64" t="s">
        <v>56</v>
      </c>
      <c r="E32" s="59">
        <v>21142858</v>
      </c>
      <c r="F32" s="21">
        <v>21142858</v>
      </c>
      <c r="G32" s="121">
        <v>0</v>
      </c>
      <c r="H32" s="128">
        <v>20</v>
      </c>
      <c r="I32" s="129">
        <v>0</v>
      </c>
      <c r="J32" s="129">
        <v>6.13</v>
      </c>
      <c r="K32" s="134">
        <v>0</v>
      </c>
    </row>
    <row r="33" spans="1:11" s="2" customFormat="1" ht="102" customHeight="1" x14ac:dyDescent="0.2">
      <c r="A33" s="95">
        <v>26</v>
      </c>
      <c r="B33" s="10">
        <v>210688</v>
      </c>
      <c r="C33" s="88" t="s">
        <v>77</v>
      </c>
      <c r="D33" s="64" t="s">
        <v>56</v>
      </c>
      <c r="E33" s="59">
        <v>97000000</v>
      </c>
      <c r="F33" s="21">
        <v>97000000</v>
      </c>
      <c r="G33" s="121">
        <v>0</v>
      </c>
      <c r="H33" s="128">
        <v>39</v>
      </c>
      <c r="I33" s="129">
        <v>1</v>
      </c>
      <c r="J33" s="129">
        <v>28.12</v>
      </c>
      <c r="K33" s="134">
        <v>0</v>
      </c>
    </row>
    <row r="34" spans="1:11" ht="102" customHeight="1" x14ac:dyDescent="0.2">
      <c r="A34" s="95">
        <v>27</v>
      </c>
      <c r="B34" s="63">
        <v>227167</v>
      </c>
      <c r="C34" s="88" t="s">
        <v>78</v>
      </c>
      <c r="D34" s="64" t="s">
        <v>56</v>
      </c>
      <c r="E34" s="56">
        <v>9000000</v>
      </c>
      <c r="F34" s="18">
        <v>9000000</v>
      </c>
      <c r="G34" s="121">
        <v>0</v>
      </c>
      <c r="H34" s="128">
        <v>11</v>
      </c>
      <c r="I34" s="129">
        <v>2</v>
      </c>
      <c r="J34" s="129">
        <v>2.81</v>
      </c>
      <c r="K34" s="134">
        <v>0</v>
      </c>
    </row>
    <row r="35" spans="1:11" s="2" customFormat="1" ht="102" customHeight="1" x14ac:dyDescent="0.2">
      <c r="A35" s="95">
        <v>28</v>
      </c>
      <c r="B35" s="11">
        <v>227168</v>
      </c>
      <c r="C35" s="88" t="s">
        <v>79</v>
      </c>
      <c r="D35" s="64" t="s">
        <v>56</v>
      </c>
      <c r="E35" s="59">
        <v>9000000</v>
      </c>
      <c r="F35" s="21">
        <v>9000000</v>
      </c>
      <c r="G35" s="121">
        <v>0</v>
      </c>
      <c r="H35" s="128">
        <v>16.5</v>
      </c>
      <c r="I35" s="129">
        <v>3</v>
      </c>
      <c r="J35" s="129">
        <v>3.16</v>
      </c>
      <c r="K35" s="134">
        <v>0</v>
      </c>
    </row>
    <row r="36" spans="1:11" s="2" customFormat="1" ht="102" customHeight="1" x14ac:dyDescent="0.2">
      <c r="A36" s="95">
        <v>29</v>
      </c>
      <c r="B36" s="8">
        <v>227171</v>
      </c>
      <c r="C36" s="88" t="s">
        <v>80</v>
      </c>
      <c r="D36" s="64" t="s">
        <v>56</v>
      </c>
      <c r="E36" s="59">
        <v>9000000</v>
      </c>
      <c r="F36" s="21">
        <v>9000000</v>
      </c>
      <c r="G36" s="121">
        <v>0</v>
      </c>
      <c r="H36" s="128">
        <v>4</v>
      </c>
      <c r="I36" s="129">
        <v>3</v>
      </c>
      <c r="J36" s="129">
        <v>2.71</v>
      </c>
      <c r="K36" s="134">
        <v>0</v>
      </c>
    </row>
    <row r="37" spans="1:11" s="2" customFormat="1" ht="102" customHeight="1" x14ac:dyDescent="0.2">
      <c r="A37" s="95">
        <v>30</v>
      </c>
      <c r="B37" s="8">
        <v>227173</v>
      </c>
      <c r="C37" s="88" t="s">
        <v>81</v>
      </c>
      <c r="D37" s="64" t="s">
        <v>56</v>
      </c>
      <c r="E37" s="59">
        <v>9000000</v>
      </c>
      <c r="F37" s="21">
        <v>9000000</v>
      </c>
      <c r="G37" s="121">
        <v>0</v>
      </c>
      <c r="H37" s="128">
        <v>43</v>
      </c>
      <c r="I37" s="129">
        <v>2.5</v>
      </c>
      <c r="J37" s="129">
        <v>2.86</v>
      </c>
      <c r="K37" s="134">
        <v>0</v>
      </c>
    </row>
    <row r="38" spans="1:11" s="2" customFormat="1" ht="102" customHeight="1" x14ac:dyDescent="0.2">
      <c r="A38" s="95">
        <v>31</v>
      </c>
      <c r="B38" s="58">
        <v>227758</v>
      </c>
      <c r="C38" s="54" t="s">
        <v>213</v>
      </c>
      <c r="D38" s="64" t="s">
        <v>56</v>
      </c>
      <c r="E38" s="59">
        <v>0</v>
      </c>
      <c r="F38" s="21">
        <v>16310985</v>
      </c>
      <c r="G38" s="57">
        <v>16310984.779999999</v>
      </c>
      <c r="H38" s="128">
        <v>27</v>
      </c>
      <c r="I38" s="129">
        <v>0.14000000000000001</v>
      </c>
      <c r="J38" s="129">
        <v>6.14</v>
      </c>
      <c r="K38" s="134">
        <v>0</v>
      </c>
    </row>
    <row r="39" spans="1:11" s="2" customFormat="1" ht="102" customHeight="1" x14ac:dyDescent="0.2">
      <c r="A39" s="95">
        <v>32</v>
      </c>
      <c r="B39" s="58">
        <v>228160</v>
      </c>
      <c r="C39" s="54" t="s">
        <v>240</v>
      </c>
      <c r="D39" s="64" t="s">
        <v>56</v>
      </c>
      <c r="E39" s="59">
        <v>0</v>
      </c>
      <c r="F39" s="21">
        <v>9610982</v>
      </c>
      <c r="G39" s="57">
        <v>9248452.25</v>
      </c>
      <c r="H39" s="128">
        <v>15</v>
      </c>
      <c r="I39" s="129">
        <v>3.08</v>
      </c>
      <c r="J39" s="129">
        <v>3.17</v>
      </c>
      <c r="K39" s="134">
        <v>0</v>
      </c>
    </row>
    <row r="40" spans="1:11" s="2" customFormat="1" ht="102" customHeight="1" x14ac:dyDescent="0.2">
      <c r="A40" s="95">
        <v>33</v>
      </c>
      <c r="B40" s="58">
        <v>228195</v>
      </c>
      <c r="C40" s="54" t="s">
        <v>214</v>
      </c>
      <c r="D40" s="55" t="s">
        <v>56</v>
      </c>
      <c r="E40" s="59">
        <v>0</v>
      </c>
      <c r="F40" s="21">
        <v>5482728</v>
      </c>
      <c r="G40" s="57">
        <v>5482727.1500000004</v>
      </c>
      <c r="H40" s="128">
        <v>11</v>
      </c>
      <c r="I40" s="129">
        <v>2.7</v>
      </c>
      <c r="J40" s="129">
        <v>1.99</v>
      </c>
      <c r="K40" s="134">
        <v>0</v>
      </c>
    </row>
    <row r="41" spans="1:11" s="2" customFormat="1" ht="102" customHeight="1" x14ac:dyDescent="0.2">
      <c r="A41" s="95">
        <v>34</v>
      </c>
      <c r="B41" s="58">
        <v>228197</v>
      </c>
      <c r="C41" s="54" t="s">
        <v>215</v>
      </c>
      <c r="D41" s="55" t="s">
        <v>56</v>
      </c>
      <c r="E41" s="59">
        <v>0</v>
      </c>
      <c r="F41" s="21">
        <v>432547</v>
      </c>
      <c r="G41" s="57">
        <v>432546.74</v>
      </c>
      <c r="H41" s="128">
        <v>5.3</v>
      </c>
      <c r="I41" s="129">
        <v>2.0299999999999998</v>
      </c>
      <c r="J41" s="129">
        <v>0.06</v>
      </c>
      <c r="K41" s="134">
        <v>0.06</v>
      </c>
    </row>
    <row r="42" spans="1:11" s="2" customFormat="1" ht="102" customHeight="1" x14ac:dyDescent="0.2">
      <c r="A42" s="95">
        <v>35</v>
      </c>
      <c r="B42" s="58">
        <v>228198</v>
      </c>
      <c r="C42" s="54" t="s">
        <v>216</v>
      </c>
      <c r="D42" s="55" t="s">
        <v>56</v>
      </c>
      <c r="E42" s="59">
        <v>0</v>
      </c>
      <c r="F42" s="21">
        <v>18381179</v>
      </c>
      <c r="G42" s="57">
        <v>18381179</v>
      </c>
      <c r="H42" s="128">
        <v>29</v>
      </c>
      <c r="I42" s="129">
        <v>0.14000000000000001</v>
      </c>
      <c r="J42" s="129">
        <v>6.45</v>
      </c>
      <c r="K42" s="134">
        <v>6.45</v>
      </c>
    </row>
    <row r="43" spans="1:11" s="2" customFormat="1" ht="102" customHeight="1" x14ac:dyDescent="0.2">
      <c r="A43" s="95">
        <v>36</v>
      </c>
      <c r="B43" s="58">
        <v>228201</v>
      </c>
      <c r="C43" s="54" t="s">
        <v>272</v>
      </c>
      <c r="D43" s="55" t="s">
        <v>56</v>
      </c>
      <c r="E43" s="59">
        <v>0</v>
      </c>
      <c r="F43" s="21">
        <v>300000</v>
      </c>
      <c r="G43" s="57">
        <v>299997.5</v>
      </c>
      <c r="H43" s="128">
        <v>15.7</v>
      </c>
      <c r="I43" s="129">
        <v>0.54</v>
      </c>
      <c r="J43" s="129">
        <v>0.09</v>
      </c>
      <c r="K43" s="134">
        <v>0</v>
      </c>
    </row>
    <row r="44" spans="1:11" s="2" customFormat="1" ht="102" customHeight="1" x14ac:dyDescent="0.2">
      <c r="A44" s="95">
        <v>37</v>
      </c>
      <c r="B44" s="58">
        <v>228252</v>
      </c>
      <c r="C44" s="54" t="s">
        <v>217</v>
      </c>
      <c r="D44" s="55" t="s">
        <v>56</v>
      </c>
      <c r="E44" s="59">
        <v>0</v>
      </c>
      <c r="F44" s="21">
        <v>3281001</v>
      </c>
      <c r="G44" s="57">
        <v>3167377.23</v>
      </c>
      <c r="H44" s="128">
        <v>20</v>
      </c>
      <c r="I44" s="129">
        <v>4.05</v>
      </c>
      <c r="J44" s="129">
        <v>0.77</v>
      </c>
      <c r="K44" s="134">
        <v>0</v>
      </c>
    </row>
    <row r="45" spans="1:11" s="2" customFormat="1" ht="102" customHeight="1" x14ac:dyDescent="0.2">
      <c r="A45" s="95">
        <v>38</v>
      </c>
      <c r="B45" s="58">
        <v>228343</v>
      </c>
      <c r="C45" s="54" t="s">
        <v>273</v>
      </c>
      <c r="D45" s="55" t="s">
        <v>56</v>
      </c>
      <c r="E45" s="59">
        <v>0</v>
      </c>
      <c r="F45" s="21">
        <v>164358</v>
      </c>
      <c r="G45" s="57">
        <v>164357.51</v>
      </c>
      <c r="H45" s="128">
        <v>21</v>
      </c>
      <c r="I45" s="129">
        <v>2.7</v>
      </c>
      <c r="J45" s="129">
        <v>0.05</v>
      </c>
      <c r="K45" s="134">
        <v>0</v>
      </c>
    </row>
    <row r="46" spans="1:11" s="2" customFormat="1" ht="102" customHeight="1" x14ac:dyDescent="0.2">
      <c r="A46" s="95">
        <v>39</v>
      </c>
      <c r="B46" s="58">
        <v>229052</v>
      </c>
      <c r="C46" s="54" t="s">
        <v>218</v>
      </c>
      <c r="D46" s="55" t="s">
        <v>56</v>
      </c>
      <c r="E46" s="59">
        <v>0</v>
      </c>
      <c r="F46" s="21">
        <v>11676346</v>
      </c>
      <c r="G46" s="57">
        <v>11676346</v>
      </c>
      <c r="H46" s="128">
        <v>13.5</v>
      </c>
      <c r="I46" s="129">
        <v>1.35</v>
      </c>
      <c r="J46" s="129">
        <v>1.83</v>
      </c>
      <c r="K46" s="134">
        <v>0</v>
      </c>
    </row>
    <row r="47" spans="1:11" s="2" customFormat="1" ht="102" customHeight="1" x14ac:dyDescent="0.2">
      <c r="A47" s="95">
        <v>40</v>
      </c>
      <c r="B47" s="58">
        <v>245049</v>
      </c>
      <c r="C47" s="54" t="s">
        <v>219</v>
      </c>
      <c r="D47" s="55" t="s">
        <v>56</v>
      </c>
      <c r="E47" s="59">
        <v>0</v>
      </c>
      <c r="F47" s="21">
        <v>39212439</v>
      </c>
      <c r="G47" s="57">
        <v>38212437.350000001</v>
      </c>
      <c r="H47" s="128">
        <v>13.65</v>
      </c>
      <c r="I47" s="129">
        <v>12.16</v>
      </c>
      <c r="J47" s="129">
        <v>7.21</v>
      </c>
      <c r="K47" s="134">
        <v>2.7</v>
      </c>
    </row>
    <row r="48" spans="1:11" s="2" customFormat="1" ht="102" customHeight="1" x14ac:dyDescent="0.2">
      <c r="A48" s="95">
        <v>41</v>
      </c>
      <c r="B48" s="58">
        <v>245545</v>
      </c>
      <c r="C48" s="54" t="s">
        <v>241</v>
      </c>
      <c r="D48" s="55" t="s">
        <v>56</v>
      </c>
      <c r="E48" s="59">
        <v>0</v>
      </c>
      <c r="F48" s="21">
        <v>35953399</v>
      </c>
      <c r="G48" s="57">
        <v>33953397.369999997</v>
      </c>
      <c r="H48" s="128">
        <v>27.4</v>
      </c>
      <c r="I48" s="129">
        <v>6.76</v>
      </c>
      <c r="J48" s="129">
        <v>10.130000000000001</v>
      </c>
      <c r="K48" s="134">
        <v>0</v>
      </c>
    </row>
    <row r="49" spans="1:11" s="2" customFormat="1" ht="102" customHeight="1" x14ac:dyDescent="0.2">
      <c r="A49" s="95">
        <v>42</v>
      </c>
      <c r="B49" s="58">
        <v>245546</v>
      </c>
      <c r="C49" s="54" t="s">
        <v>220</v>
      </c>
      <c r="D49" s="55" t="s">
        <v>56</v>
      </c>
      <c r="E49" s="59">
        <v>0</v>
      </c>
      <c r="F49" s="21">
        <v>15152131</v>
      </c>
      <c r="G49" s="57">
        <v>15152129.23</v>
      </c>
      <c r="H49" s="128">
        <v>23</v>
      </c>
      <c r="I49" s="129">
        <v>1.22</v>
      </c>
      <c r="J49" s="129">
        <v>5</v>
      </c>
      <c r="K49" s="134">
        <v>1.08</v>
      </c>
    </row>
    <row r="50" spans="1:11" s="2" customFormat="1" ht="102" customHeight="1" x14ac:dyDescent="0.2">
      <c r="A50" s="95">
        <v>43</v>
      </c>
      <c r="B50" s="58">
        <v>245550</v>
      </c>
      <c r="C50" s="54" t="s">
        <v>221</v>
      </c>
      <c r="D50" s="55" t="s">
        <v>56</v>
      </c>
      <c r="E50" s="59">
        <v>0</v>
      </c>
      <c r="F50" s="21">
        <v>12098454</v>
      </c>
      <c r="G50" s="57">
        <v>0</v>
      </c>
      <c r="H50" s="128">
        <v>19.149999999999999</v>
      </c>
      <c r="I50" s="129">
        <v>1.62</v>
      </c>
      <c r="J50" s="129">
        <v>2.97</v>
      </c>
      <c r="K50" s="134">
        <v>0</v>
      </c>
    </row>
    <row r="51" spans="1:11" s="2" customFormat="1" ht="102" customHeight="1" x14ac:dyDescent="0.2">
      <c r="A51" s="95">
        <v>44</v>
      </c>
      <c r="B51" s="58">
        <v>245554</v>
      </c>
      <c r="C51" s="54" t="s">
        <v>222</v>
      </c>
      <c r="D51" s="55" t="s">
        <v>56</v>
      </c>
      <c r="E51" s="59">
        <v>0</v>
      </c>
      <c r="F51" s="21">
        <v>11443099</v>
      </c>
      <c r="G51" s="57">
        <v>9949098.1400000006</v>
      </c>
      <c r="H51" s="128">
        <v>18.03</v>
      </c>
      <c r="I51" s="129">
        <v>2.2999999999999998</v>
      </c>
      <c r="J51" s="129">
        <v>2.98</v>
      </c>
      <c r="K51" s="134">
        <v>0.08</v>
      </c>
    </row>
    <row r="52" spans="1:11" s="2" customFormat="1" ht="102" customHeight="1" x14ac:dyDescent="0.2">
      <c r="A52" s="95">
        <v>45</v>
      </c>
      <c r="B52" s="58">
        <v>245555</v>
      </c>
      <c r="C52" s="54" t="s">
        <v>223</v>
      </c>
      <c r="D52" s="55" t="s">
        <v>56</v>
      </c>
      <c r="E52" s="59">
        <v>0</v>
      </c>
      <c r="F52" s="21">
        <v>5992500</v>
      </c>
      <c r="G52" s="57">
        <v>0</v>
      </c>
      <c r="H52" s="128">
        <v>10.6</v>
      </c>
      <c r="I52" s="129">
        <v>1.35</v>
      </c>
      <c r="J52" s="129">
        <v>1.49</v>
      </c>
      <c r="K52" s="134">
        <v>0</v>
      </c>
    </row>
    <row r="53" spans="1:11" s="2" customFormat="1" ht="102" customHeight="1" x14ac:dyDescent="0.2">
      <c r="A53" s="95">
        <v>46</v>
      </c>
      <c r="B53" s="58">
        <v>257654</v>
      </c>
      <c r="C53" s="54" t="s">
        <v>224</v>
      </c>
      <c r="D53" s="55" t="s">
        <v>56</v>
      </c>
      <c r="E53" s="59">
        <v>0</v>
      </c>
      <c r="F53" s="21">
        <v>33779434</v>
      </c>
      <c r="G53" s="57">
        <v>33779431.5</v>
      </c>
      <c r="H53" s="128">
        <v>12.31</v>
      </c>
      <c r="I53" s="129">
        <v>3.38</v>
      </c>
      <c r="J53" s="129">
        <v>4.95</v>
      </c>
      <c r="K53" s="134">
        <v>2.65</v>
      </c>
    </row>
    <row r="54" spans="1:11" s="2" customFormat="1" ht="15" customHeight="1" x14ac:dyDescent="0.2">
      <c r="A54" s="94" t="s">
        <v>82</v>
      </c>
      <c r="B54" s="82"/>
      <c r="C54" s="67"/>
      <c r="D54" s="116"/>
      <c r="E54" s="96"/>
      <c r="F54" s="82"/>
      <c r="G54" s="122"/>
      <c r="H54" s="130"/>
      <c r="I54" s="131"/>
      <c r="J54" s="131"/>
      <c r="K54" s="136"/>
    </row>
    <row r="55" spans="1:11" s="2" customFormat="1" ht="57.75" customHeight="1" x14ac:dyDescent="0.2">
      <c r="A55" s="95">
        <v>47</v>
      </c>
      <c r="B55" s="8">
        <v>116535</v>
      </c>
      <c r="C55" s="88" t="s">
        <v>83</v>
      </c>
      <c r="D55" s="64" t="s">
        <v>58</v>
      </c>
      <c r="E55" s="59">
        <v>70000000</v>
      </c>
      <c r="F55" s="21">
        <v>90395956</v>
      </c>
      <c r="G55" s="121">
        <v>50575948.850000001</v>
      </c>
      <c r="H55" s="128">
        <v>25</v>
      </c>
      <c r="I55" s="129">
        <v>5</v>
      </c>
      <c r="J55" s="129">
        <v>10.56</v>
      </c>
      <c r="K55" s="134">
        <v>5.4399999999999995</v>
      </c>
    </row>
    <row r="56" spans="1:11" s="2" customFormat="1" ht="57.75" customHeight="1" x14ac:dyDescent="0.2">
      <c r="A56" s="95">
        <v>48</v>
      </c>
      <c r="B56" s="8">
        <v>15149</v>
      </c>
      <c r="C56" s="88" t="s">
        <v>84</v>
      </c>
      <c r="D56" s="64" t="s">
        <v>56</v>
      </c>
      <c r="E56" s="59">
        <v>133231886</v>
      </c>
      <c r="F56" s="21">
        <v>70731886</v>
      </c>
      <c r="G56" s="121">
        <v>4283811.0599999996</v>
      </c>
      <c r="H56" s="128">
        <v>15</v>
      </c>
      <c r="I56" s="129">
        <v>1</v>
      </c>
      <c r="J56" s="129">
        <v>0.8</v>
      </c>
      <c r="K56" s="134">
        <v>0</v>
      </c>
    </row>
    <row r="57" spans="1:11" s="2" customFormat="1" ht="57.75" customHeight="1" x14ac:dyDescent="0.2">
      <c r="A57" s="95">
        <v>49</v>
      </c>
      <c r="B57" s="8">
        <v>190125</v>
      </c>
      <c r="C57" s="88" t="s">
        <v>27</v>
      </c>
      <c r="D57" s="64" t="s">
        <v>56</v>
      </c>
      <c r="E57" s="59">
        <v>5500000</v>
      </c>
      <c r="F57" s="21">
        <v>5500000</v>
      </c>
      <c r="G57" s="121">
        <v>0</v>
      </c>
      <c r="H57" s="128">
        <v>12</v>
      </c>
      <c r="I57" s="129">
        <v>6</v>
      </c>
      <c r="J57" s="129">
        <v>1.1499999999999999</v>
      </c>
      <c r="K57" s="134">
        <v>0</v>
      </c>
    </row>
    <row r="58" spans="1:11" s="2" customFormat="1" ht="57.75" customHeight="1" x14ac:dyDescent="0.2">
      <c r="A58" s="95">
        <v>50</v>
      </c>
      <c r="B58" s="10">
        <v>211604</v>
      </c>
      <c r="C58" s="88" t="s">
        <v>85</v>
      </c>
      <c r="D58" s="64" t="s">
        <v>56</v>
      </c>
      <c r="E58" s="59">
        <v>24000000</v>
      </c>
      <c r="F58" s="21">
        <v>14363058</v>
      </c>
      <c r="G58" s="121">
        <v>1731087.77</v>
      </c>
      <c r="H58" s="128">
        <v>12</v>
      </c>
      <c r="I58" s="129">
        <v>6</v>
      </c>
      <c r="J58" s="129">
        <v>2.2999999999999998</v>
      </c>
      <c r="K58" s="134">
        <v>0</v>
      </c>
    </row>
    <row r="59" spans="1:11" s="2" customFormat="1" ht="57.75" customHeight="1" x14ac:dyDescent="0.2">
      <c r="A59" s="95">
        <v>51</v>
      </c>
      <c r="B59" s="10">
        <v>228167</v>
      </c>
      <c r="C59" s="54" t="s">
        <v>225</v>
      </c>
      <c r="D59" s="64" t="s">
        <v>56</v>
      </c>
      <c r="E59" s="59">
        <v>0</v>
      </c>
      <c r="F59" s="21">
        <v>44042246</v>
      </c>
      <c r="G59" s="57">
        <v>44042245.189999998</v>
      </c>
      <c r="H59" s="128">
        <v>1</v>
      </c>
      <c r="I59" s="129">
        <v>20.27</v>
      </c>
      <c r="J59" s="129">
        <v>6.28</v>
      </c>
      <c r="K59" s="134">
        <v>4.0999999999999996</v>
      </c>
    </row>
    <row r="60" spans="1:11" s="2" customFormat="1" ht="57.75" customHeight="1" x14ac:dyDescent="0.2">
      <c r="A60" s="95">
        <v>52</v>
      </c>
      <c r="B60" s="10">
        <v>262253</v>
      </c>
      <c r="C60" s="54" t="s">
        <v>282</v>
      </c>
      <c r="D60" s="64" t="s">
        <v>56</v>
      </c>
      <c r="E60" s="59">
        <v>0</v>
      </c>
      <c r="F60" s="21">
        <v>20000000</v>
      </c>
      <c r="G60" s="57">
        <v>0</v>
      </c>
      <c r="H60" s="128">
        <v>7.7</v>
      </c>
      <c r="I60" s="129">
        <v>3.29</v>
      </c>
      <c r="J60" s="129">
        <v>3.29</v>
      </c>
      <c r="K60" s="134">
        <v>0</v>
      </c>
    </row>
    <row r="61" spans="1:11" s="2" customFormat="1" ht="57.75" customHeight="1" x14ac:dyDescent="0.2">
      <c r="A61" s="95">
        <v>53</v>
      </c>
      <c r="B61" s="8">
        <v>34968</v>
      </c>
      <c r="C61" s="88" t="s">
        <v>86</v>
      </c>
      <c r="D61" s="64" t="s">
        <v>56</v>
      </c>
      <c r="E61" s="59">
        <v>147845465</v>
      </c>
      <c r="F61" s="21">
        <v>87845465</v>
      </c>
      <c r="G61" s="121">
        <v>31211899.32</v>
      </c>
      <c r="H61" s="128">
        <v>10</v>
      </c>
      <c r="I61" s="129">
        <v>4</v>
      </c>
      <c r="J61" s="129">
        <v>2.77</v>
      </c>
      <c r="K61" s="134">
        <v>0</v>
      </c>
    </row>
    <row r="62" spans="1:11" ht="57.75" customHeight="1" x14ac:dyDescent="0.2">
      <c r="A62" s="95">
        <v>54</v>
      </c>
      <c r="B62" s="8">
        <v>66159</v>
      </c>
      <c r="C62" s="88" t="s">
        <v>14</v>
      </c>
      <c r="D62" s="64" t="s">
        <v>56</v>
      </c>
      <c r="E62" s="59">
        <v>334656337</v>
      </c>
      <c r="F62" s="21">
        <v>74522089</v>
      </c>
      <c r="G62" s="121">
        <v>0</v>
      </c>
      <c r="H62" s="128">
        <v>56.75</v>
      </c>
      <c r="I62" s="129">
        <v>10</v>
      </c>
      <c r="J62" s="129">
        <v>3.49</v>
      </c>
      <c r="K62" s="134">
        <v>1.17</v>
      </c>
    </row>
    <row r="63" spans="1:11" ht="15" customHeight="1" x14ac:dyDescent="0.2">
      <c r="A63" s="94" t="s">
        <v>87</v>
      </c>
      <c r="B63" s="82"/>
      <c r="C63" s="67"/>
      <c r="D63" s="116"/>
      <c r="E63" s="96"/>
      <c r="F63" s="82"/>
      <c r="G63" s="122"/>
      <c r="H63" s="130"/>
      <c r="I63" s="131"/>
      <c r="J63" s="131"/>
      <c r="K63" s="136"/>
    </row>
    <row r="64" spans="1:11" ht="51" customHeight="1" x14ac:dyDescent="0.2">
      <c r="A64" s="95">
        <v>55</v>
      </c>
      <c r="B64" s="8">
        <v>116527</v>
      </c>
      <c r="C64" s="88" t="s">
        <v>88</v>
      </c>
      <c r="D64" s="64" t="s">
        <v>56</v>
      </c>
      <c r="E64" s="59">
        <v>36475246</v>
      </c>
      <c r="F64" s="21">
        <v>36475246</v>
      </c>
      <c r="G64" s="121">
        <v>11489195.16</v>
      </c>
      <c r="H64" s="128">
        <v>37</v>
      </c>
      <c r="I64" s="129">
        <v>7</v>
      </c>
      <c r="J64" s="129">
        <v>4.5</v>
      </c>
      <c r="K64" s="134">
        <v>2.25</v>
      </c>
    </row>
    <row r="65" spans="1:11" ht="51" customHeight="1" x14ac:dyDescent="0.2">
      <c r="A65" s="95">
        <v>56</v>
      </c>
      <c r="B65" s="8">
        <v>132258</v>
      </c>
      <c r="C65" s="88" t="s">
        <v>20</v>
      </c>
      <c r="D65" s="64" t="s">
        <v>56</v>
      </c>
      <c r="E65" s="59">
        <v>45347603</v>
      </c>
      <c r="F65" s="21">
        <v>45347603</v>
      </c>
      <c r="G65" s="121">
        <v>10825693.609999999</v>
      </c>
      <c r="H65" s="128">
        <v>46</v>
      </c>
      <c r="I65" s="129">
        <v>8</v>
      </c>
      <c r="J65" s="129">
        <v>5.05</v>
      </c>
      <c r="K65" s="134">
        <v>2.5299999999999998</v>
      </c>
    </row>
    <row r="66" spans="1:11" ht="15" customHeight="1" x14ac:dyDescent="0.2">
      <c r="A66" s="94" t="s">
        <v>89</v>
      </c>
      <c r="B66" s="82"/>
      <c r="C66" s="67"/>
      <c r="D66" s="116"/>
      <c r="E66" s="96"/>
      <c r="F66" s="82"/>
      <c r="G66" s="122"/>
      <c r="H66" s="130"/>
      <c r="I66" s="131"/>
      <c r="J66" s="131"/>
      <c r="K66" s="136"/>
    </row>
    <row r="67" spans="1:11" ht="72.75" customHeight="1" x14ac:dyDescent="0.2">
      <c r="A67" s="95">
        <v>57</v>
      </c>
      <c r="B67" s="8">
        <v>189454</v>
      </c>
      <c r="C67" s="88" t="s">
        <v>15</v>
      </c>
      <c r="D67" s="64" t="s">
        <v>56</v>
      </c>
      <c r="E67" s="59">
        <v>3189111</v>
      </c>
      <c r="F67" s="21">
        <v>318911</v>
      </c>
      <c r="G67" s="121">
        <v>0</v>
      </c>
      <c r="H67" s="128">
        <v>11.39</v>
      </c>
      <c r="I67" s="129">
        <v>0</v>
      </c>
      <c r="J67" s="129">
        <v>0.11</v>
      </c>
      <c r="K67" s="134">
        <v>0</v>
      </c>
    </row>
    <row r="68" spans="1:11" s="7" customFormat="1" ht="72.75" customHeight="1" x14ac:dyDescent="0.2">
      <c r="A68" s="95">
        <v>58</v>
      </c>
      <c r="B68" s="8">
        <v>208417</v>
      </c>
      <c r="C68" s="88" t="s">
        <v>132</v>
      </c>
      <c r="D68" s="64" t="s">
        <v>62</v>
      </c>
      <c r="E68" s="59">
        <v>10000000</v>
      </c>
      <c r="F68" s="21">
        <v>9232863</v>
      </c>
      <c r="G68" s="121">
        <v>9232862.7799999993</v>
      </c>
      <c r="H68" s="128">
        <v>5.5</v>
      </c>
      <c r="I68" s="129">
        <v>2</v>
      </c>
      <c r="J68" s="129">
        <v>4.08</v>
      </c>
      <c r="K68" s="134">
        <v>4.08</v>
      </c>
    </row>
    <row r="69" spans="1:11" s="7" customFormat="1" ht="72.75" customHeight="1" x14ac:dyDescent="0.2">
      <c r="A69" s="95">
        <v>59</v>
      </c>
      <c r="B69" s="8">
        <v>208875</v>
      </c>
      <c r="C69" s="88" t="s">
        <v>242</v>
      </c>
      <c r="D69" s="64" t="s">
        <v>56</v>
      </c>
      <c r="E69" s="59">
        <v>0</v>
      </c>
      <c r="F69" s="21">
        <v>7872716</v>
      </c>
      <c r="G69" s="121">
        <v>0</v>
      </c>
      <c r="H69" s="128">
        <v>11.9</v>
      </c>
      <c r="I69" s="129">
        <v>2.7</v>
      </c>
      <c r="J69" s="129">
        <v>2.0699999999999998</v>
      </c>
      <c r="K69" s="134">
        <v>0</v>
      </c>
    </row>
    <row r="70" spans="1:11" ht="72.75" customHeight="1" x14ac:dyDescent="0.2">
      <c r="A70" s="95">
        <v>60</v>
      </c>
      <c r="B70" s="8">
        <v>209012</v>
      </c>
      <c r="C70" s="88" t="s">
        <v>90</v>
      </c>
      <c r="D70" s="64" t="s">
        <v>56</v>
      </c>
      <c r="E70" s="59">
        <v>1841836</v>
      </c>
      <c r="F70" s="21">
        <v>1841836</v>
      </c>
      <c r="G70" s="121">
        <v>0</v>
      </c>
      <c r="H70" s="128">
        <v>20</v>
      </c>
      <c r="I70" s="129">
        <v>0</v>
      </c>
      <c r="J70" s="129">
        <v>0.67</v>
      </c>
      <c r="K70" s="134">
        <v>0</v>
      </c>
    </row>
    <row r="71" spans="1:11" ht="72.75" customHeight="1" x14ac:dyDescent="0.2">
      <c r="A71" s="95">
        <v>61</v>
      </c>
      <c r="B71" s="10">
        <v>209014</v>
      </c>
      <c r="C71" s="88" t="s">
        <v>91</v>
      </c>
      <c r="D71" s="64" t="s">
        <v>56</v>
      </c>
      <c r="E71" s="59">
        <v>477110</v>
      </c>
      <c r="F71" s="21">
        <v>5785572</v>
      </c>
      <c r="G71" s="121">
        <v>5308460.97</v>
      </c>
      <c r="H71" s="128">
        <v>16.170000000000002</v>
      </c>
      <c r="I71" s="129">
        <v>3</v>
      </c>
      <c r="J71" s="129">
        <v>1.1599999999999999</v>
      </c>
      <c r="K71" s="134">
        <v>0</v>
      </c>
    </row>
    <row r="72" spans="1:11" ht="72.75" customHeight="1" x14ac:dyDescent="0.2">
      <c r="A72" s="95">
        <v>62</v>
      </c>
      <c r="B72" s="10">
        <v>209016</v>
      </c>
      <c r="C72" s="88" t="s">
        <v>92</v>
      </c>
      <c r="D72" s="64" t="s">
        <v>56</v>
      </c>
      <c r="E72" s="59">
        <v>22077494</v>
      </c>
      <c r="F72" s="21">
        <v>22077494</v>
      </c>
      <c r="G72" s="121">
        <v>0</v>
      </c>
      <c r="H72" s="128">
        <v>29.55</v>
      </c>
      <c r="I72" s="129">
        <v>2</v>
      </c>
      <c r="J72" s="129">
        <v>8.33</v>
      </c>
      <c r="K72" s="134">
        <v>0</v>
      </c>
    </row>
    <row r="73" spans="1:11" ht="72.75" customHeight="1" x14ac:dyDescent="0.2">
      <c r="A73" s="95">
        <v>63</v>
      </c>
      <c r="B73" s="10">
        <v>209018</v>
      </c>
      <c r="C73" s="88" t="s">
        <v>93</v>
      </c>
      <c r="D73" s="64" t="s">
        <v>56</v>
      </c>
      <c r="E73" s="59">
        <v>559512</v>
      </c>
      <c r="F73" s="21">
        <v>559512</v>
      </c>
      <c r="G73" s="121">
        <v>0</v>
      </c>
      <c r="H73" s="128">
        <v>18</v>
      </c>
      <c r="I73" s="129">
        <v>0</v>
      </c>
      <c r="J73" s="129">
        <v>0.23</v>
      </c>
      <c r="K73" s="134">
        <v>0</v>
      </c>
    </row>
    <row r="74" spans="1:11" ht="72.75" customHeight="1" x14ac:dyDescent="0.2">
      <c r="A74" s="95">
        <v>64</v>
      </c>
      <c r="B74" s="10">
        <v>209055</v>
      </c>
      <c r="C74" s="88" t="s">
        <v>94</v>
      </c>
      <c r="D74" s="64" t="s">
        <v>56</v>
      </c>
      <c r="E74" s="59">
        <v>347200</v>
      </c>
      <c r="F74" s="21">
        <v>347200</v>
      </c>
      <c r="G74" s="121">
        <v>0</v>
      </c>
      <c r="H74" s="128">
        <v>11.32</v>
      </c>
      <c r="I74" s="129">
        <v>0</v>
      </c>
      <c r="J74" s="129">
        <v>0.14000000000000001</v>
      </c>
      <c r="K74" s="134">
        <v>0</v>
      </c>
    </row>
    <row r="75" spans="1:11" ht="72.75" customHeight="1" x14ac:dyDescent="0.2">
      <c r="A75" s="95">
        <v>65</v>
      </c>
      <c r="B75" s="10">
        <v>209056</v>
      </c>
      <c r="C75" s="54" t="s">
        <v>226</v>
      </c>
      <c r="D75" s="55" t="s">
        <v>56</v>
      </c>
      <c r="E75" s="59">
        <v>0</v>
      </c>
      <c r="F75" s="21">
        <v>1778077</v>
      </c>
      <c r="G75" s="57">
        <v>1778076.2</v>
      </c>
      <c r="H75" s="128">
        <v>31</v>
      </c>
      <c r="I75" s="129">
        <v>0.68</v>
      </c>
      <c r="J75" s="129">
        <v>0.75</v>
      </c>
      <c r="K75" s="134">
        <v>0</v>
      </c>
    </row>
    <row r="76" spans="1:11" ht="72.75" customHeight="1" x14ac:dyDescent="0.2">
      <c r="A76" s="95">
        <v>66</v>
      </c>
      <c r="B76" s="10">
        <v>209061</v>
      </c>
      <c r="C76" s="54" t="s">
        <v>243</v>
      </c>
      <c r="D76" s="55" t="s">
        <v>56</v>
      </c>
      <c r="E76" s="59">
        <v>0</v>
      </c>
      <c r="F76" s="21">
        <v>314143</v>
      </c>
      <c r="G76" s="57"/>
      <c r="H76" s="128">
        <v>6</v>
      </c>
      <c r="I76" s="129">
        <v>4.05</v>
      </c>
      <c r="J76" s="129">
        <v>0.14000000000000001</v>
      </c>
      <c r="K76" s="134">
        <v>0</v>
      </c>
    </row>
    <row r="77" spans="1:11" ht="72.75" customHeight="1" x14ac:dyDescent="0.2">
      <c r="A77" s="95">
        <v>67</v>
      </c>
      <c r="B77" s="10">
        <v>227153</v>
      </c>
      <c r="C77" s="88" t="s">
        <v>95</v>
      </c>
      <c r="D77" s="64" t="s">
        <v>56</v>
      </c>
      <c r="E77" s="59">
        <v>8000000</v>
      </c>
      <c r="F77" s="21">
        <v>8000000</v>
      </c>
      <c r="G77" s="121">
        <v>0</v>
      </c>
      <c r="H77" s="128">
        <v>4</v>
      </c>
      <c r="I77" s="129">
        <v>2</v>
      </c>
      <c r="J77" s="129">
        <v>3.02</v>
      </c>
      <c r="K77" s="134">
        <v>0</v>
      </c>
    </row>
    <row r="78" spans="1:11" ht="72.75" customHeight="1" x14ac:dyDescent="0.2">
      <c r="A78" s="95">
        <v>68</v>
      </c>
      <c r="B78" s="8">
        <v>227156</v>
      </c>
      <c r="C78" s="88" t="s">
        <v>96</v>
      </c>
      <c r="D78" s="64" t="s">
        <v>56</v>
      </c>
      <c r="E78" s="59">
        <v>8000000</v>
      </c>
      <c r="F78" s="21">
        <v>8000000</v>
      </c>
      <c r="G78" s="121">
        <v>0</v>
      </c>
      <c r="H78" s="128">
        <v>15</v>
      </c>
      <c r="I78" s="129">
        <v>2.15</v>
      </c>
      <c r="J78" s="129">
        <v>3.02</v>
      </c>
      <c r="K78" s="134">
        <v>0</v>
      </c>
    </row>
    <row r="79" spans="1:11" ht="72.75" customHeight="1" x14ac:dyDescent="0.2">
      <c r="A79" s="95">
        <v>69</v>
      </c>
      <c r="B79" s="10">
        <v>227157</v>
      </c>
      <c r="C79" s="88" t="s">
        <v>97</v>
      </c>
      <c r="D79" s="64" t="s">
        <v>56</v>
      </c>
      <c r="E79" s="59">
        <v>8000000</v>
      </c>
      <c r="F79" s="21">
        <v>8000000</v>
      </c>
      <c r="G79" s="121">
        <v>0</v>
      </c>
      <c r="H79" s="128">
        <v>16</v>
      </c>
      <c r="I79" s="129">
        <v>2.15</v>
      </c>
      <c r="J79" s="129">
        <v>3.02</v>
      </c>
      <c r="K79" s="134">
        <v>0</v>
      </c>
    </row>
    <row r="80" spans="1:11" ht="72.75" customHeight="1" x14ac:dyDescent="0.2">
      <c r="A80" s="95">
        <v>70</v>
      </c>
      <c r="B80" s="8">
        <v>227158</v>
      </c>
      <c r="C80" s="88" t="s">
        <v>98</v>
      </c>
      <c r="D80" s="64" t="s">
        <v>56</v>
      </c>
      <c r="E80" s="59">
        <v>8000000</v>
      </c>
      <c r="F80" s="21">
        <v>14825972</v>
      </c>
      <c r="G80" s="121">
        <v>5875315.6200000001</v>
      </c>
      <c r="H80" s="128">
        <v>10</v>
      </c>
      <c r="I80" s="129">
        <v>1</v>
      </c>
      <c r="J80" s="129">
        <v>2.91</v>
      </c>
      <c r="K80" s="134">
        <v>0</v>
      </c>
    </row>
    <row r="81" spans="1:11" ht="72.75" customHeight="1" x14ac:dyDescent="0.2">
      <c r="A81" s="95">
        <v>71</v>
      </c>
      <c r="B81" s="10">
        <v>227159</v>
      </c>
      <c r="C81" s="88" t="s">
        <v>99</v>
      </c>
      <c r="D81" s="64" t="s">
        <v>56</v>
      </c>
      <c r="E81" s="59">
        <v>8000000</v>
      </c>
      <c r="F81" s="21">
        <v>8000000</v>
      </c>
      <c r="G81" s="121">
        <v>0</v>
      </c>
      <c r="H81" s="128">
        <v>10</v>
      </c>
      <c r="I81" s="129">
        <v>2.15</v>
      </c>
      <c r="J81" s="129">
        <v>3.37</v>
      </c>
      <c r="K81" s="134">
        <v>0</v>
      </c>
    </row>
    <row r="82" spans="1:11" ht="72.75" customHeight="1" x14ac:dyDescent="0.2">
      <c r="A82" s="95">
        <v>72</v>
      </c>
      <c r="B82" s="11">
        <v>227160</v>
      </c>
      <c r="C82" s="88" t="s">
        <v>100</v>
      </c>
      <c r="D82" s="64" t="s">
        <v>56</v>
      </c>
      <c r="E82" s="59">
        <v>8000000</v>
      </c>
      <c r="F82" s="21">
        <v>8000000</v>
      </c>
      <c r="G82" s="121">
        <v>0</v>
      </c>
      <c r="H82" s="128">
        <v>20</v>
      </c>
      <c r="I82" s="129">
        <v>2</v>
      </c>
      <c r="J82" s="129">
        <v>3.14</v>
      </c>
      <c r="K82" s="134">
        <v>0</v>
      </c>
    </row>
    <row r="83" spans="1:11" ht="72.75" customHeight="1" x14ac:dyDescent="0.2">
      <c r="A83" s="95">
        <v>73</v>
      </c>
      <c r="B83" s="10">
        <v>227161</v>
      </c>
      <c r="C83" s="88" t="s">
        <v>101</v>
      </c>
      <c r="D83" s="64" t="s">
        <v>56</v>
      </c>
      <c r="E83" s="59">
        <v>6605298</v>
      </c>
      <c r="F83" s="21">
        <v>6605298</v>
      </c>
      <c r="G83" s="121">
        <v>0</v>
      </c>
      <c r="H83" s="128">
        <v>21</v>
      </c>
      <c r="I83" s="129">
        <v>2</v>
      </c>
      <c r="J83" s="129">
        <v>2.4900000000000002</v>
      </c>
      <c r="K83" s="134">
        <v>0</v>
      </c>
    </row>
    <row r="84" spans="1:11" ht="72.75" customHeight="1" x14ac:dyDescent="0.2">
      <c r="A84" s="95">
        <v>74</v>
      </c>
      <c r="B84" s="10">
        <v>227163</v>
      </c>
      <c r="C84" s="88" t="s">
        <v>102</v>
      </c>
      <c r="D84" s="64" t="s">
        <v>56</v>
      </c>
      <c r="E84" s="59">
        <v>8000000</v>
      </c>
      <c r="F84" s="21">
        <v>8000000</v>
      </c>
      <c r="G84" s="121">
        <v>0</v>
      </c>
      <c r="H84" s="128">
        <v>14</v>
      </c>
      <c r="I84" s="129">
        <v>2.15</v>
      </c>
      <c r="J84" s="129">
        <v>2.96</v>
      </c>
      <c r="K84" s="134">
        <v>0</v>
      </c>
    </row>
    <row r="85" spans="1:11" ht="72.75" customHeight="1" x14ac:dyDescent="0.2">
      <c r="A85" s="95">
        <v>75</v>
      </c>
      <c r="B85" s="8">
        <v>227169</v>
      </c>
      <c r="C85" s="88" t="s">
        <v>103</v>
      </c>
      <c r="D85" s="64" t="s">
        <v>56</v>
      </c>
      <c r="E85" s="59">
        <v>7000000</v>
      </c>
      <c r="F85" s="21">
        <v>7000000</v>
      </c>
      <c r="G85" s="121">
        <v>0</v>
      </c>
      <c r="H85" s="128">
        <v>22</v>
      </c>
      <c r="I85" s="129">
        <v>1.9</v>
      </c>
      <c r="J85" s="129">
        <v>2.15</v>
      </c>
      <c r="K85" s="134">
        <v>0</v>
      </c>
    </row>
    <row r="86" spans="1:11" ht="72.75" customHeight="1" x14ac:dyDescent="0.2">
      <c r="A86" s="95">
        <v>76</v>
      </c>
      <c r="B86" s="10">
        <v>227170</v>
      </c>
      <c r="C86" s="88" t="s">
        <v>104</v>
      </c>
      <c r="D86" s="64" t="s">
        <v>56</v>
      </c>
      <c r="E86" s="59">
        <v>7000000</v>
      </c>
      <c r="F86" s="21">
        <v>7000000</v>
      </c>
      <c r="G86" s="121">
        <v>0</v>
      </c>
      <c r="H86" s="128">
        <v>27</v>
      </c>
      <c r="I86" s="129">
        <v>1.9</v>
      </c>
      <c r="J86" s="129">
        <v>2.46</v>
      </c>
      <c r="K86" s="134">
        <v>0</v>
      </c>
    </row>
    <row r="87" spans="1:11" ht="72.75" customHeight="1" x14ac:dyDescent="0.2">
      <c r="A87" s="95">
        <v>77</v>
      </c>
      <c r="B87" s="8">
        <v>227174</v>
      </c>
      <c r="C87" s="88" t="s">
        <v>105</v>
      </c>
      <c r="D87" s="64" t="s">
        <v>56</v>
      </c>
      <c r="E87" s="59">
        <v>7000000</v>
      </c>
      <c r="F87" s="21">
        <v>7000000</v>
      </c>
      <c r="G87" s="121">
        <v>0</v>
      </c>
      <c r="H87" s="128">
        <v>7</v>
      </c>
      <c r="I87" s="129">
        <v>1.9</v>
      </c>
      <c r="J87" s="129">
        <v>2.64</v>
      </c>
      <c r="K87" s="134">
        <v>0</v>
      </c>
    </row>
    <row r="88" spans="1:11" ht="72.75" customHeight="1" x14ac:dyDescent="0.2">
      <c r="A88" s="95">
        <v>78</v>
      </c>
      <c r="B88" s="8">
        <v>227175</v>
      </c>
      <c r="C88" s="88" t="s">
        <v>106</v>
      </c>
      <c r="D88" s="64" t="s">
        <v>56</v>
      </c>
      <c r="E88" s="59">
        <v>7000000</v>
      </c>
      <c r="F88" s="21">
        <v>21887669</v>
      </c>
      <c r="G88" s="121">
        <v>10198705.48</v>
      </c>
      <c r="H88" s="128">
        <v>13.7</v>
      </c>
      <c r="I88" s="129">
        <v>1</v>
      </c>
      <c r="J88" s="129">
        <v>3.88</v>
      </c>
      <c r="K88" s="134">
        <v>0</v>
      </c>
    </row>
    <row r="89" spans="1:11" ht="72.75" customHeight="1" x14ac:dyDescent="0.2">
      <c r="A89" s="95">
        <v>79</v>
      </c>
      <c r="B89" s="58">
        <v>227919</v>
      </c>
      <c r="C89" s="54" t="s">
        <v>227</v>
      </c>
      <c r="D89" s="64" t="s">
        <v>56</v>
      </c>
      <c r="E89" s="59">
        <v>0</v>
      </c>
      <c r="F89" s="21">
        <v>11158009</v>
      </c>
      <c r="G89" s="57">
        <v>11158008.130000001</v>
      </c>
      <c r="H89" s="128">
        <v>4</v>
      </c>
      <c r="I89" s="129">
        <v>7.0000000000000007E-2</v>
      </c>
      <c r="J89" s="129">
        <v>2.5499999999999998</v>
      </c>
      <c r="K89" s="134">
        <v>1.88</v>
      </c>
    </row>
    <row r="90" spans="1:11" ht="72.75" customHeight="1" x14ac:dyDescent="0.2">
      <c r="A90" s="95">
        <v>80</v>
      </c>
      <c r="B90" s="58">
        <v>227996</v>
      </c>
      <c r="C90" s="54" t="s">
        <v>244</v>
      </c>
      <c r="D90" s="64" t="s">
        <v>56</v>
      </c>
      <c r="E90" s="59">
        <v>0</v>
      </c>
      <c r="F90" s="21">
        <v>22037611</v>
      </c>
      <c r="G90" s="57">
        <v>12609216.779999999</v>
      </c>
      <c r="H90" s="128">
        <v>10</v>
      </c>
      <c r="I90" s="129">
        <v>4.05</v>
      </c>
      <c r="J90" s="129">
        <v>5.05</v>
      </c>
      <c r="K90" s="134">
        <v>0</v>
      </c>
    </row>
    <row r="91" spans="1:11" ht="72.75" customHeight="1" x14ac:dyDescent="0.2">
      <c r="A91" s="95">
        <v>81</v>
      </c>
      <c r="B91" s="58">
        <v>228050</v>
      </c>
      <c r="C91" s="54" t="s">
        <v>245</v>
      </c>
      <c r="D91" s="64" t="s">
        <v>56</v>
      </c>
      <c r="E91" s="59">
        <v>0</v>
      </c>
      <c r="F91" s="21">
        <v>1814201</v>
      </c>
      <c r="G91" s="57">
        <v>1814200.75</v>
      </c>
      <c r="H91" s="128">
        <v>14.4</v>
      </c>
      <c r="I91" s="129">
        <v>4.32</v>
      </c>
      <c r="J91" s="129">
        <v>0.56999999999999995</v>
      </c>
      <c r="K91" s="134">
        <v>0.56999999999999995</v>
      </c>
    </row>
    <row r="92" spans="1:11" ht="72.75" customHeight="1" x14ac:dyDescent="0.2">
      <c r="A92" s="95">
        <v>82</v>
      </c>
      <c r="B92" s="58">
        <v>228061</v>
      </c>
      <c r="C92" s="54" t="s">
        <v>228</v>
      </c>
      <c r="D92" s="64" t="s">
        <v>56</v>
      </c>
      <c r="E92" s="59">
        <v>0</v>
      </c>
      <c r="F92" s="21">
        <v>2583934</v>
      </c>
      <c r="G92" s="57">
        <v>2337729.75</v>
      </c>
      <c r="H92" s="128">
        <v>8.5500000000000007</v>
      </c>
      <c r="I92" s="129">
        <v>2.7</v>
      </c>
      <c r="J92" s="129">
        <v>1.51</v>
      </c>
      <c r="K92" s="134">
        <v>1.37</v>
      </c>
    </row>
    <row r="93" spans="1:11" ht="72.75" customHeight="1" x14ac:dyDescent="0.2">
      <c r="A93" s="95">
        <v>83</v>
      </c>
      <c r="B93" s="58">
        <v>228161</v>
      </c>
      <c r="C93" s="54" t="s">
        <v>229</v>
      </c>
      <c r="D93" s="64" t="s">
        <v>56</v>
      </c>
      <c r="E93" s="59">
        <v>0</v>
      </c>
      <c r="F93" s="21">
        <v>15104096</v>
      </c>
      <c r="G93" s="57">
        <v>10284576.01</v>
      </c>
      <c r="H93" s="128">
        <v>7.4</v>
      </c>
      <c r="I93" s="129">
        <v>3.51</v>
      </c>
      <c r="J93" s="129">
        <v>5.56</v>
      </c>
      <c r="K93" s="134">
        <v>0</v>
      </c>
    </row>
    <row r="94" spans="1:11" ht="72.75" customHeight="1" x14ac:dyDescent="0.2">
      <c r="A94" s="95">
        <v>84</v>
      </c>
      <c r="B94" s="58">
        <v>228162</v>
      </c>
      <c r="C94" s="54" t="s">
        <v>274</v>
      </c>
      <c r="D94" s="64" t="s">
        <v>56</v>
      </c>
      <c r="E94" s="59">
        <v>0</v>
      </c>
      <c r="F94" s="21">
        <v>280000</v>
      </c>
      <c r="G94" s="57">
        <v>0</v>
      </c>
      <c r="H94" s="128">
        <v>3</v>
      </c>
      <c r="I94" s="129">
        <v>3</v>
      </c>
      <c r="J94" s="129">
        <v>7.0000000000000007E-2</v>
      </c>
      <c r="K94" s="134">
        <v>0</v>
      </c>
    </row>
    <row r="95" spans="1:11" ht="72.75" customHeight="1" x14ac:dyDescent="0.2">
      <c r="A95" s="95">
        <v>85</v>
      </c>
      <c r="B95" s="58">
        <v>228196</v>
      </c>
      <c r="C95" s="54" t="s">
        <v>230</v>
      </c>
      <c r="D95" s="64" t="s">
        <v>56</v>
      </c>
      <c r="E95" s="59">
        <v>0</v>
      </c>
      <c r="F95" s="21">
        <v>3671508</v>
      </c>
      <c r="G95" s="57">
        <v>3280721.8</v>
      </c>
      <c r="H95" s="128">
        <v>7.5</v>
      </c>
      <c r="I95" s="129">
        <v>1.35</v>
      </c>
      <c r="J95" s="129">
        <v>1.85</v>
      </c>
      <c r="K95" s="134">
        <v>1.71</v>
      </c>
    </row>
    <row r="96" spans="1:11" ht="72.75" customHeight="1" x14ac:dyDescent="0.2">
      <c r="A96" s="95">
        <v>86</v>
      </c>
      <c r="B96" s="58">
        <v>229661</v>
      </c>
      <c r="C96" s="54" t="s">
        <v>231</v>
      </c>
      <c r="D96" s="64" t="s">
        <v>56</v>
      </c>
      <c r="E96" s="59">
        <v>0</v>
      </c>
      <c r="F96" s="21">
        <v>876203</v>
      </c>
      <c r="G96" s="57">
        <v>629998.81000000006</v>
      </c>
      <c r="H96" s="128">
        <v>8</v>
      </c>
      <c r="I96" s="129">
        <v>0.41</v>
      </c>
      <c r="J96" s="129">
        <v>0.23</v>
      </c>
      <c r="K96" s="134">
        <v>0.3</v>
      </c>
    </row>
    <row r="97" spans="1:11" ht="72.75" customHeight="1" x14ac:dyDescent="0.2">
      <c r="A97" s="95">
        <v>87</v>
      </c>
      <c r="B97" s="58">
        <v>261860</v>
      </c>
      <c r="C97" s="54" t="s">
        <v>232</v>
      </c>
      <c r="D97" s="64" t="s">
        <v>56</v>
      </c>
      <c r="E97" s="59">
        <v>0</v>
      </c>
      <c r="F97" s="21">
        <v>50280975</v>
      </c>
      <c r="G97" s="57">
        <v>49280973.439999998</v>
      </c>
      <c r="H97" s="128">
        <v>29</v>
      </c>
      <c r="I97" s="129">
        <v>0.39</v>
      </c>
      <c r="J97" s="129">
        <v>15.55</v>
      </c>
      <c r="K97" s="134">
        <v>0</v>
      </c>
    </row>
    <row r="98" spans="1:11" ht="15" customHeight="1" x14ac:dyDescent="0.2">
      <c r="A98" s="94" t="s">
        <v>107</v>
      </c>
      <c r="B98" s="82"/>
      <c r="C98" s="67"/>
      <c r="D98" s="116"/>
      <c r="E98" s="96"/>
      <c r="F98" s="82"/>
      <c r="G98" s="122"/>
      <c r="H98" s="130"/>
      <c r="I98" s="131"/>
      <c r="J98" s="131"/>
      <c r="K98" s="136"/>
    </row>
    <row r="99" spans="1:11" ht="56.25" customHeight="1" x14ac:dyDescent="0.2">
      <c r="A99" s="97">
        <v>88</v>
      </c>
      <c r="B99" s="58">
        <v>100133</v>
      </c>
      <c r="C99" s="54" t="s">
        <v>246</v>
      </c>
      <c r="D99" s="55" t="s">
        <v>56</v>
      </c>
      <c r="E99" s="59">
        <v>0</v>
      </c>
      <c r="F99" s="21">
        <v>3144082</v>
      </c>
      <c r="G99" s="57">
        <v>0</v>
      </c>
      <c r="H99" s="128">
        <v>24</v>
      </c>
      <c r="I99" s="129">
        <v>1</v>
      </c>
      <c r="J99" s="129">
        <v>0.56999999999999995</v>
      </c>
      <c r="K99" s="134">
        <v>0</v>
      </c>
    </row>
    <row r="100" spans="1:11" ht="56.25" customHeight="1" x14ac:dyDescent="0.2">
      <c r="A100" s="97">
        <v>89</v>
      </c>
      <c r="B100" s="58">
        <v>116529</v>
      </c>
      <c r="C100" s="54" t="s">
        <v>233</v>
      </c>
      <c r="D100" s="55" t="s">
        <v>56</v>
      </c>
      <c r="E100" s="59">
        <v>0</v>
      </c>
      <c r="F100" s="21">
        <v>46536102</v>
      </c>
      <c r="G100" s="57">
        <v>31957859.710000001</v>
      </c>
      <c r="H100" s="128">
        <v>12.1</v>
      </c>
      <c r="I100" s="129">
        <v>9</v>
      </c>
      <c r="J100" s="129">
        <v>3.2</v>
      </c>
      <c r="K100" s="134">
        <v>2.19</v>
      </c>
    </row>
    <row r="101" spans="1:11" ht="56.25" customHeight="1" x14ac:dyDescent="0.2">
      <c r="A101" s="95">
        <v>90</v>
      </c>
      <c r="B101" s="10">
        <v>116530</v>
      </c>
      <c r="C101" s="88" t="s">
        <v>23</v>
      </c>
      <c r="D101" s="64" t="s">
        <v>56</v>
      </c>
      <c r="E101" s="56">
        <v>23750000</v>
      </c>
      <c r="F101" s="18">
        <v>32763709</v>
      </c>
      <c r="G101" s="121">
        <v>0</v>
      </c>
      <c r="H101" s="128">
        <v>9</v>
      </c>
      <c r="I101" s="129">
        <v>4</v>
      </c>
      <c r="J101" s="129">
        <v>2.38</v>
      </c>
      <c r="K101" s="134">
        <v>0</v>
      </c>
    </row>
    <row r="102" spans="1:11" ht="56.25" customHeight="1" x14ac:dyDescent="0.2">
      <c r="A102" s="97">
        <v>91</v>
      </c>
      <c r="B102" s="8">
        <v>116547</v>
      </c>
      <c r="C102" s="88" t="s">
        <v>108</v>
      </c>
      <c r="D102" s="64" t="s">
        <v>58</v>
      </c>
      <c r="E102" s="56">
        <v>60000000</v>
      </c>
      <c r="F102" s="18">
        <v>50000000</v>
      </c>
      <c r="G102" s="121">
        <v>0</v>
      </c>
      <c r="H102" s="128">
        <v>10.6</v>
      </c>
      <c r="I102" s="129">
        <v>6</v>
      </c>
      <c r="J102" s="129">
        <v>5.92</v>
      </c>
      <c r="K102" s="134">
        <v>0</v>
      </c>
    </row>
    <row r="103" spans="1:11" ht="56.25" customHeight="1" x14ac:dyDescent="0.2">
      <c r="A103" s="97">
        <v>92</v>
      </c>
      <c r="B103" s="8">
        <v>142767</v>
      </c>
      <c r="C103" s="88" t="s">
        <v>26</v>
      </c>
      <c r="D103" s="64" t="s">
        <v>56</v>
      </c>
      <c r="E103" s="56">
        <v>1300000</v>
      </c>
      <c r="F103" s="18">
        <v>5126719</v>
      </c>
      <c r="G103" s="121">
        <v>1865622.32</v>
      </c>
      <c r="H103" s="128">
        <v>27</v>
      </c>
      <c r="I103" s="129">
        <v>3</v>
      </c>
      <c r="J103" s="129">
        <v>0.88</v>
      </c>
      <c r="K103" s="134">
        <v>0.46</v>
      </c>
    </row>
    <row r="104" spans="1:11" ht="56.25" customHeight="1" x14ac:dyDescent="0.2">
      <c r="A104" s="95">
        <v>93</v>
      </c>
      <c r="B104" s="8">
        <v>167405</v>
      </c>
      <c r="C104" s="88" t="s">
        <v>109</v>
      </c>
      <c r="D104" s="64" t="s">
        <v>56</v>
      </c>
      <c r="E104" s="56">
        <v>31881336</v>
      </c>
      <c r="F104" s="18">
        <v>31881336</v>
      </c>
      <c r="G104" s="121">
        <v>29804114.77</v>
      </c>
      <c r="H104" s="128">
        <v>32.340000000000003</v>
      </c>
      <c r="I104" s="129">
        <v>7</v>
      </c>
      <c r="J104" s="129">
        <v>5.61</v>
      </c>
      <c r="K104" s="134">
        <v>2.83</v>
      </c>
    </row>
    <row r="105" spans="1:11" ht="56.25" customHeight="1" x14ac:dyDescent="0.2">
      <c r="A105" s="97">
        <v>94</v>
      </c>
      <c r="B105" s="10">
        <v>189312</v>
      </c>
      <c r="C105" s="88" t="s">
        <v>110</v>
      </c>
      <c r="D105" s="64" t="s">
        <v>56</v>
      </c>
      <c r="E105" s="56">
        <v>22112509</v>
      </c>
      <c r="F105" s="18">
        <v>1275689</v>
      </c>
      <c r="G105" s="121">
        <v>1268633.45</v>
      </c>
      <c r="H105" s="128">
        <v>27</v>
      </c>
      <c r="I105" s="129">
        <v>0</v>
      </c>
      <c r="J105" s="129">
        <v>0.98</v>
      </c>
      <c r="K105" s="134">
        <v>1.0900000000000001</v>
      </c>
    </row>
    <row r="106" spans="1:11" ht="56.25" customHeight="1" x14ac:dyDescent="0.2">
      <c r="A106" s="97">
        <v>95</v>
      </c>
      <c r="B106" s="10">
        <v>189481</v>
      </c>
      <c r="C106" s="54" t="s">
        <v>283</v>
      </c>
      <c r="D106" s="64" t="s">
        <v>56</v>
      </c>
      <c r="E106" s="56">
        <v>0</v>
      </c>
      <c r="F106" s="18">
        <v>6179571</v>
      </c>
      <c r="G106" s="57">
        <v>4193303.65</v>
      </c>
      <c r="H106" s="128">
        <v>23.06</v>
      </c>
      <c r="I106" s="129">
        <v>3.8</v>
      </c>
      <c r="J106" s="129">
        <v>0.98</v>
      </c>
      <c r="K106" s="134">
        <v>0.13</v>
      </c>
    </row>
    <row r="107" spans="1:11" ht="56.25" customHeight="1" x14ac:dyDescent="0.2">
      <c r="A107" s="95">
        <v>96</v>
      </c>
      <c r="B107" s="8">
        <v>189499</v>
      </c>
      <c r="C107" s="60" t="s">
        <v>19</v>
      </c>
      <c r="D107" s="61" t="s">
        <v>62</v>
      </c>
      <c r="E107" s="62">
        <v>46050000</v>
      </c>
      <c r="F107" s="23">
        <v>2514925</v>
      </c>
      <c r="G107" s="121">
        <v>1978091.26</v>
      </c>
      <c r="H107" s="128">
        <v>13</v>
      </c>
      <c r="I107" s="129">
        <v>1</v>
      </c>
      <c r="J107" s="129">
        <v>0.61</v>
      </c>
      <c r="K107" s="134">
        <v>0</v>
      </c>
    </row>
    <row r="108" spans="1:11" ht="56.25" customHeight="1" x14ac:dyDescent="0.2">
      <c r="A108" s="97">
        <v>97</v>
      </c>
      <c r="B108" s="58">
        <v>190108</v>
      </c>
      <c r="C108" s="60" t="s">
        <v>234</v>
      </c>
      <c r="D108" s="61" t="s">
        <v>56</v>
      </c>
      <c r="E108" s="62">
        <v>0</v>
      </c>
      <c r="F108" s="23">
        <v>63034584</v>
      </c>
      <c r="G108" s="57">
        <v>15900959.48</v>
      </c>
      <c r="H108" s="128">
        <v>23.35</v>
      </c>
      <c r="I108" s="129">
        <v>4.0999999999999996</v>
      </c>
      <c r="J108" s="129">
        <v>5.78</v>
      </c>
      <c r="K108" s="134">
        <v>0.36</v>
      </c>
    </row>
    <row r="109" spans="1:11" ht="56.25" customHeight="1" x14ac:dyDescent="0.2">
      <c r="A109" s="97">
        <v>98</v>
      </c>
      <c r="B109" s="58">
        <v>190116</v>
      </c>
      <c r="C109" s="60" t="s">
        <v>275</v>
      </c>
      <c r="D109" s="61" t="s">
        <v>56</v>
      </c>
      <c r="E109" s="62">
        <v>0</v>
      </c>
      <c r="F109" s="23">
        <v>1026524</v>
      </c>
      <c r="G109" s="57">
        <v>0</v>
      </c>
      <c r="H109" s="128">
        <v>5</v>
      </c>
      <c r="I109" s="129">
        <v>0.67</v>
      </c>
      <c r="J109" s="129">
        <v>0.23</v>
      </c>
      <c r="K109" s="134">
        <v>0</v>
      </c>
    </row>
    <row r="110" spans="1:11" ht="56.25" customHeight="1" x14ac:dyDescent="0.2">
      <c r="A110" s="95">
        <v>99</v>
      </c>
      <c r="B110" s="58">
        <v>190122</v>
      </c>
      <c r="C110" s="60" t="s">
        <v>284</v>
      </c>
      <c r="D110" s="61" t="s">
        <v>56</v>
      </c>
      <c r="E110" s="62">
        <v>0</v>
      </c>
      <c r="F110" s="23">
        <v>986711</v>
      </c>
      <c r="G110" s="57">
        <v>301001.71999999997</v>
      </c>
      <c r="H110" s="128">
        <v>9</v>
      </c>
      <c r="I110" s="129">
        <v>0.49</v>
      </c>
      <c r="J110" s="129">
        <v>0.16</v>
      </c>
      <c r="K110" s="134">
        <v>0</v>
      </c>
    </row>
    <row r="111" spans="1:11" ht="56.25" customHeight="1" x14ac:dyDescent="0.2">
      <c r="A111" s="97">
        <v>100</v>
      </c>
      <c r="B111" s="10">
        <v>190124</v>
      </c>
      <c r="C111" s="88" t="s">
        <v>22</v>
      </c>
      <c r="D111" s="64" t="s">
        <v>56</v>
      </c>
      <c r="E111" s="56">
        <v>55000000</v>
      </c>
      <c r="F111" s="18">
        <v>37364927</v>
      </c>
      <c r="G111" s="121">
        <v>34988818.189999998</v>
      </c>
      <c r="H111" s="128">
        <v>63</v>
      </c>
      <c r="I111" s="129">
        <v>3</v>
      </c>
      <c r="J111" s="129">
        <v>6.58</v>
      </c>
      <c r="K111" s="134">
        <v>7.24</v>
      </c>
    </row>
    <row r="112" spans="1:11" ht="56.25" customHeight="1" x14ac:dyDescent="0.2">
      <c r="A112" s="97">
        <v>101</v>
      </c>
      <c r="B112" s="8">
        <v>209133</v>
      </c>
      <c r="C112" s="88" t="s">
        <v>24</v>
      </c>
      <c r="D112" s="64" t="s">
        <v>56</v>
      </c>
      <c r="E112" s="56">
        <v>60000000</v>
      </c>
      <c r="F112" s="18">
        <v>54541487</v>
      </c>
      <c r="G112" s="121">
        <v>0</v>
      </c>
      <c r="H112" s="128">
        <v>24</v>
      </c>
      <c r="I112" s="129">
        <v>0.22</v>
      </c>
      <c r="J112" s="129">
        <v>4.3499999999999996</v>
      </c>
      <c r="K112" s="134">
        <v>0</v>
      </c>
    </row>
    <row r="113" spans="1:11" ht="56.25" customHeight="1" x14ac:dyDescent="0.2">
      <c r="A113" s="97">
        <v>102</v>
      </c>
      <c r="B113" s="8">
        <v>209148</v>
      </c>
      <c r="C113" s="88" t="s">
        <v>111</v>
      </c>
      <c r="D113" s="64" t="s">
        <v>57</v>
      </c>
      <c r="E113" s="56">
        <v>400000</v>
      </c>
      <c r="F113" s="18">
        <v>400000</v>
      </c>
      <c r="G113" s="121">
        <v>0</v>
      </c>
      <c r="H113" s="128">
        <v>40</v>
      </c>
      <c r="I113" s="129">
        <v>0</v>
      </c>
      <c r="J113" s="129">
        <v>1.1100000000000001</v>
      </c>
      <c r="K113" s="134">
        <v>0</v>
      </c>
    </row>
    <row r="114" spans="1:11" ht="56.25" customHeight="1" x14ac:dyDescent="0.2">
      <c r="A114" s="97">
        <v>103</v>
      </c>
      <c r="B114" s="8">
        <v>209176</v>
      </c>
      <c r="C114" s="88" t="s">
        <v>112</v>
      </c>
      <c r="D114" s="64" t="s">
        <v>56</v>
      </c>
      <c r="E114" s="56">
        <v>1001000</v>
      </c>
      <c r="F114" s="18">
        <v>1001000</v>
      </c>
      <c r="G114" s="121">
        <v>0</v>
      </c>
      <c r="H114" s="128">
        <v>10</v>
      </c>
      <c r="I114" s="129">
        <v>0</v>
      </c>
      <c r="J114" s="129">
        <v>0.18</v>
      </c>
      <c r="K114" s="134">
        <v>0</v>
      </c>
    </row>
    <row r="115" spans="1:11" ht="56.25" customHeight="1" x14ac:dyDescent="0.2">
      <c r="A115" s="95">
        <v>104</v>
      </c>
      <c r="B115" s="10">
        <v>210096</v>
      </c>
      <c r="C115" s="88" t="s">
        <v>113</v>
      </c>
      <c r="D115" s="64" t="s">
        <v>56</v>
      </c>
      <c r="E115" s="56">
        <v>750000</v>
      </c>
      <c r="F115" s="18">
        <v>750000</v>
      </c>
      <c r="G115" s="121">
        <v>0</v>
      </c>
      <c r="H115" s="128">
        <v>13</v>
      </c>
      <c r="I115" s="129">
        <v>0</v>
      </c>
      <c r="J115" s="129">
        <v>0.14000000000000001</v>
      </c>
      <c r="K115" s="134">
        <v>0</v>
      </c>
    </row>
    <row r="116" spans="1:11" ht="56.25" customHeight="1" x14ac:dyDescent="0.2">
      <c r="A116" s="97">
        <v>105</v>
      </c>
      <c r="B116" s="10">
        <v>210220</v>
      </c>
      <c r="C116" s="88" t="s">
        <v>114</v>
      </c>
      <c r="D116" s="64" t="s">
        <v>56</v>
      </c>
      <c r="E116" s="56">
        <v>2368000</v>
      </c>
      <c r="F116" s="18">
        <v>2368000</v>
      </c>
      <c r="G116" s="121">
        <v>0</v>
      </c>
      <c r="H116" s="128">
        <v>29.6</v>
      </c>
      <c r="I116" s="129">
        <v>0</v>
      </c>
      <c r="J116" s="129">
        <v>0.48</v>
      </c>
      <c r="K116" s="134">
        <v>0</v>
      </c>
    </row>
    <row r="117" spans="1:11" ht="56.25" customHeight="1" x14ac:dyDescent="0.2">
      <c r="A117" s="97">
        <v>106</v>
      </c>
      <c r="B117" s="11">
        <v>211714</v>
      </c>
      <c r="C117" s="88" t="s">
        <v>179</v>
      </c>
      <c r="D117" s="64" t="s">
        <v>56</v>
      </c>
      <c r="E117" s="59">
        <v>5000000</v>
      </c>
      <c r="F117" s="21">
        <v>33273116</v>
      </c>
      <c r="G117" s="121">
        <v>33273114.489999998</v>
      </c>
      <c r="H117" s="128">
        <v>12</v>
      </c>
      <c r="I117" s="129">
        <v>4.5</v>
      </c>
      <c r="J117" s="129">
        <v>6.19</v>
      </c>
      <c r="K117" s="134">
        <v>3.1</v>
      </c>
    </row>
    <row r="118" spans="1:11" ht="56.25" customHeight="1" x14ac:dyDescent="0.2">
      <c r="A118" s="95">
        <v>107</v>
      </c>
      <c r="B118" s="10">
        <v>221005</v>
      </c>
      <c r="C118" s="88" t="s">
        <v>115</v>
      </c>
      <c r="D118" s="64" t="s">
        <v>56</v>
      </c>
      <c r="E118" s="56">
        <v>16100000</v>
      </c>
      <c r="F118" s="18">
        <v>13280500</v>
      </c>
      <c r="G118" s="121">
        <v>0</v>
      </c>
      <c r="H118" s="128">
        <v>3.22</v>
      </c>
      <c r="I118" s="129">
        <v>3</v>
      </c>
      <c r="J118" s="129">
        <v>2.58</v>
      </c>
      <c r="K118" s="134">
        <v>0</v>
      </c>
    </row>
    <row r="119" spans="1:11" s="2" customFormat="1" ht="56.25" customHeight="1" x14ac:dyDescent="0.2">
      <c r="A119" s="97">
        <v>108</v>
      </c>
      <c r="B119" s="11">
        <v>221965</v>
      </c>
      <c r="C119" s="88" t="s">
        <v>116</v>
      </c>
      <c r="D119" s="64" t="s">
        <v>56</v>
      </c>
      <c r="E119" s="56">
        <v>40000000</v>
      </c>
      <c r="F119" s="18">
        <v>60586241</v>
      </c>
      <c r="G119" s="121">
        <v>47835141.810000002</v>
      </c>
      <c r="H119" s="128">
        <v>7.4</v>
      </c>
      <c r="I119" s="129">
        <v>7</v>
      </c>
      <c r="J119" s="129">
        <v>11.72</v>
      </c>
      <c r="K119" s="134">
        <v>9.8500000000000014</v>
      </c>
    </row>
    <row r="120" spans="1:11" s="2" customFormat="1" ht="56.25" customHeight="1" x14ac:dyDescent="0.2">
      <c r="A120" s="95">
        <v>109</v>
      </c>
      <c r="B120" s="11">
        <v>224119</v>
      </c>
      <c r="C120" s="54" t="s">
        <v>235</v>
      </c>
      <c r="D120" s="64" t="s">
        <v>56</v>
      </c>
      <c r="E120" s="124">
        <v>0</v>
      </c>
      <c r="F120" s="18">
        <v>13586292</v>
      </c>
      <c r="G120" s="57">
        <v>951048</v>
      </c>
      <c r="H120" s="128">
        <v>26</v>
      </c>
      <c r="I120" s="129">
        <v>9.4600000000000009</v>
      </c>
      <c r="J120" s="129">
        <v>2.0299999999999998</v>
      </c>
      <c r="K120" s="134">
        <v>2.0299999999999998</v>
      </c>
    </row>
    <row r="121" spans="1:11" s="2" customFormat="1" ht="56.25" customHeight="1" x14ac:dyDescent="0.2">
      <c r="A121" s="97">
        <v>110</v>
      </c>
      <c r="B121" s="11">
        <v>227920</v>
      </c>
      <c r="C121" s="54" t="s">
        <v>236</v>
      </c>
      <c r="D121" s="64" t="s">
        <v>56</v>
      </c>
      <c r="E121" s="124">
        <v>0</v>
      </c>
      <c r="F121" s="18">
        <v>27478165</v>
      </c>
      <c r="G121" s="57">
        <v>26225662.670000002</v>
      </c>
      <c r="H121" s="128">
        <v>9.5</v>
      </c>
      <c r="I121" s="129">
        <v>3.1</v>
      </c>
      <c r="J121" s="129">
        <v>5.58</v>
      </c>
      <c r="K121" s="134">
        <v>0.18</v>
      </c>
    </row>
    <row r="122" spans="1:11" s="2" customFormat="1" ht="56.25" customHeight="1" x14ac:dyDescent="0.2">
      <c r="A122" s="97">
        <v>111</v>
      </c>
      <c r="B122" s="11">
        <v>228062</v>
      </c>
      <c r="C122" s="54" t="s">
        <v>237</v>
      </c>
      <c r="D122" s="64" t="s">
        <v>56</v>
      </c>
      <c r="E122" s="124">
        <v>0</v>
      </c>
      <c r="F122" s="18">
        <v>49180109</v>
      </c>
      <c r="G122" s="57">
        <v>35581961.390000001</v>
      </c>
      <c r="H122" s="128">
        <v>12</v>
      </c>
      <c r="I122" s="129">
        <v>3.78</v>
      </c>
      <c r="J122" s="129">
        <v>6.79</v>
      </c>
      <c r="K122" s="134">
        <v>3.83</v>
      </c>
    </row>
    <row r="123" spans="1:11" s="2" customFormat="1" ht="56.25" customHeight="1" x14ac:dyDescent="0.2">
      <c r="A123" s="95">
        <v>112</v>
      </c>
      <c r="B123" s="11">
        <v>245060</v>
      </c>
      <c r="C123" s="54" t="s">
        <v>238</v>
      </c>
      <c r="D123" s="64" t="s">
        <v>56</v>
      </c>
      <c r="E123" s="124">
        <v>0</v>
      </c>
      <c r="F123" s="18">
        <v>5431549</v>
      </c>
      <c r="G123" s="57">
        <v>4931548.8</v>
      </c>
      <c r="H123" s="128">
        <v>8.7899999999999991</v>
      </c>
      <c r="I123" s="129">
        <v>4.05</v>
      </c>
      <c r="J123" s="129">
        <v>0.87</v>
      </c>
      <c r="K123" s="134">
        <v>0.83</v>
      </c>
    </row>
    <row r="124" spans="1:11" s="2" customFormat="1" ht="56.25" customHeight="1" x14ac:dyDescent="0.2">
      <c r="A124" s="97">
        <v>113</v>
      </c>
      <c r="B124" s="11">
        <v>245284</v>
      </c>
      <c r="C124" s="54" t="s">
        <v>247</v>
      </c>
      <c r="D124" s="64" t="s">
        <v>58</v>
      </c>
      <c r="E124" s="124">
        <v>0</v>
      </c>
      <c r="F124" s="18">
        <v>1000000</v>
      </c>
      <c r="G124" s="57">
        <v>0</v>
      </c>
      <c r="H124" s="128">
        <v>12</v>
      </c>
      <c r="I124" s="129">
        <v>1</v>
      </c>
      <c r="J124" s="129">
        <v>0.28999999999999998</v>
      </c>
      <c r="K124" s="134">
        <v>0</v>
      </c>
    </row>
    <row r="125" spans="1:11" s="2" customFormat="1" ht="56.25" customHeight="1" x14ac:dyDescent="0.2">
      <c r="A125" s="97">
        <v>114</v>
      </c>
      <c r="B125" s="11">
        <v>245285</v>
      </c>
      <c r="C125" s="54" t="s">
        <v>285</v>
      </c>
      <c r="D125" s="64" t="s">
        <v>56</v>
      </c>
      <c r="E125" s="124">
        <v>0</v>
      </c>
      <c r="F125" s="18">
        <v>1000000</v>
      </c>
      <c r="G125" s="57">
        <v>0</v>
      </c>
      <c r="H125" s="128">
        <v>9.1</v>
      </c>
      <c r="I125" s="129">
        <v>1</v>
      </c>
      <c r="J125" s="129">
        <v>0.28999999999999998</v>
      </c>
      <c r="K125" s="134">
        <v>0</v>
      </c>
    </row>
    <row r="126" spans="1:11" ht="56.25" customHeight="1" x14ac:dyDescent="0.2">
      <c r="A126" s="95">
        <v>115</v>
      </c>
      <c r="B126" s="8">
        <v>72219</v>
      </c>
      <c r="C126" s="88" t="s">
        <v>117</v>
      </c>
      <c r="D126" s="64" t="s">
        <v>56</v>
      </c>
      <c r="E126" s="56">
        <v>33517793</v>
      </c>
      <c r="F126" s="18">
        <v>33517793</v>
      </c>
      <c r="G126" s="121">
        <v>11439085.609999999</v>
      </c>
      <c r="H126" s="128">
        <v>34</v>
      </c>
      <c r="I126" s="129">
        <v>6</v>
      </c>
      <c r="J126" s="129">
        <v>13.47</v>
      </c>
      <c r="K126" s="134">
        <v>2.93</v>
      </c>
    </row>
    <row r="127" spans="1:11" ht="56.25" customHeight="1" x14ac:dyDescent="0.2">
      <c r="A127" s="97">
        <v>116</v>
      </c>
      <c r="B127" s="11">
        <v>72220</v>
      </c>
      <c r="C127" s="88" t="s">
        <v>13</v>
      </c>
      <c r="D127" s="64" t="s">
        <v>56</v>
      </c>
      <c r="E127" s="56">
        <v>27524022</v>
      </c>
      <c r="F127" s="18">
        <v>27524022</v>
      </c>
      <c r="G127" s="121">
        <v>14756312.27</v>
      </c>
      <c r="H127" s="128">
        <v>27.92</v>
      </c>
      <c r="I127" s="129">
        <v>5</v>
      </c>
      <c r="J127" s="129">
        <v>4.75</v>
      </c>
      <c r="K127" s="134">
        <v>0</v>
      </c>
    </row>
    <row r="128" spans="1:11" ht="15" customHeight="1" x14ac:dyDescent="0.2">
      <c r="A128" s="94" t="s">
        <v>118</v>
      </c>
      <c r="B128" s="82"/>
      <c r="C128" s="67"/>
      <c r="D128" s="116"/>
      <c r="E128" s="96"/>
      <c r="F128" s="82"/>
      <c r="G128" s="122"/>
      <c r="H128" s="130"/>
      <c r="I128" s="131"/>
      <c r="J128" s="131"/>
      <c r="K128" s="136"/>
    </row>
    <row r="129" spans="1:11" ht="64.5" customHeight="1" x14ac:dyDescent="0.2">
      <c r="A129" s="95">
        <v>117</v>
      </c>
      <c r="B129" s="10">
        <v>210112</v>
      </c>
      <c r="C129" s="88" t="s">
        <v>28</v>
      </c>
      <c r="D129" s="64" t="s">
        <v>56</v>
      </c>
      <c r="E129" s="59">
        <v>2940000</v>
      </c>
      <c r="F129" s="21">
        <v>2940000</v>
      </c>
      <c r="G129" s="121">
        <v>0</v>
      </c>
      <c r="H129" s="128">
        <v>31</v>
      </c>
      <c r="I129" s="129">
        <v>1</v>
      </c>
      <c r="J129" s="129">
        <v>0.6</v>
      </c>
      <c r="K129" s="134">
        <v>0</v>
      </c>
    </row>
    <row r="130" spans="1:11" ht="64.5" customHeight="1" x14ac:dyDescent="0.2">
      <c r="A130" s="95">
        <v>118</v>
      </c>
      <c r="B130" s="11">
        <v>210221</v>
      </c>
      <c r="C130" s="88" t="s">
        <v>119</v>
      </c>
      <c r="D130" s="64" t="s">
        <v>56</v>
      </c>
      <c r="E130" s="59">
        <v>1760000</v>
      </c>
      <c r="F130" s="21">
        <v>1760000</v>
      </c>
      <c r="G130" s="121">
        <v>0</v>
      </c>
      <c r="H130" s="128">
        <v>22</v>
      </c>
      <c r="I130" s="129">
        <v>0</v>
      </c>
      <c r="J130" s="129">
        <v>0.34</v>
      </c>
      <c r="K130" s="134">
        <v>0</v>
      </c>
    </row>
    <row r="131" spans="1:11" ht="64.5" customHeight="1" x14ac:dyDescent="0.2">
      <c r="A131" s="95">
        <v>119</v>
      </c>
      <c r="B131" s="11">
        <v>210222</v>
      </c>
      <c r="C131" s="88" t="s">
        <v>120</v>
      </c>
      <c r="D131" s="64" t="s">
        <v>56</v>
      </c>
      <c r="E131" s="59">
        <v>624000</v>
      </c>
      <c r="F131" s="21">
        <v>624000</v>
      </c>
      <c r="G131" s="121">
        <v>0</v>
      </c>
      <c r="H131" s="128">
        <v>7.8</v>
      </c>
      <c r="I131" s="129">
        <v>0</v>
      </c>
      <c r="J131" s="129">
        <v>0.12</v>
      </c>
      <c r="K131" s="134">
        <v>0</v>
      </c>
    </row>
    <row r="132" spans="1:11" ht="64.5" customHeight="1" x14ac:dyDescent="0.2">
      <c r="A132" s="95">
        <v>120</v>
      </c>
      <c r="B132" s="11">
        <v>210430</v>
      </c>
      <c r="C132" s="88" t="s">
        <v>121</v>
      </c>
      <c r="D132" s="64" t="s">
        <v>56</v>
      </c>
      <c r="E132" s="59">
        <v>500000</v>
      </c>
      <c r="F132" s="21">
        <v>16500000</v>
      </c>
      <c r="G132" s="121">
        <v>6425787.4299999997</v>
      </c>
      <c r="H132" s="128">
        <v>15</v>
      </c>
      <c r="I132" s="129">
        <v>5</v>
      </c>
      <c r="J132" s="129">
        <v>3.3</v>
      </c>
      <c r="K132" s="134">
        <v>2.5499999999999998</v>
      </c>
    </row>
    <row r="133" spans="1:11" ht="64.5" customHeight="1" x14ac:dyDescent="0.2">
      <c r="A133" s="95">
        <v>121</v>
      </c>
      <c r="B133" s="11">
        <v>210761</v>
      </c>
      <c r="C133" s="88" t="s">
        <v>248</v>
      </c>
      <c r="D133" s="64" t="s">
        <v>56</v>
      </c>
      <c r="E133" s="59">
        <v>0</v>
      </c>
      <c r="F133" s="21">
        <v>21502319</v>
      </c>
      <c r="G133" s="121">
        <v>21398509.559999999</v>
      </c>
      <c r="H133" s="128">
        <v>7.7</v>
      </c>
      <c r="I133" s="129">
        <v>2.7</v>
      </c>
      <c r="J133" s="129">
        <v>3.84</v>
      </c>
      <c r="K133" s="134">
        <v>3.65</v>
      </c>
    </row>
    <row r="134" spans="1:11" ht="64.5" customHeight="1" x14ac:dyDescent="0.2">
      <c r="A134" s="95">
        <v>122</v>
      </c>
      <c r="B134" s="8">
        <v>211099</v>
      </c>
      <c r="C134" s="88" t="s">
        <v>122</v>
      </c>
      <c r="D134" s="64" t="s">
        <v>56</v>
      </c>
      <c r="E134" s="59">
        <v>47331000</v>
      </c>
      <c r="F134" s="21">
        <v>47331000</v>
      </c>
      <c r="G134" s="121">
        <v>0</v>
      </c>
      <c r="H134" s="128">
        <v>17</v>
      </c>
      <c r="I134" s="129">
        <v>6</v>
      </c>
      <c r="J134" s="129">
        <v>9.02</v>
      </c>
      <c r="K134" s="134">
        <v>0</v>
      </c>
    </row>
    <row r="135" spans="1:11" ht="64.5" customHeight="1" x14ac:dyDescent="0.2">
      <c r="A135" s="95">
        <v>123</v>
      </c>
      <c r="B135" s="8">
        <v>224311</v>
      </c>
      <c r="C135" s="88" t="s">
        <v>180</v>
      </c>
      <c r="D135" s="64" t="s">
        <v>56</v>
      </c>
      <c r="E135" s="59">
        <v>5000000</v>
      </c>
      <c r="F135" s="21">
        <v>7610076</v>
      </c>
      <c r="G135" s="121">
        <v>1012787.93</v>
      </c>
      <c r="H135" s="128">
        <v>32</v>
      </c>
      <c r="I135" s="129">
        <v>6</v>
      </c>
      <c r="J135" s="129">
        <v>0.99</v>
      </c>
      <c r="K135" s="134">
        <v>0</v>
      </c>
    </row>
    <row r="136" spans="1:11" ht="64.5" customHeight="1" x14ac:dyDescent="0.2">
      <c r="A136" s="95">
        <v>124</v>
      </c>
      <c r="B136" s="8">
        <v>228249</v>
      </c>
      <c r="C136" s="88" t="s">
        <v>249</v>
      </c>
      <c r="D136" s="64" t="s">
        <v>56</v>
      </c>
      <c r="E136" s="59">
        <v>0</v>
      </c>
      <c r="F136" s="21">
        <v>33653579</v>
      </c>
      <c r="G136" s="121">
        <v>26156856.309999999</v>
      </c>
      <c r="H136" s="128">
        <v>9</v>
      </c>
      <c r="I136" s="129">
        <v>0.2</v>
      </c>
      <c r="J136" s="129">
        <v>4.62</v>
      </c>
      <c r="K136" s="134">
        <v>2.74</v>
      </c>
    </row>
    <row r="137" spans="1:11" ht="64.5" customHeight="1" x14ac:dyDescent="0.2">
      <c r="A137" s="95">
        <v>125</v>
      </c>
      <c r="B137" s="8">
        <v>228250</v>
      </c>
      <c r="C137" s="88" t="s">
        <v>52</v>
      </c>
      <c r="D137" s="64" t="s">
        <v>62</v>
      </c>
      <c r="E137" s="59">
        <v>5200000</v>
      </c>
      <c r="F137" s="21">
        <v>36631297</v>
      </c>
      <c r="G137" s="121">
        <v>30571035.850000001</v>
      </c>
      <c r="H137" s="128">
        <v>13</v>
      </c>
      <c r="I137" s="129">
        <v>5</v>
      </c>
      <c r="J137" s="129">
        <v>2.81</v>
      </c>
      <c r="K137" s="134">
        <v>1.22</v>
      </c>
    </row>
    <row r="138" spans="1:11" ht="15" customHeight="1" x14ac:dyDescent="0.2">
      <c r="A138" s="94" t="s">
        <v>123</v>
      </c>
      <c r="B138" s="82"/>
      <c r="C138" s="67"/>
      <c r="D138" s="116"/>
      <c r="E138" s="96"/>
      <c r="F138" s="82"/>
      <c r="G138" s="122"/>
      <c r="H138" s="130"/>
      <c r="I138" s="131"/>
      <c r="J138" s="131"/>
      <c r="K138" s="136"/>
    </row>
    <row r="139" spans="1:11" ht="66.75" customHeight="1" x14ac:dyDescent="0.2">
      <c r="A139" s="95">
        <v>126</v>
      </c>
      <c r="B139" s="8">
        <v>191416</v>
      </c>
      <c r="C139" s="88" t="s">
        <v>124</v>
      </c>
      <c r="D139" s="64" t="s">
        <v>56</v>
      </c>
      <c r="E139" s="59">
        <v>15000000</v>
      </c>
      <c r="F139" s="21">
        <v>15000000</v>
      </c>
      <c r="G139" s="125">
        <v>0</v>
      </c>
      <c r="H139" s="128">
        <v>17.5</v>
      </c>
      <c r="I139" s="129">
        <v>0</v>
      </c>
      <c r="J139" s="129">
        <v>4.62</v>
      </c>
      <c r="K139" s="134">
        <v>0</v>
      </c>
    </row>
    <row r="140" spans="1:11" ht="66.75" customHeight="1" x14ac:dyDescent="0.2">
      <c r="A140" s="95">
        <v>127</v>
      </c>
      <c r="B140" s="8">
        <v>207018</v>
      </c>
      <c r="C140" s="88" t="s">
        <v>250</v>
      </c>
      <c r="D140" s="64" t="s">
        <v>56</v>
      </c>
      <c r="E140" s="59">
        <v>0</v>
      </c>
      <c r="F140" s="21">
        <v>17434026</v>
      </c>
      <c r="G140" s="125">
        <v>17434025.100000001</v>
      </c>
      <c r="H140" s="128">
        <v>6</v>
      </c>
      <c r="I140" s="129">
        <v>4.05</v>
      </c>
      <c r="J140" s="129">
        <v>1.6</v>
      </c>
      <c r="K140" s="134">
        <v>0</v>
      </c>
    </row>
    <row r="141" spans="1:11" ht="15" customHeight="1" x14ac:dyDescent="0.2">
      <c r="A141" s="94" t="s">
        <v>125</v>
      </c>
      <c r="B141" s="82"/>
      <c r="C141" s="67"/>
      <c r="D141" s="116"/>
      <c r="E141" s="96"/>
      <c r="F141" s="82"/>
      <c r="G141" s="122"/>
      <c r="H141" s="130"/>
      <c r="I141" s="131"/>
      <c r="J141" s="131"/>
      <c r="K141" s="136"/>
    </row>
    <row r="142" spans="1:11" ht="63.75" customHeight="1" x14ac:dyDescent="0.2">
      <c r="A142" s="95">
        <v>128</v>
      </c>
      <c r="B142" s="8">
        <v>191415</v>
      </c>
      <c r="C142" s="88" t="s">
        <v>29</v>
      </c>
      <c r="D142" s="64" t="s">
        <v>57</v>
      </c>
      <c r="E142" s="59">
        <v>1381000</v>
      </c>
      <c r="F142" s="21">
        <v>1381000</v>
      </c>
      <c r="G142" s="125">
        <v>0</v>
      </c>
      <c r="H142" s="128">
        <v>204</v>
      </c>
      <c r="I142" s="129">
        <v>0</v>
      </c>
      <c r="J142" s="129">
        <v>7.67</v>
      </c>
      <c r="K142" s="134">
        <v>0</v>
      </c>
    </row>
    <row r="143" spans="1:11" ht="15" customHeight="1" x14ac:dyDescent="0.2">
      <c r="A143" s="94" t="s">
        <v>126</v>
      </c>
      <c r="B143" s="82"/>
      <c r="C143" s="67"/>
      <c r="D143" s="116"/>
      <c r="E143" s="96"/>
      <c r="F143" s="82"/>
      <c r="G143" s="122"/>
      <c r="H143" s="130"/>
      <c r="I143" s="131"/>
      <c r="J143" s="131"/>
      <c r="K143" s="136"/>
    </row>
    <row r="144" spans="1:11" ht="59.25" customHeight="1" x14ac:dyDescent="0.2">
      <c r="A144" s="95">
        <f>+A142+1</f>
        <v>129</v>
      </c>
      <c r="B144" s="8">
        <v>189882</v>
      </c>
      <c r="C144" s="88" t="s">
        <v>127</v>
      </c>
      <c r="D144" s="64" t="s">
        <v>57</v>
      </c>
      <c r="E144" s="59">
        <v>26219926</v>
      </c>
      <c r="F144" s="21">
        <v>20207450</v>
      </c>
      <c r="G144" s="125">
        <v>0</v>
      </c>
      <c r="H144" s="128">
        <v>600</v>
      </c>
      <c r="I144" s="129">
        <v>207.59</v>
      </c>
      <c r="J144" s="129">
        <v>208.59</v>
      </c>
      <c r="K144" s="134">
        <v>0</v>
      </c>
    </row>
    <row r="145" spans="1:11" ht="15" customHeight="1" x14ac:dyDescent="0.2">
      <c r="A145" s="94" t="s">
        <v>128</v>
      </c>
      <c r="B145" s="82"/>
      <c r="C145" s="67"/>
      <c r="D145" s="116"/>
      <c r="E145" s="96"/>
      <c r="F145" s="82"/>
      <c r="G145" s="122"/>
      <c r="H145" s="130"/>
      <c r="I145" s="131"/>
      <c r="J145" s="131"/>
      <c r="K145" s="136"/>
    </row>
    <row r="146" spans="1:11" ht="70.5" customHeight="1" x14ac:dyDescent="0.2">
      <c r="A146" s="95">
        <v>130</v>
      </c>
      <c r="B146" s="8">
        <v>226253</v>
      </c>
      <c r="C146" s="88" t="s">
        <v>54</v>
      </c>
      <c r="D146" s="64" t="s">
        <v>56</v>
      </c>
      <c r="E146" s="59">
        <v>10000000</v>
      </c>
      <c r="F146" s="21">
        <v>286745</v>
      </c>
      <c r="G146" s="121">
        <v>0</v>
      </c>
      <c r="H146" s="128">
        <v>3.9</v>
      </c>
      <c r="I146" s="129">
        <v>0</v>
      </c>
      <c r="J146" s="129">
        <v>1.53</v>
      </c>
      <c r="K146" s="134">
        <v>0</v>
      </c>
    </row>
    <row r="147" spans="1:11" ht="70.5" customHeight="1" x14ac:dyDescent="0.2">
      <c r="A147" s="95">
        <f t="shared" ref="A147:A148" si="0">+A146+1</f>
        <v>131</v>
      </c>
      <c r="B147" s="8">
        <v>226258</v>
      </c>
      <c r="C147" s="88" t="s">
        <v>129</v>
      </c>
      <c r="D147" s="64" t="s">
        <v>57</v>
      </c>
      <c r="E147" s="59">
        <v>20000000</v>
      </c>
      <c r="F147" s="21">
        <v>221215</v>
      </c>
      <c r="G147" s="121">
        <v>0</v>
      </c>
      <c r="H147" s="128">
        <v>100</v>
      </c>
      <c r="I147" s="129">
        <v>0</v>
      </c>
      <c r="J147" s="129">
        <v>71.28</v>
      </c>
      <c r="K147" s="134">
        <v>0</v>
      </c>
    </row>
    <row r="148" spans="1:11" ht="70.5" customHeight="1" x14ac:dyDescent="0.2">
      <c r="A148" s="95">
        <f t="shared" si="0"/>
        <v>132</v>
      </c>
      <c r="B148" s="8">
        <v>226259</v>
      </c>
      <c r="C148" s="88" t="s">
        <v>130</v>
      </c>
      <c r="D148" s="64" t="s">
        <v>57</v>
      </c>
      <c r="E148" s="59">
        <v>20000000</v>
      </c>
      <c r="F148" s="21">
        <v>57311</v>
      </c>
      <c r="G148" s="121">
        <v>0</v>
      </c>
      <c r="H148" s="128">
        <v>60</v>
      </c>
      <c r="I148" s="129">
        <v>0</v>
      </c>
      <c r="J148" s="129">
        <v>76.69</v>
      </c>
      <c r="K148" s="134">
        <v>0</v>
      </c>
    </row>
    <row r="149" spans="1:11" ht="70.5" customHeight="1" x14ac:dyDescent="0.2">
      <c r="A149" s="95">
        <v>133</v>
      </c>
      <c r="B149" s="8">
        <v>226261</v>
      </c>
      <c r="C149" s="88" t="s">
        <v>131</v>
      </c>
      <c r="D149" s="64" t="s">
        <v>56</v>
      </c>
      <c r="E149" s="59">
        <v>10000000</v>
      </c>
      <c r="F149" s="21">
        <v>1173600</v>
      </c>
      <c r="G149" s="121">
        <v>0</v>
      </c>
      <c r="H149" s="128">
        <v>3</v>
      </c>
      <c r="I149" s="129">
        <v>0</v>
      </c>
      <c r="J149" s="129">
        <v>1.5</v>
      </c>
      <c r="K149" s="134">
        <v>0</v>
      </c>
    </row>
    <row r="150" spans="1:11" ht="15" customHeight="1" x14ac:dyDescent="0.2">
      <c r="A150" s="94" t="s">
        <v>251</v>
      </c>
      <c r="B150" s="82"/>
      <c r="C150" s="67"/>
      <c r="D150" s="116"/>
      <c r="E150" s="96"/>
      <c r="F150" s="82"/>
      <c r="G150" s="122"/>
      <c r="H150" s="130"/>
      <c r="I150" s="131"/>
      <c r="J150" s="131"/>
      <c r="K150" s="136"/>
    </row>
    <row r="151" spans="1:11" ht="47.25" customHeight="1" x14ac:dyDescent="0.2">
      <c r="A151" s="95">
        <v>134</v>
      </c>
      <c r="B151" s="11">
        <v>268835</v>
      </c>
      <c r="C151" s="88" t="s">
        <v>252</v>
      </c>
      <c r="D151" s="64" t="s">
        <v>57</v>
      </c>
      <c r="E151" s="59">
        <v>0</v>
      </c>
      <c r="F151" s="21">
        <v>6000000</v>
      </c>
      <c r="G151" s="125">
        <v>0</v>
      </c>
      <c r="H151" s="128">
        <v>23.3</v>
      </c>
      <c r="I151" s="129">
        <v>0</v>
      </c>
      <c r="J151" s="129">
        <v>11.7</v>
      </c>
      <c r="K151" s="134">
        <v>0</v>
      </c>
    </row>
    <row r="152" spans="1:11" ht="47.25" customHeight="1" x14ac:dyDescent="0.2">
      <c r="A152" s="95">
        <v>135</v>
      </c>
      <c r="B152" s="11">
        <v>268841</v>
      </c>
      <c r="C152" s="88" t="s">
        <v>253</v>
      </c>
      <c r="D152" s="64" t="s">
        <v>57</v>
      </c>
      <c r="E152" s="59">
        <v>0</v>
      </c>
      <c r="F152" s="21">
        <v>35000000</v>
      </c>
      <c r="G152" s="121">
        <v>0</v>
      </c>
      <c r="H152" s="128">
        <v>0</v>
      </c>
      <c r="I152" s="129">
        <v>0</v>
      </c>
      <c r="J152" s="129">
        <v>27.13</v>
      </c>
      <c r="K152" s="134">
        <v>0</v>
      </c>
    </row>
    <row r="153" spans="1:11" ht="47.25" customHeight="1" x14ac:dyDescent="0.2">
      <c r="A153" s="95">
        <v>136</v>
      </c>
      <c r="B153" s="11">
        <v>268985</v>
      </c>
      <c r="C153" s="88" t="s">
        <v>254</v>
      </c>
      <c r="D153" s="64" t="s">
        <v>57</v>
      </c>
      <c r="E153" s="59">
        <v>0</v>
      </c>
      <c r="F153" s="21">
        <v>8000000</v>
      </c>
      <c r="G153" s="121">
        <v>0</v>
      </c>
      <c r="H153" s="128">
        <v>20</v>
      </c>
      <c r="I153" s="129">
        <v>0</v>
      </c>
      <c r="J153" s="129">
        <v>15.38</v>
      </c>
      <c r="K153" s="134">
        <v>0</v>
      </c>
    </row>
    <row r="154" spans="1:11" ht="47.25" customHeight="1" x14ac:dyDescent="0.2">
      <c r="A154" s="95">
        <v>137</v>
      </c>
      <c r="B154" s="11">
        <v>269012</v>
      </c>
      <c r="C154" s="88" t="s">
        <v>255</v>
      </c>
      <c r="D154" s="64" t="s">
        <v>57</v>
      </c>
      <c r="E154" s="59">
        <v>0</v>
      </c>
      <c r="F154" s="21">
        <v>13000000</v>
      </c>
      <c r="G154" s="121">
        <v>0</v>
      </c>
      <c r="H154" s="128">
        <v>60</v>
      </c>
      <c r="I154" s="129">
        <v>0</v>
      </c>
      <c r="J154" s="129">
        <v>19.399999999999999</v>
      </c>
      <c r="K154" s="134">
        <v>0</v>
      </c>
    </row>
    <row r="155" spans="1:11" ht="23.25" customHeight="1" thickBot="1" x14ac:dyDescent="0.25">
      <c r="A155" s="98" t="s">
        <v>44</v>
      </c>
      <c r="B155" s="99"/>
      <c r="C155" s="99"/>
      <c r="D155" s="117"/>
      <c r="E155" s="126">
        <f>SUM(E7:E154)</f>
        <v>2392075516</v>
      </c>
      <c r="F155" s="100">
        <f>SUM(F7:F154)</f>
        <v>2787842357</v>
      </c>
      <c r="G155" s="127">
        <f>SUM(G7:G154)</f>
        <v>1067291991.2299999</v>
      </c>
      <c r="H155" s="132"/>
      <c r="I155" s="133"/>
      <c r="J155" s="133"/>
      <c r="K155" s="135"/>
    </row>
    <row r="1048256" spans="1:1" x14ac:dyDescent="0.2">
      <c r="A1048256" s="5" t="s">
        <v>192</v>
      </c>
    </row>
  </sheetData>
  <mergeCells count="9">
    <mergeCell ref="A155:C155"/>
    <mergeCell ref="E4:G4"/>
    <mergeCell ref="D4:D5"/>
    <mergeCell ref="H4:K4"/>
    <mergeCell ref="A2:C2"/>
    <mergeCell ref="A4:A5"/>
    <mergeCell ref="B4:B5"/>
    <mergeCell ref="C4:C5"/>
    <mergeCell ref="A3:D3"/>
  </mergeCells>
  <conditionalFormatting sqref="B9:B10">
    <cfRule type="duplicateValues" dxfId="19" priority="11"/>
  </conditionalFormatting>
  <conditionalFormatting sqref="B38:B53">
    <cfRule type="duplicateValues" dxfId="18" priority="9"/>
  </conditionalFormatting>
  <conditionalFormatting sqref="B59:B60">
    <cfRule type="duplicateValues" dxfId="17" priority="8"/>
  </conditionalFormatting>
  <conditionalFormatting sqref="B75:B76">
    <cfRule type="duplicateValues" dxfId="16" priority="7"/>
  </conditionalFormatting>
  <conditionalFormatting sqref="B89:B97">
    <cfRule type="duplicateValues" dxfId="15" priority="6"/>
  </conditionalFormatting>
  <conditionalFormatting sqref="B100">
    <cfRule type="duplicateValues" dxfId="14" priority="5"/>
  </conditionalFormatting>
  <conditionalFormatting sqref="B106">
    <cfRule type="duplicateValues" dxfId="13" priority="4"/>
  </conditionalFormatting>
  <conditionalFormatting sqref="B108:B110">
    <cfRule type="duplicateValues" dxfId="12" priority="3"/>
  </conditionalFormatting>
  <conditionalFormatting sqref="B120:B125">
    <cfRule type="duplicateValues" dxfId="11" priority="2"/>
  </conditionalFormatting>
  <conditionalFormatting sqref="B99">
    <cfRule type="duplicateValues" dxfId="10" priority="1"/>
  </conditionalFormatting>
  <conditionalFormatting sqref="B11:B13">
    <cfRule type="duplicateValues" dxfId="9" priority="26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D59"/>
  <sheetViews>
    <sheetView view="pageBreakPreview" zoomScale="60" zoomScaleNormal="80" workbookViewId="0">
      <pane ySplit="5" topLeftCell="A54" activePane="bottomLeft" state="frozen"/>
      <selection activeCell="C70" sqref="C70"/>
      <selection pane="bottomLeft" activeCell="G67" sqref="G67"/>
    </sheetView>
  </sheetViews>
  <sheetFormatPr baseColWidth="10" defaultColWidth="11.42578125" defaultRowHeight="14.25" x14ac:dyDescent="0.2"/>
  <cols>
    <col min="1" max="1" width="10" style="5" customWidth="1"/>
    <col min="2" max="2" width="12.28515625" style="66" customWidth="1"/>
    <col min="3" max="3" width="54.28515625" style="89" customWidth="1"/>
    <col min="4" max="4" width="23.85546875" style="3" customWidth="1"/>
    <col min="5" max="5" width="24.28515625" style="25" customWidth="1"/>
    <col min="6" max="6" width="23.28515625" style="24" customWidth="1"/>
    <col min="7" max="7" width="27.7109375" style="12" customWidth="1"/>
    <col min="8" max="8" width="19.42578125" style="12" customWidth="1"/>
    <col min="9" max="10" width="18.85546875" style="12" customWidth="1"/>
    <col min="11" max="11" width="17.7109375" style="1" bestFit="1" customWidth="1"/>
    <col min="12" max="16384" width="11.42578125" style="1"/>
  </cols>
  <sheetData>
    <row r="1" spans="1:11" ht="15" customHeight="1" x14ac:dyDescent="0.2">
      <c r="A1" s="75" t="s">
        <v>0</v>
      </c>
      <c r="B1" s="75"/>
      <c r="C1" s="75"/>
      <c r="D1" s="75"/>
      <c r="H1" s="186"/>
      <c r="I1" s="186" t="s">
        <v>287</v>
      </c>
      <c r="J1" s="186"/>
      <c r="K1" s="195"/>
    </row>
    <row r="2" spans="1:11" ht="15" customHeight="1" x14ac:dyDescent="0.2">
      <c r="A2" s="75" t="s">
        <v>133</v>
      </c>
      <c r="B2" s="75"/>
      <c r="C2" s="75"/>
      <c r="D2" s="75"/>
      <c r="H2" s="186"/>
      <c r="I2" s="186"/>
      <c r="J2" s="186"/>
      <c r="K2" s="195"/>
    </row>
    <row r="3" spans="1:11" ht="15.75" customHeight="1" thickBot="1" x14ac:dyDescent="0.25">
      <c r="A3" s="75" t="s">
        <v>193</v>
      </c>
      <c r="B3" s="75"/>
      <c r="C3" s="75"/>
      <c r="D3" s="75"/>
      <c r="E3" s="4"/>
      <c r="F3" s="12"/>
      <c r="H3" s="186"/>
      <c r="I3" s="186"/>
      <c r="J3" s="186"/>
      <c r="K3" s="195"/>
    </row>
    <row r="4" spans="1:11" ht="15" customHeight="1" thickBot="1" x14ac:dyDescent="0.25">
      <c r="A4" s="90" t="s">
        <v>2</v>
      </c>
      <c r="B4" s="91" t="s">
        <v>3</v>
      </c>
      <c r="C4" s="92" t="s">
        <v>4</v>
      </c>
      <c r="D4" s="113" t="s">
        <v>55</v>
      </c>
      <c r="E4" s="137" t="s">
        <v>288</v>
      </c>
      <c r="F4" s="138"/>
      <c r="G4" s="139"/>
      <c r="H4" s="182" t="s">
        <v>51</v>
      </c>
      <c r="I4" s="182"/>
      <c r="J4" s="182"/>
      <c r="K4" s="183"/>
    </row>
    <row r="5" spans="1:11" ht="31.5" customHeight="1" thickBot="1" x14ac:dyDescent="0.25">
      <c r="A5" s="159"/>
      <c r="B5" s="160"/>
      <c r="C5" s="161"/>
      <c r="D5" s="162"/>
      <c r="E5" s="163" t="s">
        <v>48</v>
      </c>
      <c r="F5" s="164" t="s">
        <v>47</v>
      </c>
      <c r="G5" s="165" t="s">
        <v>53</v>
      </c>
      <c r="H5" s="184" t="s">
        <v>50</v>
      </c>
      <c r="I5" s="185" t="s">
        <v>48</v>
      </c>
      <c r="J5" s="185" t="s">
        <v>47</v>
      </c>
      <c r="K5" s="187" t="s">
        <v>53</v>
      </c>
    </row>
    <row r="6" spans="1:11" ht="15" customHeight="1" x14ac:dyDescent="0.2">
      <c r="A6" s="166" t="s">
        <v>134</v>
      </c>
      <c r="B6" s="167"/>
      <c r="C6" s="168"/>
      <c r="D6" s="174"/>
      <c r="E6" s="177"/>
      <c r="F6" s="167"/>
      <c r="G6" s="178"/>
      <c r="H6" s="188"/>
      <c r="I6" s="189"/>
      <c r="J6" s="189"/>
      <c r="K6" s="196"/>
    </row>
    <row r="7" spans="1:11" s="2" customFormat="1" ht="84.75" customHeight="1" x14ac:dyDescent="0.2">
      <c r="A7" s="95">
        <v>1</v>
      </c>
      <c r="B7" s="8">
        <v>131632</v>
      </c>
      <c r="C7" s="88" t="s">
        <v>37</v>
      </c>
      <c r="D7" s="64" t="s">
        <v>143</v>
      </c>
      <c r="E7" s="59">
        <v>251085</v>
      </c>
      <c r="F7" s="21">
        <v>251085</v>
      </c>
      <c r="G7" s="152">
        <v>0</v>
      </c>
      <c r="H7" s="128">
        <v>464</v>
      </c>
      <c r="I7" s="129">
        <v>0</v>
      </c>
      <c r="J7" s="129">
        <v>72</v>
      </c>
      <c r="K7" s="134">
        <v>0</v>
      </c>
    </row>
    <row r="8" spans="1:11" s="2" customFormat="1" ht="17.25" customHeight="1" x14ac:dyDescent="0.2">
      <c r="A8" s="169" t="s">
        <v>135</v>
      </c>
      <c r="B8" s="83"/>
      <c r="C8" s="71"/>
      <c r="D8" s="86"/>
      <c r="E8" s="153"/>
      <c r="F8" s="83"/>
      <c r="G8" s="154"/>
      <c r="H8" s="190"/>
      <c r="I8" s="191"/>
      <c r="J8" s="191"/>
      <c r="K8" s="136"/>
    </row>
    <row r="9" spans="1:11" s="2" customFormat="1" ht="84.75" customHeight="1" x14ac:dyDescent="0.2">
      <c r="A9" s="95">
        <v>2</v>
      </c>
      <c r="B9" s="10">
        <v>131309</v>
      </c>
      <c r="C9" s="88" t="s">
        <v>136</v>
      </c>
      <c r="D9" s="64" t="s">
        <v>143</v>
      </c>
      <c r="E9" s="59">
        <v>1013859</v>
      </c>
      <c r="F9" s="21">
        <v>14314</v>
      </c>
      <c r="G9" s="152">
        <v>0</v>
      </c>
      <c r="H9" s="128">
        <v>1356</v>
      </c>
      <c r="I9" s="129">
        <v>0</v>
      </c>
      <c r="J9" s="129">
        <v>290</v>
      </c>
      <c r="K9" s="134">
        <v>0</v>
      </c>
    </row>
    <row r="10" spans="1:11" s="2" customFormat="1" ht="84.75" customHeight="1" x14ac:dyDescent="0.2">
      <c r="A10" s="95">
        <f t="shared" ref="A10:A16" si="0">+A9+1</f>
        <v>3</v>
      </c>
      <c r="B10" s="8">
        <v>131645</v>
      </c>
      <c r="C10" s="88" t="s">
        <v>154</v>
      </c>
      <c r="D10" s="64" t="s">
        <v>143</v>
      </c>
      <c r="E10" s="155">
        <v>3852934</v>
      </c>
      <c r="F10" s="13">
        <v>3852934</v>
      </c>
      <c r="G10" s="152">
        <v>0</v>
      </c>
      <c r="H10" s="128">
        <v>1745</v>
      </c>
      <c r="I10" s="129">
        <v>2610</v>
      </c>
      <c r="J10" s="129">
        <v>1101</v>
      </c>
      <c r="K10" s="134">
        <v>0</v>
      </c>
    </row>
    <row r="11" spans="1:11" s="2" customFormat="1" ht="84.75" customHeight="1" x14ac:dyDescent="0.2">
      <c r="A11" s="95">
        <v>4</v>
      </c>
      <c r="B11" s="8">
        <v>132718</v>
      </c>
      <c r="C11" s="88" t="s">
        <v>265</v>
      </c>
      <c r="D11" s="64" t="s">
        <v>58</v>
      </c>
      <c r="E11" s="59">
        <v>0</v>
      </c>
      <c r="F11" s="21">
        <v>47809</v>
      </c>
      <c r="G11" s="152">
        <v>0</v>
      </c>
      <c r="H11" s="128">
        <v>119</v>
      </c>
      <c r="I11" s="129">
        <v>14</v>
      </c>
      <c r="J11" s="129">
        <v>1</v>
      </c>
      <c r="K11" s="134">
        <v>1</v>
      </c>
    </row>
    <row r="12" spans="1:11" s="2" customFormat="1" ht="84.75" customHeight="1" x14ac:dyDescent="0.2">
      <c r="A12" s="95">
        <v>5</v>
      </c>
      <c r="B12" s="10">
        <v>132781</v>
      </c>
      <c r="C12" s="88" t="s">
        <v>137</v>
      </c>
      <c r="D12" s="64" t="s">
        <v>143</v>
      </c>
      <c r="E12" s="59">
        <v>619245</v>
      </c>
      <c r="F12" s="21">
        <v>987707</v>
      </c>
      <c r="G12" s="152">
        <v>837365.18</v>
      </c>
      <c r="H12" s="128">
        <v>2154</v>
      </c>
      <c r="I12" s="129">
        <v>711</v>
      </c>
      <c r="J12" s="129">
        <v>177</v>
      </c>
      <c r="K12" s="134">
        <v>256.04000000000002</v>
      </c>
    </row>
    <row r="13" spans="1:11" s="2" customFormat="1" ht="84.75" customHeight="1" x14ac:dyDescent="0.2">
      <c r="A13" s="95">
        <v>6</v>
      </c>
      <c r="B13" s="10">
        <v>133369</v>
      </c>
      <c r="C13" s="88" t="s">
        <v>256</v>
      </c>
      <c r="D13" s="64" t="s">
        <v>143</v>
      </c>
      <c r="E13" s="59">
        <v>0</v>
      </c>
      <c r="F13" s="21">
        <v>686263</v>
      </c>
      <c r="G13" s="152">
        <v>477112.05</v>
      </c>
      <c r="H13" s="128">
        <v>547</v>
      </c>
      <c r="I13" s="129">
        <v>334</v>
      </c>
      <c r="J13" s="129">
        <v>196</v>
      </c>
      <c r="K13" s="134">
        <v>176.4</v>
      </c>
    </row>
    <row r="14" spans="1:11" s="2" customFormat="1" ht="84.75" customHeight="1" x14ac:dyDescent="0.2">
      <c r="A14" s="95">
        <v>7</v>
      </c>
      <c r="B14" s="10">
        <v>133657</v>
      </c>
      <c r="C14" s="88" t="s">
        <v>257</v>
      </c>
      <c r="D14" s="64" t="s">
        <v>143</v>
      </c>
      <c r="E14" s="59">
        <v>0</v>
      </c>
      <c r="F14" s="21">
        <v>1707860</v>
      </c>
      <c r="G14" s="152">
        <v>0</v>
      </c>
      <c r="H14" s="128">
        <v>386</v>
      </c>
      <c r="I14" s="129">
        <v>307.02</v>
      </c>
      <c r="J14" s="129">
        <v>488</v>
      </c>
      <c r="K14" s="134">
        <v>146.4</v>
      </c>
    </row>
    <row r="15" spans="1:11" s="2" customFormat="1" ht="84.75" customHeight="1" x14ac:dyDescent="0.2">
      <c r="A15" s="95">
        <v>8</v>
      </c>
      <c r="B15" s="10">
        <v>133663</v>
      </c>
      <c r="C15" s="88" t="s">
        <v>258</v>
      </c>
      <c r="D15" s="64" t="s">
        <v>143</v>
      </c>
      <c r="E15" s="59">
        <v>0</v>
      </c>
      <c r="F15" s="21">
        <v>1048919</v>
      </c>
      <c r="G15" s="152">
        <v>0</v>
      </c>
      <c r="H15" s="128">
        <v>294</v>
      </c>
      <c r="I15" s="129">
        <v>243</v>
      </c>
      <c r="J15" s="129">
        <v>300</v>
      </c>
      <c r="K15" s="134">
        <v>61.06</v>
      </c>
    </row>
    <row r="16" spans="1:11" s="2" customFormat="1" ht="84.75" customHeight="1" x14ac:dyDescent="0.2">
      <c r="A16" s="95">
        <v>9</v>
      </c>
      <c r="B16" s="10">
        <v>133671</v>
      </c>
      <c r="C16" s="88" t="s">
        <v>259</v>
      </c>
      <c r="D16" s="64" t="s">
        <v>143</v>
      </c>
      <c r="E16" s="59">
        <v>0</v>
      </c>
      <c r="F16" s="21">
        <v>2714486</v>
      </c>
      <c r="G16" s="152">
        <v>0</v>
      </c>
      <c r="H16" s="128">
        <v>936</v>
      </c>
      <c r="I16" s="129">
        <v>742</v>
      </c>
      <c r="J16" s="129">
        <v>776</v>
      </c>
      <c r="K16" s="134">
        <v>95.91</v>
      </c>
    </row>
    <row r="17" spans="1:11" s="2" customFormat="1" ht="84.75" customHeight="1" x14ac:dyDescent="0.2">
      <c r="A17" s="95">
        <v>10</v>
      </c>
      <c r="B17" s="10">
        <v>135234</v>
      </c>
      <c r="C17" s="88" t="s">
        <v>260</v>
      </c>
      <c r="D17" s="64" t="s">
        <v>58</v>
      </c>
      <c r="E17" s="59">
        <v>0</v>
      </c>
      <c r="F17" s="21">
        <v>8359</v>
      </c>
      <c r="G17" s="152"/>
      <c r="H17" s="128">
        <v>355</v>
      </c>
      <c r="I17" s="129">
        <v>1</v>
      </c>
      <c r="J17" s="129">
        <v>1</v>
      </c>
      <c r="K17" s="134">
        <v>1</v>
      </c>
    </row>
    <row r="18" spans="1:11" s="2" customFormat="1" ht="84.75" customHeight="1" x14ac:dyDescent="0.2">
      <c r="A18" s="95">
        <v>11</v>
      </c>
      <c r="B18" s="10">
        <v>155983</v>
      </c>
      <c r="C18" s="88" t="s">
        <v>138</v>
      </c>
      <c r="D18" s="64" t="s">
        <v>143</v>
      </c>
      <c r="E18" s="59">
        <v>810167</v>
      </c>
      <c r="F18" s="21">
        <v>810167</v>
      </c>
      <c r="G18" s="152">
        <v>0</v>
      </c>
      <c r="H18" s="128">
        <v>1673</v>
      </c>
      <c r="I18" s="129">
        <v>0</v>
      </c>
      <c r="J18" s="129">
        <v>154</v>
      </c>
      <c r="K18" s="134">
        <v>154</v>
      </c>
    </row>
    <row r="19" spans="1:11" s="2" customFormat="1" ht="84.75" customHeight="1" x14ac:dyDescent="0.2">
      <c r="A19" s="95">
        <v>12</v>
      </c>
      <c r="B19" s="16">
        <v>170181</v>
      </c>
      <c r="C19" s="88" t="s">
        <v>139</v>
      </c>
      <c r="D19" s="64" t="s">
        <v>143</v>
      </c>
      <c r="E19" s="59">
        <v>512050</v>
      </c>
      <c r="F19" s="21">
        <v>518836</v>
      </c>
      <c r="G19" s="152">
        <v>475496.29</v>
      </c>
      <c r="H19" s="128">
        <v>849</v>
      </c>
      <c r="I19" s="129">
        <v>552</v>
      </c>
      <c r="J19" s="129">
        <v>178</v>
      </c>
      <c r="K19" s="134">
        <v>154.34</v>
      </c>
    </row>
    <row r="20" spans="1:11" s="2" customFormat="1" ht="84.75" customHeight="1" x14ac:dyDescent="0.2">
      <c r="A20" s="95">
        <v>13</v>
      </c>
      <c r="B20" s="10">
        <v>224215</v>
      </c>
      <c r="C20" s="88" t="s">
        <v>140</v>
      </c>
      <c r="D20" s="64" t="s">
        <v>143</v>
      </c>
      <c r="E20" s="59">
        <v>687322</v>
      </c>
      <c r="F20" s="21">
        <v>687322</v>
      </c>
      <c r="G20" s="152">
        <v>0</v>
      </c>
      <c r="H20" s="128">
        <v>1808</v>
      </c>
      <c r="I20" s="129">
        <v>0</v>
      </c>
      <c r="J20" s="129">
        <v>231</v>
      </c>
      <c r="K20" s="134">
        <v>0</v>
      </c>
    </row>
    <row r="21" spans="1:11" s="2" customFormat="1" ht="84.75" customHeight="1" x14ac:dyDescent="0.2">
      <c r="A21" s="95">
        <v>14</v>
      </c>
      <c r="B21" s="8">
        <v>224335</v>
      </c>
      <c r="C21" s="88" t="s">
        <v>141</v>
      </c>
      <c r="D21" s="64" t="s">
        <v>143</v>
      </c>
      <c r="E21" s="123">
        <v>538771</v>
      </c>
      <c r="F21" s="22">
        <v>538771</v>
      </c>
      <c r="G21" s="152">
        <v>0</v>
      </c>
      <c r="H21" s="128">
        <v>939</v>
      </c>
      <c r="I21" s="129">
        <v>0</v>
      </c>
      <c r="J21" s="129">
        <v>146</v>
      </c>
      <c r="K21" s="134">
        <v>0</v>
      </c>
    </row>
    <row r="22" spans="1:11" s="2" customFormat="1" ht="84.75" customHeight="1" x14ac:dyDescent="0.2">
      <c r="A22" s="95">
        <v>15</v>
      </c>
      <c r="B22" s="8">
        <v>224376</v>
      </c>
      <c r="C22" s="88" t="s">
        <v>142</v>
      </c>
      <c r="D22" s="64" t="s">
        <v>143</v>
      </c>
      <c r="E22" s="59">
        <v>624278</v>
      </c>
      <c r="F22" s="21">
        <v>624278</v>
      </c>
      <c r="G22" s="152">
        <v>0</v>
      </c>
      <c r="H22" s="128">
        <v>1314</v>
      </c>
      <c r="I22" s="129">
        <v>0</v>
      </c>
      <c r="J22" s="129">
        <v>196</v>
      </c>
      <c r="K22" s="134">
        <v>0</v>
      </c>
    </row>
    <row r="23" spans="1:11" s="2" customFormat="1" ht="84.75" customHeight="1" x14ac:dyDescent="0.2">
      <c r="A23" s="95">
        <v>16</v>
      </c>
      <c r="B23" s="8">
        <v>224685</v>
      </c>
      <c r="C23" s="88" t="s">
        <v>261</v>
      </c>
      <c r="D23" s="64" t="s">
        <v>143</v>
      </c>
      <c r="E23" s="59">
        <v>0</v>
      </c>
      <c r="F23" s="21">
        <v>3079737</v>
      </c>
      <c r="G23" s="152">
        <v>466873.16</v>
      </c>
      <c r="H23" s="128">
        <v>1547</v>
      </c>
      <c r="I23" s="129">
        <v>880</v>
      </c>
      <c r="J23" s="129">
        <v>880</v>
      </c>
      <c r="K23" s="134">
        <v>409.65</v>
      </c>
    </row>
    <row r="24" spans="1:11" s="2" customFormat="1" ht="84.75" customHeight="1" x14ac:dyDescent="0.2">
      <c r="A24" s="95">
        <v>17</v>
      </c>
      <c r="B24" s="8">
        <v>241817</v>
      </c>
      <c r="C24" s="88" t="s">
        <v>191</v>
      </c>
      <c r="D24" s="64" t="s">
        <v>143</v>
      </c>
      <c r="E24" s="155">
        <v>4200903</v>
      </c>
      <c r="F24" s="13">
        <v>4200903</v>
      </c>
      <c r="G24" s="152">
        <v>0</v>
      </c>
      <c r="H24" s="128">
        <v>1476</v>
      </c>
      <c r="I24" s="129">
        <v>1133</v>
      </c>
      <c r="J24" s="129">
        <v>1200</v>
      </c>
      <c r="K24" s="134">
        <v>0</v>
      </c>
    </row>
    <row r="25" spans="1:11" s="2" customFormat="1" ht="84.75" customHeight="1" x14ac:dyDescent="0.2">
      <c r="A25" s="95">
        <v>18</v>
      </c>
      <c r="B25" s="8">
        <v>241971</v>
      </c>
      <c r="C25" s="88" t="s">
        <v>153</v>
      </c>
      <c r="D25" s="64" t="s">
        <v>143</v>
      </c>
      <c r="E25" s="155">
        <v>3702093</v>
      </c>
      <c r="F25" s="13">
        <v>3702093</v>
      </c>
      <c r="G25" s="152">
        <v>0</v>
      </c>
      <c r="H25" s="128">
        <v>1431</v>
      </c>
      <c r="I25" s="129">
        <v>1088</v>
      </c>
      <c r="J25" s="129">
        <v>1058</v>
      </c>
      <c r="K25" s="134">
        <v>0</v>
      </c>
    </row>
    <row r="26" spans="1:11" s="2" customFormat="1" ht="84.75" customHeight="1" x14ac:dyDescent="0.2">
      <c r="A26" s="95">
        <v>19</v>
      </c>
      <c r="B26" s="8">
        <v>243912</v>
      </c>
      <c r="C26" s="88" t="s">
        <v>156</v>
      </c>
      <c r="D26" s="64" t="s">
        <v>143</v>
      </c>
      <c r="E26" s="155">
        <v>4000000</v>
      </c>
      <c r="F26" s="13">
        <v>63672</v>
      </c>
      <c r="G26" s="152">
        <v>0</v>
      </c>
      <c r="H26" s="128">
        <v>659</v>
      </c>
      <c r="I26" s="129">
        <v>883</v>
      </c>
      <c r="J26" s="129">
        <v>1143</v>
      </c>
      <c r="K26" s="134">
        <v>0</v>
      </c>
    </row>
    <row r="27" spans="1:11" s="2" customFormat="1" ht="84.75" customHeight="1" x14ac:dyDescent="0.2">
      <c r="A27" s="95">
        <v>20</v>
      </c>
      <c r="B27" s="8">
        <v>31359</v>
      </c>
      <c r="C27" s="88" t="s">
        <v>262</v>
      </c>
      <c r="D27" s="64" t="s">
        <v>58</v>
      </c>
      <c r="E27" s="155">
        <v>0</v>
      </c>
      <c r="F27" s="13">
        <v>54589</v>
      </c>
      <c r="G27" s="152">
        <v>54588.67</v>
      </c>
      <c r="H27" s="128">
        <v>1</v>
      </c>
      <c r="I27" s="129">
        <v>1</v>
      </c>
      <c r="J27" s="129">
        <v>1</v>
      </c>
      <c r="K27" s="134">
        <v>1</v>
      </c>
    </row>
    <row r="28" spans="1:11" s="2" customFormat="1" ht="84.75" customHeight="1" x14ac:dyDescent="0.2">
      <c r="A28" s="95">
        <v>21</v>
      </c>
      <c r="B28" s="8">
        <v>7325</v>
      </c>
      <c r="C28" s="88" t="s">
        <v>263</v>
      </c>
      <c r="D28" s="64" t="s">
        <v>58</v>
      </c>
      <c r="E28" s="155">
        <v>0</v>
      </c>
      <c r="F28" s="13">
        <v>53001</v>
      </c>
      <c r="G28" s="152">
        <v>14451.8</v>
      </c>
      <c r="H28" s="128">
        <v>932</v>
      </c>
      <c r="I28" s="129">
        <v>1</v>
      </c>
      <c r="J28" s="129">
        <v>1</v>
      </c>
      <c r="K28" s="134">
        <v>1</v>
      </c>
    </row>
    <row r="29" spans="1:11" s="2" customFormat="1" ht="15" customHeight="1" x14ac:dyDescent="0.2">
      <c r="A29" s="170" t="s">
        <v>144</v>
      </c>
      <c r="B29" s="85"/>
      <c r="C29" s="70"/>
      <c r="D29" s="84"/>
      <c r="E29" s="156"/>
      <c r="F29" s="85"/>
      <c r="G29" s="157"/>
      <c r="H29" s="192"/>
      <c r="I29" s="193"/>
      <c r="J29" s="193"/>
      <c r="K29" s="136"/>
    </row>
    <row r="30" spans="1:11" ht="63" customHeight="1" x14ac:dyDescent="0.2">
      <c r="A30" s="171">
        <v>22</v>
      </c>
      <c r="B30" s="8">
        <v>224915</v>
      </c>
      <c r="C30" s="88" t="s">
        <v>155</v>
      </c>
      <c r="D30" s="64" t="s">
        <v>143</v>
      </c>
      <c r="E30" s="155">
        <v>2450000</v>
      </c>
      <c r="F30" s="13">
        <v>2450000</v>
      </c>
      <c r="G30" s="152">
        <v>0</v>
      </c>
      <c r="H30" s="128">
        <v>708</v>
      </c>
      <c r="I30" s="129">
        <v>546</v>
      </c>
      <c r="J30" s="129">
        <v>700</v>
      </c>
      <c r="K30" s="198">
        <v>0</v>
      </c>
    </row>
    <row r="31" spans="1:11" ht="15" customHeight="1" x14ac:dyDescent="0.2">
      <c r="A31" s="170" t="s">
        <v>145</v>
      </c>
      <c r="B31" s="85"/>
      <c r="C31" s="70"/>
      <c r="D31" s="84"/>
      <c r="E31" s="156"/>
      <c r="F31" s="85"/>
      <c r="G31" s="157"/>
      <c r="H31" s="192"/>
      <c r="I31" s="193"/>
      <c r="J31" s="193"/>
      <c r="K31" s="194"/>
    </row>
    <row r="32" spans="1:11" ht="63" customHeight="1" x14ac:dyDescent="0.2">
      <c r="A32" s="171">
        <v>23</v>
      </c>
      <c r="B32" s="8">
        <v>133899</v>
      </c>
      <c r="C32" s="88" t="s">
        <v>152</v>
      </c>
      <c r="D32" s="64" t="s">
        <v>143</v>
      </c>
      <c r="E32" s="155">
        <v>3794070</v>
      </c>
      <c r="F32" s="13">
        <v>109166</v>
      </c>
      <c r="G32" s="152">
        <v>0</v>
      </c>
      <c r="H32" s="128">
        <v>2701</v>
      </c>
      <c r="I32" s="129">
        <v>2011</v>
      </c>
      <c r="J32" s="129">
        <v>1084</v>
      </c>
      <c r="K32" s="134">
        <v>0</v>
      </c>
    </row>
    <row r="33" spans="1:11" ht="63" customHeight="1" x14ac:dyDescent="0.2">
      <c r="A33" s="95">
        <v>24</v>
      </c>
      <c r="B33" s="8">
        <v>170188</v>
      </c>
      <c r="C33" s="88" t="s">
        <v>146</v>
      </c>
      <c r="D33" s="64" t="s">
        <v>143</v>
      </c>
      <c r="E33" s="59">
        <v>716870</v>
      </c>
      <c r="F33" s="21">
        <v>3563497</v>
      </c>
      <c r="G33" s="152">
        <v>1573343.47</v>
      </c>
      <c r="H33" s="128">
        <v>1215</v>
      </c>
      <c r="I33" s="129">
        <v>689</v>
      </c>
      <c r="J33" s="129">
        <v>205</v>
      </c>
      <c r="K33" s="134">
        <v>255.75</v>
      </c>
    </row>
    <row r="34" spans="1:11" ht="15" customHeight="1" x14ac:dyDescent="0.2">
      <c r="A34" s="170" t="s">
        <v>276</v>
      </c>
      <c r="B34" s="85"/>
      <c r="C34" s="70"/>
      <c r="D34" s="84"/>
      <c r="E34" s="156"/>
      <c r="F34" s="85"/>
      <c r="G34" s="157"/>
      <c r="H34" s="192"/>
      <c r="I34" s="193"/>
      <c r="J34" s="193"/>
      <c r="K34" s="136"/>
    </row>
    <row r="35" spans="1:11" ht="59.25" customHeight="1" x14ac:dyDescent="0.2">
      <c r="A35" s="95">
        <v>25</v>
      </c>
      <c r="B35" s="8">
        <v>276034</v>
      </c>
      <c r="C35" s="88" t="s">
        <v>277</v>
      </c>
      <c r="D35" s="64" t="s">
        <v>143</v>
      </c>
      <c r="E35" s="59">
        <v>0</v>
      </c>
      <c r="F35" s="21">
        <v>34000000</v>
      </c>
      <c r="G35" s="152">
        <v>0</v>
      </c>
      <c r="H35" s="128">
        <v>9896</v>
      </c>
      <c r="I35" s="129">
        <v>0</v>
      </c>
      <c r="J35" s="129">
        <v>9714</v>
      </c>
      <c r="K35" s="134">
        <v>0</v>
      </c>
    </row>
    <row r="36" spans="1:11" ht="15" customHeight="1" x14ac:dyDescent="0.2">
      <c r="A36" s="170" t="s">
        <v>147</v>
      </c>
      <c r="B36" s="85"/>
      <c r="C36" s="70"/>
      <c r="D36" s="84"/>
      <c r="E36" s="156"/>
      <c r="F36" s="85"/>
      <c r="G36" s="157"/>
      <c r="H36" s="192"/>
      <c r="I36" s="193"/>
      <c r="J36" s="193"/>
      <c r="K36" s="136"/>
    </row>
    <row r="37" spans="1:11" ht="66.75" customHeight="1" x14ac:dyDescent="0.2">
      <c r="A37" s="95">
        <v>26</v>
      </c>
      <c r="B37" s="8">
        <v>206196</v>
      </c>
      <c r="C37" s="88" t="s">
        <v>264</v>
      </c>
      <c r="D37" s="64" t="s">
        <v>58</v>
      </c>
      <c r="E37" s="59">
        <v>0</v>
      </c>
      <c r="F37" s="21">
        <v>421439</v>
      </c>
      <c r="G37" s="152">
        <v>421439</v>
      </c>
      <c r="H37" s="128">
        <v>911</v>
      </c>
      <c r="I37" s="129">
        <v>1</v>
      </c>
      <c r="J37" s="129">
        <v>1</v>
      </c>
      <c r="K37" s="134">
        <v>1</v>
      </c>
    </row>
    <row r="38" spans="1:11" ht="66.75" customHeight="1" x14ac:dyDescent="0.2">
      <c r="A38" s="95">
        <v>27</v>
      </c>
      <c r="B38" s="8">
        <v>223854</v>
      </c>
      <c r="C38" s="88" t="s">
        <v>31</v>
      </c>
      <c r="D38" s="64" t="s">
        <v>143</v>
      </c>
      <c r="E38" s="59">
        <v>343708</v>
      </c>
      <c r="F38" s="21">
        <v>343708</v>
      </c>
      <c r="G38" s="152">
        <v>0</v>
      </c>
      <c r="H38" s="128">
        <v>959</v>
      </c>
      <c r="I38" s="129">
        <v>345</v>
      </c>
      <c r="J38" s="129">
        <v>98</v>
      </c>
      <c r="K38" s="134">
        <v>0</v>
      </c>
    </row>
    <row r="39" spans="1:11" s="7" customFormat="1" ht="66.75" customHeight="1" x14ac:dyDescent="0.2">
      <c r="A39" s="95">
        <v>28</v>
      </c>
      <c r="B39" s="8">
        <v>223891</v>
      </c>
      <c r="C39" s="88" t="s">
        <v>33</v>
      </c>
      <c r="D39" s="64" t="s">
        <v>143</v>
      </c>
      <c r="E39" s="59">
        <v>257324</v>
      </c>
      <c r="F39" s="21">
        <v>257324</v>
      </c>
      <c r="G39" s="152">
        <v>0</v>
      </c>
      <c r="H39" s="128">
        <v>718</v>
      </c>
      <c r="I39" s="129">
        <v>0</v>
      </c>
      <c r="J39" s="129">
        <v>74</v>
      </c>
      <c r="K39" s="134">
        <v>0</v>
      </c>
    </row>
    <row r="40" spans="1:11" ht="66.75" customHeight="1" x14ac:dyDescent="0.2">
      <c r="A40" s="95">
        <v>29</v>
      </c>
      <c r="B40" s="10">
        <v>223945</v>
      </c>
      <c r="C40" s="88" t="s">
        <v>34</v>
      </c>
      <c r="D40" s="64" t="s">
        <v>143</v>
      </c>
      <c r="E40" s="59">
        <v>5588225</v>
      </c>
      <c r="F40" s="21">
        <v>5131040</v>
      </c>
      <c r="G40" s="152">
        <v>0</v>
      </c>
      <c r="H40" s="128">
        <v>1111</v>
      </c>
      <c r="I40" s="129">
        <v>1171</v>
      </c>
      <c r="J40" s="129">
        <v>1597</v>
      </c>
      <c r="K40" s="134">
        <v>0</v>
      </c>
    </row>
    <row r="41" spans="1:11" ht="66.75" customHeight="1" x14ac:dyDescent="0.2">
      <c r="A41" s="95">
        <v>30</v>
      </c>
      <c r="B41" s="10">
        <v>223988</v>
      </c>
      <c r="C41" s="88" t="s">
        <v>32</v>
      </c>
      <c r="D41" s="64" t="s">
        <v>143</v>
      </c>
      <c r="E41" s="59">
        <v>4719681</v>
      </c>
      <c r="F41" s="21">
        <v>4719681</v>
      </c>
      <c r="G41" s="152">
        <v>0</v>
      </c>
      <c r="H41" s="128">
        <v>784</v>
      </c>
      <c r="I41" s="129">
        <v>1041</v>
      </c>
      <c r="J41" s="129">
        <v>1348</v>
      </c>
      <c r="K41" s="134">
        <v>40.47</v>
      </c>
    </row>
    <row r="42" spans="1:11" ht="66.75" customHeight="1" x14ac:dyDescent="0.2">
      <c r="A42" s="95">
        <v>31</v>
      </c>
      <c r="B42" s="10">
        <v>224014</v>
      </c>
      <c r="C42" s="88" t="s">
        <v>36</v>
      </c>
      <c r="D42" s="64" t="s">
        <v>143</v>
      </c>
      <c r="E42" s="59">
        <v>3337255</v>
      </c>
      <c r="F42" s="21">
        <v>834313</v>
      </c>
      <c r="G42" s="152">
        <v>0</v>
      </c>
      <c r="H42" s="128">
        <v>841</v>
      </c>
      <c r="I42" s="129">
        <v>657</v>
      </c>
      <c r="J42" s="129">
        <v>954</v>
      </c>
      <c r="K42" s="134">
        <v>0</v>
      </c>
    </row>
    <row r="43" spans="1:11" ht="66.75" customHeight="1" x14ac:dyDescent="0.2">
      <c r="A43" s="95">
        <v>32</v>
      </c>
      <c r="B43" s="10">
        <v>224020</v>
      </c>
      <c r="C43" s="88" t="s">
        <v>35</v>
      </c>
      <c r="D43" s="64" t="s">
        <v>143</v>
      </c>
      <c r="E43" s="59">
        <v>3898297</v>
      </c>
      <c r="F43" s="21">
        <v>3985000</v>
      </c>
      <c r="G43" s="152">
        <v>0</v>
      </c>
      <c r="H43" s="128">
        <v>694</v>
      </c>
      <c r="I43" s="129">
        <v>697</v>
      </c>
      <c r="J43" s="129">
        <v>1114</v>
      </c>
      <c r="K43" s="134">
        <v>0</v>
      </c>
    </row>
    <row r="44" spans="1:11" ht="66.75" customHeight="1" x14ac:dyDescent="0.2">
      <c r="A44" s="95">
        <v>33</v>
      </c>
      <c r="B44" s="10">
        <v>224103</v>
      </c>
      <c r="C44" s="88" t="s">
        <v>148</v>
      </c>
      <c r="D44" s="64" t="s">
        <v>143</v>
      </c>
      <c r="E44" s="59">
        <v>5739318</v>
      </c>
      <c r="F44" s="21">
        <v>5739318</v>
      </c>
      <c r="G44" s="152">
        <v>0</v>
      </c>
      <c r="H44" s="128">
        <v>1136</v>
      </c>
      <c r="I44" s="129">
        <v>1402</v>
      </c>
      <c r="J44" s="129">
        <v>1640</v>
      </c>
      <c r="K44" s="134">
        <v>0</v>
      </c>
    </row>
    <row r="45" spans="1:11" ht="66.75" customHeight="1" x14ac:dyDescent="0.2">
      <c r="A45" s="95">
        <v>34</v>
      </c>
      <c r="B45" s="11">
        <v>224123</v>
      </c>
      <c r="C45" s="88" t="s">
        <v>149</v>
      </c>
      <c r="D45" s="64" t="s">
        <v>143</v>
      </c>
      <c r="E45" s="59">
        <v>3440778</v>
      </c>
      <c r="F45" s="21">
        <v>1032233</v>
      </c>
      <c r="G45" s="152">
        <v>0</v>
      </c>
      <c r="H45" s="128">
        <v>960</v>
      </c>
      <c r="I45" s="129">
        <v>983</v>
      </c>
      <c r="J45" s="129">
        <v>983</v>
      </c>
      <c r="K45" s="134">
        <v>0</v>
      </c>
    </row>
    <row r="46" spans="1:11" ht="66.75" customHeight="1" x14ac:dyDescent="0.2">
      <c r="A46" s="171">
        <v>35</v>
      </c>
      <c r="B46" s="8">
        <v>227552</v>
      </c>
      <c r="C46" s="88" t="s">
        <v>158</v>
      </c>
      <c r="D46" s="64" t="s">
        <v>143</v>
      </c>
      <c r="E46" s="155">
        <v>1626467</v>
      </c>
      <c r="F46" s="13">
        <v>162646</v>
      </c>
      <c r="G46" s="152">
        <v>0</v>
      </c>
      <c r="H46" s="197">
        <v>1570</v>
      </c>
      <c r="I46" s="129">
        <v>1526</v>
      </c>
      <c r="J46" s="129">
        <v>465</v>
      </c>
      <c r="K46" s="134">
        <v>0</v>
      </c>
    </row>
    <row r="47" spans="1:11" ht="66.75" customHeight="1" x14ac:dyDescent="0.2">
      <c r="A47" s="171">
        <v>36</v>
      </c>
      <c r="B47" s="8">
        <v>232678</v>
      </c>
      <c r="C47" s="88" t="s">
        <v>157</v>
      </c>
      <c r="D47" s="64" t="s">
        <v>143</v>
      </c>
      <c r="E47" s="155">
        <v>1173549</v>
      </c>
      <c r="F47" s="13">
        <v>1173549</v>
      </c>
      <c r="G47" s="152">
        <v>0</v>
      </c>
      <c r="H47" s="197">
        <v>1469</v>
      </c>
      <c r="I47" s="129">
        <v>1527</v>
      </c>
      <c r="J47" s="129">
        <v>335</v>
      </c>
      <c r="K47" s="134">
        <v>0</v>
      </c>
    </row>
    <row r="48" spans="1:11" ht="66.75" customHeight="1" x14ac:dyDescent="0.2">
      <c r="A48" s="172">
        <v>37</v>
      </c>
      <c r="B48" s="11">
        <v>244266</v>
      </c>
      <c r="C48" s="88" t="s">
        <v>181</v>
      </c>
      <c r="D48" s="64" t="s">
        <v>143</v>
      </c>
      <c r="E48" s="155">
        <v>3401618</v>
      </c>
      <c r="F48" s="13">
        <v>3401618</v>
      </c>
      <c r="G48" s="152">
        <v>190000.55</v>
      </c>
      <c r="H48" s="197">
        <v>1465.7142857142858</v>
      </c>
      <c r="I48" s="129">
        <v>608</v>
      </c>
      <c r="J48" s="129">
        <v>972</v>
      </c>
      <c r="K48" s="134">
        <v>60.38</v>
      </c>
    </row>
    <row r="49" spans="1:11" ht="66.75" customHeight="1" x14ac:dyDescent="0.2">
      <c r="A49" s="172">
        <v>38</v>
      </c>
      <c r="B49" s="11">
        <v>244292</v>
      </c>
      <c r="C49" s="88" t="s">
        <v>182</v>
      </c>
      <c r="D49" s="64" t="s">
        <v>143</v>
      </c>
      <c r="E49" s="155">
        <v>5475608</v>
      </c>
      <c r="F49" s="13">
        <v>3411777</v>
      </c>
      <c r="G49" s="152">
        <v>0</v>
      </c>
      <c r="H49" s="197">
        <v>1620</v>
      </c>
      <c r="I49" s="129">
        <v>1221</v>
      </c>
      <c r="J49" s="129">
        <v>1564</v>
      </c>
      <c r="K49" s="134">
        <v>0</v>
      </c>
    </row>
    <row r="50" spans="1:11" ht="66.75" customHeight="1" x14ac:dyDescent="0.2">
      <c r="A50" s="172">
        <v>39</v>
      </c>
      <c r="B50" s="11">
        <v>244304</v>
      </c>
      <c r="C50" s="88" t="s">
        <v>183</v>
      </c>
      <c r="D50" s="64" t="s">
        <v>143</v>
      </c>
      <c r="E50" s="155">
        <v>4166139</v>
      </c>
      <c r="F50" s="13">
        <v>5383315</v>
      </c>
      <c r="G50" s="152">
        <v>0</v>
      </c>
      <c r="H50" s="128">
        <v>1190</v>
      </c>
      <c r="I50" s="129">
        <v>985</v>
      </c>
      <c r="J50" s="129">
        <v>1190</v>
      </c>
      <c r="K50" s="134">
        <v>0</v>
      </c>
    </row>
    <row r="51" spans="1:11" ht="66.75" customHeight="1" x14ac:dyDescent="0.2">
      <c r="A51" s="172">
        <v>40</v>
      </c>
      <c r="B51" s="11">
        <v>258925</v>
      </c>
      <c r="C51" s="88" t="s">
        <v>184</v>
      </c>
      <c r="D51" s="64" t="s">
        <v>143</v>
      </c>
      <c r="E51" s="155">
        <v>1811384</v>
      </c>
      <c r="F51" s="13">
        <v>1811384</v>
      </c>
      <c r="G51" s="152">
        <v>452680.56</v>
      </c>
      <c r="H51" s="197">
        <v>1128.7328571428573</v>
      </c>
      <c r="I51" s="129">
        <v>312</v>
      </c>
      <c r="J51" s="129">
        <v>518</v>
      </c>
      <c r="K51" s="134">
        <v>131</v>
      </c>
    </row>
    <row r="52" spans="1:11" ht="66.75" customHeight="1" x14ac:dyDescent="0.2">
      <c r="A52" s="172">
        <v>41</v>
      </c>
      <c r="B52" s="11">
        <v>261988</v>
      </c>
      <c r="C52" s="88" t="s">
        <v>278</v>
      </c>
      <c r="D52" s="64" t="s">
        <v>143</v>
      </c>
      <c r="E52" s="155">
        <v>0</v>
      </c>
      <c r="F52" s="13">
        <v>3116250</v>
      </c>
      <c r="G52" s="152">
        <v>0</v>
      </c>
      <c r="H52" s="197">
        <v>796</v>
      </c>
      <c r="I52" s="129">
        <v>0</v>
      </c>
      <c r="J52" s="129">
        <v>0</v>
      </c>
      <c r="K52" s="134">
        <v>0</v>
      </c>
    </row>
    <row r="53" spans="1:11" ht="66.75" customHeight="1" x14ac:dyDescent="0.2">
      <c r="A53" s="172">
        <v>42</v>
      </c>
      <c r="B53" s="11">
        <v>261991</v>
      </c>
      <c r="C53" s="88" t="s">
        <v>279</v>
      </c>
      <c r="D53" s="64" t="s">
        <v>143</v>
      </c>
      <c r="E53" s="155">
        <v>0</v>
      </c>
      <c r="F53" s="13">
        <v>4105713</v>
      </c>
      <c r="G53" s="152">
        <v>0</v>
      </c>
      <c r="H53" s="197">
        <v>1100</v>
      </c>
      <c r="I53" s="129">
        <v>0</v>
      </c>
      <c r="J53" s="129">
        <v>0</v>
      </c>
      <c r="K53" s="134">
        <v>0</v>
      </c>
    </row>
    <row r="54" spans="1:11" ht="66.75" customHeight="1" x14ac:dyDescent="0.2">
      <c r="A54" s="172">
        <v>43</v>
      </c>
      <c r="B54" s="11">
        <v>261999</v>
      </c>
      <c r="C54" s="88" t="s">
        <v>185</v>
      </c>
      <c r="D54" s="64" t="s">
        <v>143</v>
      </c>
      <c r="E54" s="155">
        <v>5613363</v>
      </c>
      <c r="F54" s="13">
        <v>5613363</v>
      </c>
      <c r="G54" s="152">
        <v>0</v>
      </c>
      <c r="H54" s="197">
        <v>1851.4285714285713</v>
      </c>
      <c r="I54" s="129">
        <v>1112</v>
      </c>
      <c r="J54" s="129">
        <v>1604</v>
      </c>
      <c r="K54" s="134">
        <v>0</v>
      </c>
    </row>
    <row r="55" spans="1:11" ht="66.75" customHeight="1" x14ac:dyDescent="0.2">
      <c r="A55" s="172">
        <v>44</v>
      </c>
      <c r="B55" s="11">
        <v>262004</v>
      </c>
      <c r="C55" s="88" t="s">
        <v>186</v>
      </c>
      <c r="D55" s="64" t="s">
        <v>143</v>
      </c>
      <c r="E55" s="155">
        <v>5588073</v>
      </c>
      <c r="F55" s="13">
        <v>6170020</v>
      </c>
      <c r="G55" s="152">
        <v>0</v>
      </c>
      <c r="H55" s="197">
        <v>1755</v>
      </c>
      <c r="I55" s="129">
        <v>1252</v>
      </c>
      <c r="J55" s="129">
        <v>1597</v>
      </c>
      <c r="K55" s="134">
        <v>0</v>
      </c>
    </row>
    <row r="56" spans="1:11" ht="66.75" customHeight="1" x14ac:dyDescent="0.2">
      <c r="A56" s="172">
        <v>45</v>
      </c>
      <c r="B56" s="11">
        <v>262009</v>
      </c>
      <c r="C56" s="88" t="s">
        <v>187</v>
      </c>
      <c r="D56" s="64" t="s">
        <v>143</v>
      </c>
      <c r="E56" s="59">
        <v>4289241</v>
      </c>
      <c r="F56" s="21">
        <v>4289241</v>
      </c>
      <c r="G56" s="152">
        <v>200045.59</v>
      </c>
      <c r="H56" s="197">
        <v>1164</v>
      </c>
      <c r="I56" s="129">
        <v>791</v>
      </c>
      <c r="J56" s="129">
        <v>1225</v>
      </c>
      <c r="K56" s="134">
        <v>76.099999999999994</v>
      </c>
    </row>
    <row r="57" spans="1:11" ht="15" customHeight="1" x14ac:dyDescent="0.2">
      <c r="A57" s="94" t="s">
        <v>150</v>
      </c>
      <c r="B57" s="82"/>
      <c r="C57" s="67"/>
      <c r="D57" s="116"/>
      <c r="E57" s="96"/>
      <c r="F57" s="82"/>
      <c r="G57" s="122"/>
      <c r="H57" s="130"/>
      <c r="I57" s="131"/>
      <c r="J57" s="131"/>
      <c r="K57" s="136"/>
    </row>
    <row r="58" spans="1:11" ht="42" customHeight="1" thickBot="1" x14ac:dyDescent="0.25">
      <c r="A58" s="95">
        <v>46</v>
      </c>
      <c r="B58" s="10">
        <v>226963</v>
      </c>
      <c r="C58" s="88" t="s">
        <v>151</v>
      </c>
      <c r="D58" s="64" t="s">
        <v>143</v>
      </c>
      <c r="E58" s="179">
        <v>37121300</v>
      </c>
      <c r="F58" s="180">
        <v>3121300</v>
      </c>
      <c r="G58" s="181">
        <v>0</v>
      </c>
      <c r="H58" s="128">
        <v>16234.65</v>
      </c>
      <c r="I58" s="129">
        <v>3241</v>
      </c>
      <c r="J58" s="129">
        <v>892</v>
      </c>
      <c r="K58" s="134">
        <v>0</v>
      </c>
    </row>
    <row r="59" spans="1:11" ht="23.25" customHeight="1" thickBot="1" x14ac:dyDescent="0.25">
      <c r="A59" s="98" t="s">
        <v>44</v>
      </c>
      <c r="B59" s="99"/>
      <c r="C59" s="99"/>
      <c r="D59" s="173"/>
      <c r="E59" s="175">
        <f>SUM(E7:E58)</f>
        <v>125364975</v>
      </c>
      <c r="F59" s="175">
        <f>SUM(F7:F58)</f>
        <v>130000000</v>
      </c>
      <c r="G59" s="176">
        <f>SUM(G7:G58)</f>
        <v>5163396.3199999994</v>
      </c>
      <c r="H59" s="133"/>
      <c r="I59" s="133"/>
      <c r="J59" s="133"/>
      <c r="K59" s="135"/>
    </row>
  </sheetData>
  <mergeCells count="10">
    <mergeCell ref="H4:K4"/>
    <mergeCell ref="A59:C59"/>
    <mergeCell ref="A1:D1"/>
    <mergeCell ref="A2:D2"/>
    <mergeCell ref="A3:D3"/>
    <mergeCell ref="D4:D5"/>
    <mergeCell ref="E4:G4"/>
    <mergeCell ref="A4:A5"/>
    <mergeCell ref="B4:B5"/>
    <mergeCell ref="C4:C5"/>
  </mergeCells>
  <conditionalFormatting sqref="B60:B1048576 A59 B1:B33 B38:B58 B36">
    <cfRule type="duplicateValues" dxfId="8" priority="12"/>
  </conditionalFormatting>
  <conditionalFormatting sqref="A30">
    <cfRule type="duplicateValues" dxfId="7" priority="8"/>
  </conditionalFormatting>
  <conditionalFormatting sqref="A32">
    <cfRule type="duplicateValues" dxfId="6" priority="7"/>
  </conditionalFormatting>
  <conditionalFormatting sqref="A46:A56">
    <cfRule type="duplicateValues" dxfId="5" priority="23"/>
  </conditionalFormatting>
  <conditionalFormatting sqref="B37">
    <cfRule type="duplicateValues" dxfId="4" priority="3"/>
  </conditionalFormatting>
  <conditionalFormatting sqref="B34">
    <cfRule type="duplicateValues" dxfId="3" priority="2"/>
  </conditionalFormatting>
  <conditionalFormatting sqref="B35">
    <cfRule type="duplicateValues" dxfId="2" priority="1"/>
  </conditionalFormatting>
  <hyperlinks>
    <hyperlink ref="D26" r:id="rId1" display="javascript:ImprimirProyecto(31359,2020,1,%22S%22)" xr:uid="{00000000-0004-0000-0100-000000000000}"/>
  </hyperlinks>
  <pageMargins left="0.25" right="0.25" top="0.75" bottom="0.75" header="0.3" footer="0.3"/>
  <pageSetup paperSize="17" scale="83" fitToHeight="0" orientation="landscape" r:id="rId2"/>
  <ignoredErrors>
    <ignoredError sqref="A29:D29 B58:D58 E58 A57:D57 B51:D51 F54:G54 B33:D33 G32 A31:D31 B30:D30 G30 B25:D26 H26 E33 H33 F25 G50 F51 B56:D56 G58 B54:D54 H25 F56 G55 B50:D50 B55:D55 H51 H56 E29:G29 E57:G57 E31:G31 H54 H32 H30 H50 H58 H55 H29:J29 H57:J57 H31:J31 B32:D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view="pageBreakPreview" zoomScale="60" zoomScaleNormal="80" workbookViewId="0">
      <pane ySplit="5" topLeftCell="A6" activePane="bottomLeft" state="frozen"/>
      <selection activeCell="C70" sqref="C70"/>
      <selection pane="bottomLeft" activeCell="H11" sqref="H11"/>
    </sheetView>
  </sheetViews>
  <sheetFormatPr baseColWidth="10" defaultColWidth="11.42578125" defaultRowHeight="14.25" x14ac:dyDescent="0.2"/>
  <cols>
    <col min="1" max="1" width="10" style="5" customWidth="1"/>
    <col min="2" max="2" width="12" style="33" bestFit="1" customWidth="1"/>
    <col min="3" max="3" width="51.42578125" style="89" customWidth="1"/>
    <col min="4" max="4" width="23.85546875" style="3" customWidth="1"/>
    <col min="5" max="5" width="27.5703125" style="38" customWidth="1"/>
    <col min="6" max="6" width="25.85546875" style="39" customWidth="1"/>
    <col min="7" max="7" width="27.7109375" style="37" customWidth="1"/>
    <col min="8" max="8" width="19.42578125" style="37" customWidth="1"/>
    <col min="9" max="10" width="18.85546875" style="37" customWidth="1"/>
    <col min="11" max="11" width="17.7109375" style="1" bestFit="1" customWidth="1"/>
    <col min="12" max="16384" width="11.42578125" style="1"/>
  </cols>
  <sheetData>
    <row r="1" spans="1:11" ht="15" customHeight="1" x14ac:dyDescent="0.2">
      <c r="A1" s="75" t="s">
        <v>0</v>
      </c>
      <c r="B1" s="75"/>
      <c r="C1" s="75"/>
      <c r="D1" s="75"/>
    </row>
    <row r="2" spans="1:11" ht="15" customHeight="1" x14ac:dyDescent="0.2">
      <c r="A2" s="75" t="s">
        <v>38</v>
      </c>
      <c r="B2" s="75"/>
      <c r="C2" s="75"/>
      <c r="D2" s="75"/>
      <c r="I2" s="212" t="s">
        <v>287</v>
      </c>
    </row>
    <row r="3" spans="1:11" ht="15.75" customHeight="1" thickBot="1" x14ac:dyDescent="0.25">
      <c r="A3" s="75" t="s">
        <v>193</v>
      </c>
      <c r="B3" s="75"/>
      <c r="C3" s="75"/>
      <c r="D3" s="75"/>
      <c r="E3" s="49"/>
      <c r="F3" s="37"/>
    </row>
    <row r="4" spans="1:11" ht="15.75" customHeight="1" x14ac:dyDescent="0.2">
      <c r="A4" s="109" t="s">
        <v>2</v>
      </c>
      <c r="B4" s="208" t="s">
        <v>3</v>
      </c>
      <c r="C4" s="209" t="s">
        <v>4</v>
      </c>
      <c r="D4" s="217" t="s">
        <v>55</v>
      </c>
      <c r="E4" s="242" t="s">
        <v>49</v>
      </c>
      <c r="F4" s="243"/>
      <c r="G4" s="244"/>
      <c r="H4" s="248" t="s">
        <v>51</v>
      </c>
      <c r="I4" s="249"/>
      <c r="J4" s="249"/>
      <c r="K4" s="250"/>
    </row>
    <row r="5" spans="1:11" ht="22.5" customHeight="1" thickBot="1" x14ac:dyDescent="0.25">
      <c r="A5" s="110"/>
      <c r="B5" s="210"/>
      <c r="C5" s="211"/>
      <c r="D5" s="218"/>
      <c r="E5" s="245" t="s">
        <v>48</v>
      </c>
      <c r="F5" s="246" t="s">
        <v>47</v>
      </c>
      <c r="G5" s="247" t="s">
        <v>53</v>
      </c>
      <c r="H5" s="251" t="s">
        <v>50</v>
      </c>
      <c r="I5" s="252" t="s">
        <v>48</v>
      </c>
      <c r="J5" s="252" t="s">
        <v>47</v>
      </c>
      <c r="K5" s="253" t="s">
        <v>53</v>
      </c>
    </row>
    <row r="6" spans="1:11" s="207" customFormat="1" ht="15" customHeight="1" x14ac:dyDescent="0.2">
      <c r="A6" s="201" t="s">
        <v>82</v>
      </c>
      <c r="B6" s="201"/>
      <c r="C6" s="238"/>
      <c r="D6" s="219"/>
      <c r="E6" s="111"/>
      <c r="F6" s="201"/>
      <c r="G6" s="226"/>
      <c r="H6" s="222"/>
      <c r="I6" s="213"/>
      <c r="J6" s="213"/>
      <c r="K6" s="215"/>
    </row>
    <row r="7" spans="1:11" s="2" customFormat="1" ht="51.75" customHeight="1" x14ac:dyDescent="0.2">
      <c r="A7" s="35">
        <v>1</v>
      </c>
      <c r="B7" s="36">
        <v>263551</v>
      </c>
      <c r="C7" s="239" t="s">
        <v>280</v>
      </c>
      <c r="D7" s="220" t="s">
        <v>56</v>
      </c>
      <c r="E7" s="227">
        <v>0</v>
      </c>
      <c r="F7" s="50">
        <v>30000000</v>
      </c>
      <c r="G7" s="228">
        <v>0</v>
      </c>
      <c r="H7" s="223">
        <v>350</v>
      </c>
      <c r="I7" s="199">
        <v>0</v>
      </c>
      <c r="J7" s="199">
        <v>224.47</v>
      </c>
      <c r="K7" s="48">
        <v>0</v>
      </c>
    </row>
    <row r="8" spans="1:11" s="207" customFormat="1" ht="15" customHeight="1" x14ac:dyDescent="0.2">
      <c r="A8" s="150" t="s">
        <v>82</v>
      </c>
      <c r="B8" s="150"/>
      <c r="C8" s="240"/>
      <c r="D8" s="151"/>
      <c r="E8" s="170"/>
      <c r="F8" s="150"/>
      <c r="G8" s="229"/>
      <c r="H8" s="224"/>
      <c r="I8" s="214"/>
      <c r="J8" s="214"/>
      <c r="K8" s="216"/>
    </row>
    <row r="9" spans="1:11" s="2" customFormat="1" ht="59.25" customHeight="1" x14ac:dyDescent="0.2">
      <c r="A9" s="35">
        <v>2</v>
      </c>
      <c r="B9" s="36">
        <v>99889</v>
      </c>
      <c r="C9" s="239" t="s">
        <v>159</v>
      </c>
      <c r="D9" s="220" t="s">
        <v>56</v>
      </c>
      <c r="E9" s="227">
        <v>18725000</v>
      </c>
      <c r="F9" s="50">
        <v>27866902</v>
      </c>
      <c r="G9" s="228">
        <v>18725000</v>
      </c>
      <c r="H9" s="223">
        <v>21</v>
      </c>
      <c r="I9" s="199">
        <v>2.1</v>
      </c>
      <c r="J9" s="199">
        <v>2.1</v>
      </c>
      <c r="K9" s="48">
        <v>1.41</v>
      </c>
    </row>
    <row r="10" spans="1:11" s="207" customFormat="1" ht="17.25" customHeight="1" x14ac:dyDescent="0.2">
      <c r="A10" s="150" t="s">
        <v>107</v>
      </c>
      <c r="B10" s="150"/>
      <c r="C10" s="240"/>
      <c r="D10" s="151"/>
      <c r="E10" s="170"/>
      <c r="F10" s="150"/>
      <c r="G10" s="229"/>
      <c r="H10" s="224"/>
      <c r="I10" s="214"/>
      <c r="J10" s="214"/>
      <c r="K10" s="216"/>
    </row>
    <row r="11" spans="1:11" s="2" customFormat="1" ht="66.75" customHeight="1" x14ac:dyDescent="0.2">
      <c r="A11" s="14">
        <v>3</v>
      </c>
      <c r="B11" s="15">
        <v>129914</v>
      </c>
      <c r="C11" s="241" t="s">
        <v>41</v>
      </c>
      <c r="D11" s="221" t="s">
        <v>56</v>
      </c>
      <c r="E11" s="230">
        <v>3471800</v>
      </c>
      <c r="F11" s="51">
        <v>14395237</v>
      </c>
      <c r="G11" s="231">
        <v>10971697.48</v>
      </c>
      <c r="H11" s="225">
        <v>16</v>
      </c>
      <c r="I11" s="200">
        <v>4.79</v>
      </c>
      <c r="J11" s="200">
        <v>0.31</v>
      </c>
      <c r="K11" s="48">
        <v>1.1400000000000001</v>
      </c>
    </row>
    <row r="12" spans="1:11" s="2" customFormat="1" ht="66.75" customHeight="1" x14ac:dyDescent="0.2">
      <c r="A12" s="9">
        <v>4</v>
      </c>
      <c r="B12" s="10">
        <v>130902</v>
      </c>
      <c r="C12" s="88" t="s">
        <v>39</v>
      </c>
      <c r="D12" s="64" t="s">
        <v>56</v>
      </c>
      <c r="E12" s="232">
        <v>29775000</v>
      </c>
      <c r="F12" s="41">
        <v>36736030</v>
      </c>
      <c r="G12" s="231">
        <v>0</v>
      </c>
      <c r="H12" s="128">
        <v>10</v>
      </c>
      <c r="I12" s="129">
        <v>4.08</v>
      </c>
      <c r="J12" s="129">
        <v>1.79</v>
      </c>
      <c r="K12" s="48">
        <v>0</v>
      </c>
    </row>
    <row r="13" spans="1:11" s="2" customFormat="1" ht="66.75" customHeight="1" x14ac:dyDescent="0.2">
      <c r="A13" s="9">
        <v>5</v>
      </c>
      <c r="B13" s="10">
        <v>154956</v>
      </c>
      <c r="C13" s="88" t="s">
        <v>160</v>
      </c>
      <c r="D13" s="64" t="s">
        <v>56</v>
      </c>
      <c r="E13" s="232">
        <v>535321</v>
      </c>
      <c r="F13" s="41">
        <v>15000000</v>
      </c>
      <c r="G13" s="231">
        <v>12471294.609999999</v>
      </c>
      <c r="H13" s="128">
        <v>11</v>
      </c>
      <c r="I13" s="129">
        <v>5.84</v>
      </c>
      <c r="J13" s="129">
        <v>0.84</v>
      </c>
      <c r="K13" s="48">
        <v>0.41</v>
      </c>
    </row>
    <row r="14" spans="1:11" s="2" customFormat="1" ht="66.75" customHeight="1" x14ac:dyDescent="0.2">
      <c r="A14" s="9">
        <v>6</v>
      </c>
      <c r="B14" s="16">
        <v>154958</v>
      </c>
      <c r="C14" s="88" t="s">
        <v>161</v>
      </c>
      <c r="D14" s="64" t="s">
        <v>56</v>
      </c>
      <c r="E14" s="232">
        <v>464679</v>
      </c>
      <c r="F14" s="41">
        <v>5000000</v>
      </c>
      <c r="G14" s="231">
        <v>1615478.45</v>
      </c>
      <c r="H14" s="128">
        <v>24</v>
      </c>
      <c r="I14" s="129">
        <v>11.55</v>
      </c>
      <c r="J14" s="129">
        <v>1.1399999999999999</v>
      </c>
      <c r="K14" s="48">
        <v>0</v>
      </c>
    </row>
    <row r="15" spans="1:11" s="2" customFormat="1" ht="66.75" customHeight="1" x14ac:dyDescent="0.2">
      <c r="A15" s="9">
        <v>7</v>
      </c>
      <c r="B15" s="8">
        <v>155771</v>
      </c>
      <c r="C15" s="88" t="s">
        <v>40</v>
      </c>
      <c r="D15" s="64" t="s">
        <v>56</v>
      </c>
      <c r="E15" s="233">
        <v>207000</v>
      </c>
      <c r="F15" s="52">
        <v>65000000</v>
      </c>
      <c r="G15" s="231">
        <v>8949960.5600000005</v>
      </c>
      <c r="H15" s="128">
        <v>23.25</v>
      </c>
      <c r="I15" s="129">
        <v>10.37</v>
      </c>
      <c r="J15" s="129">
        <v>6.31</v>
      </c>
      <c r="K15" s="48">
        <v>0.2</v>
      </c>
    </row>
    <row r="16" spans="1:11" s="2" customFormat="1" ht="66.75" customHeight="1" x14ac:dyDescent="0.2">
      <c r="A16" s="9">
        <v>8</v>
      </c>
      <c r="B16" s="8">
        <v>155808</v>
      </c>
      <c r="C16" s="88" t="s">
        <v>42</v>
      </c>
      <c r="D16" s="64" t="s">
        <v>56</v>
      </c>
      <c r="E16" s="232">
        <v>518900</v>
      </c>
      <c r="F16" s="41">
        <v>12000000</v>
      </c>
      <c r="G16" s="231">
        <v>0</v>
      </c>
      <c r="H16" s="128">
        <v>4</v>
      </c>
      <c r="I16" s="129">
        <v>3.23</v>
      </c>
      <c r="J16" s="129">
        <v>1.88</v>
      </c>
      <c r="K16" s="48">
        <v>0</v>
      </c>
    </row>
    <row r="17" spans="1:11" ht="66.75" customHeight="1" x14ac:dyDescent="0.2">
      <c r="A17" s="65">
        <v>9</v>
      </c>
      <c r="B17" s="36">
        <v>276035</v>
      </c>
      <c r="C17" s="239" t="s">
        <v>281</v>
      </c>
      <c r="D17" s="221" t="s">
        <v>56</v>
      </c>
      <c r="E17" s="227">
        <v>0</v>
      </c>
      <c r="F17" s="50">
        <v>774831</v>
      </c>
      <c r="G17" s="228">
        <v>0</v>
      </c>
      <c r="H17" s="223">
        <v>38.44</v>
      </c>
      <c r="I17" s="199">
        <v>0</v>
      </c>
      <c r="J17" s="199">
        <v>0.12</v>
      </c>
      <c r="K17" s="5">
        <v>0</v>
      </c>
    </row>
    <row r="18" spans="1:11" s="207" customFormat="1" ht="20.25" customHeight="1" x14ac:dyDescent="0.2">
      <c r="A18" s="150" t="s">
        <v>118</v>
      </c>
      <c r="B18" s="150"/>
      <c r="C18" s="240"/>
      <c r="D18" s="151"/>
      <c r="E18" s="170"/>
      <c r="F18" s="150"/>
      <c r="G18" s="229"/>
      <c r="H18" s="224"/>
      <c r="I18" s="214"/>
      <c r="J18" s="214"/>
      <c r="K18" s="216"/>
    </row>
    <row r="19" spans="1:11" ht="69.75" customHeight="1" x14ac:dyDescent="0.2">
      <c r="A19" s="14">
        <v>10</v>
      </c>
      <c r="B19" s="19">
        <v>155004</v>
      </c>
      <c r="C19" s="241" t="s">
        <v>43</v>
      </c>
      <c r="D19" s="221" t="s">
        <v>57</v>
      </c>
      <c r="E19" s="234">
        <v>1540000</v>
      </c>
      <c r="F19" s="20">
        <v>1540000</v>
      </c>
      <c r="G19" s="231">
        <v>0</v>
      </c>
      <c r="H19" s="225">
        <v>25700</v>
      </c>
      <c r="I19" s="200">
        <v>0</v>
      </c>
      <c r="J19" s="200">
        <v>1</v>
      </c>
      <c r="K19" s="5">
        <v>0</v>
      </c>
    </row>
    <row r="20" spans="1:11" s="207" customFormat="1" ht="15.75" customHeight="1" x14ac:dyDescent="0.2">
      <c r="A20" s="150" t="s">
        <v>162</v>
      </c>
      <c r="B20" s="150"/>
      <c r="C20" s="240"/>
      <c r="D20" s="151"/>
      <c r="E20" s="170"/>
      <c r="F20" s="150"/>
      <c r="G20" s="229"/>
      <c r="H20" s="224"/>
      <c r="I20" s="214"/>
      <c r="J20" s="214"/>
      <c r="K20" s="216"/>
    </row>
    <row r="21" spans="1:11" ht="46.5" customHeight="1" thickBot="1" x14ac:dyDescent="0.25">
      <c r="A21" s="14">
        <v>11</v>
      </c>
      <c r="B21" s="15">
        <v>226898</v>
      </c>
      <c r="C21" s="241" t="s">
        <v>30</v>
      </c>
      <c r="D21" s="221" t="s">
        <v>163</v>
      </c>
      <c r="E21" s="235">
        <v>120000000</v>
      </c>
      <c r="F21" s="236">
        <v>120000000</v>
      </c>
      <c r="G21" s="237">
        <v>0</v>
      </c>
      <c r="H21" s="225">
        <v>264194</v>
      </c>
      <c r="I21" s="200">
        <v>0</v>
      </c>
      <c r="J21" s="200">
        <v>1</v>
      </c>
      <c r="K21" s="5">
        <v>0</v>
      </c>
    </row>
    <row r="22" spans="1:11" ht="23.25" customHeight="1" x14ac:dyDescent="0.2">
      <c r="A22" s="202" t="s">
        <v>44</v>
      </c>
      <c r="B22" s="202"/>
      <c r="C22" s="202"/>
      <c r="D22" s="203"/>
      <c r="E22" s="204">
        <f>SUM(E9:E21)</f>
        <v>175237700</v>
      </c>
      <c r="F22" s="204">
        <f>SUM(F7:F21)</f>
        <v>328313000</v>
      </c>
      <c r="G22" s="205">
        <f>SUM(G7:G21)</f>
        <v>52733431.100000009</v>
      </c>
      <c r="H22" s="206"/>
      <c r="I22" s="206"/>
      <c r="J22" s="206"/>
    </row>
    <row r="24" spans="1:11" ht="59.25" customHeight="1" x14ac:dyDescent="0.2">
      <c r="B24" s="79"/>
      <c r="C24" s="79"/>
      <c r="D24" s="34"/>
      <c r="K24" s="1">
        <v>0</v>
      </c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B24:C24"/>
    <mergeCell ref="A22:C22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A10:D10 B9:D9 E9 B14:D14 B11:D11 E11 B12:D12 E12 B13:D13 E13 E14 H14 H13 H11 H12 H9 E10:G10 H10:J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T50"/>
  <sheetViews>
    <sheetView view="pageBreakPreview" topLeftCell="D1" zoomScale="60" zoomScaleNormal="80" workbookViewId="0">
      <pane ySplit="5" topLeftCell="A6" activePane="bottomLeft" state="frozen"/>
      <selection activeCell="C70" sqref="C70"/>
      <selection pane="bottomLeft" activeCell="H5" sqref="H5"/>
    </sheetView>
  </sheetViews>
  <sheetFormatPr baseColWidth="10" defaultColWidth="11.42578125" defaultRowHeight="14.25" x14ac:dyDescent="0.2"/>
  <cols>
    <col min="1" max="1" width="10" style="29" customWidth="1"/>
    <col min="2" max="2" width="12" style="66" bestFit="1" customWidth="1"/>
    <col min="3" max="3" width="51.42578125" style="275" customWidth="1"/>
    <col min="4" max="4" width="23.85546875" style="30" customWidth="1"/>
    <col min="5" max="5" width="27.5703125" style="26" customWidth="1"/>
    <col min="6" max="6" width="25.85546875" style="27" customWidth="1"/>
    <col min="7" max="7" width="27.7109375" style="27" customWidth="1"/>
    <col min="8" max="8" width="21.85546875" style="27" bestFit="1" customWidth="1"/>
    <col min="9" max="10" width="18.85546875" style="27" customWidth="1"/>
    <col min="11" max="11" width="17.7109375" style="28" bestFit="1" customWidth="1"/>
    <col min="12" max="16384" width="11.42578125" style="28"/>
  </cols>
  <sheetData>
    <row r="1" spans="1:11" ht="15" customHeight="1" x14ac:dyDescent="0.2">
      <c r="A1" s="81" t="s">
        <v>0</v>
      </c>
      <c r="B1" s="81"/>
      <c r="C1" s="81"/>
      <c r="D1" s="81"/>
    </row>
    <row r="2" spans="1:11" ht="15" customHeight="1" x14ac:dyDescent="0.2">
      <c r="A2" s="81" t="s">
        <v>178</v>
      </c>
      <c r="B2" s="81"/>
      <c r="C2" s="81"/>
      <c r="D2" s="81"/>
      <c r="I2" s="12" t="s">
        <v>287</v>
      </c>
    </row>
    <row r="3" spans="1:11" s="1" customFormat="1" ht="15.75" customHeight="1" thickBot="1" x14ac:dyDescent="0.25">
      <c r="A3" s="75" t="s">
        <v>193</v>
      </c>
      <c r="B3" s="75"/>
      <c r="C3" s="75"/>
      <c r="D3" s="75"/>
      <c r="E3" s="4"/>
      <c r="F3" s="12"/>
      <c r="G3" s="12"/>
      <c r="H3" s="12"/>
      <c r="I3" s="12"/>
      <c r="J3" s="12"/>
    </row>
    <row r="4" spans="1:11" ht="15.75" customHeight="1" x14ac:dyDescent="0.2">
      <c r="A4" s="90" t="s">
        <v>2</v>
      </c>
      <c r="B4" s="91" t="s">
        <v>3</v>
      </c>
      <c r="C4" s="92" t="s">
        <v>4</v>
      </c>
      <c r="D4" s="113" t="s">
        <v>55</v>
      </c>
      <c r="E4" s="137" t="s">
        <v>49</v>
      </c>
      <c r="F4" s="138"/>
      <c r="G4" s="139"/>
      <c r="H4" s="143" t="s">
        <v>51</v>
      </c>
      <c r="I4" s="144"/>
      <c r="J4" s="144"/>
      <c r="K4" s="145"/>
    </row>
    <row r="5" spans="1:11" ht="22.5" customHeight="1" thickBot="1" x14ac:dyDescent="0.3">
      <c r="A5" s="105"/>
      <c r="B5" s="106"/>
      <c r="C5" s="107"/>
      <c r="D5" s="114"/>
      <c r="E5" s="256" t="s">
        <v>48</v>
      </c>
      <c r="F5" s="257" t="s">
        <v>47</v>
      </c>
      <c r="G5" s="158" t="s">
        <v>53</v>
      </c>
      <c r="H5" s="146" t="s">
        <v>50</v>
      </c>
      <c r="I5" s="147" t="s">
        <v>48</v>
      </c>
      <c r="J5" s="147" t="s">
        <v>47</v>
      </c>
      <c r="K5" s="148" t="s">
        <v>53</v>
      </c>
    </row>
    <row r="6" spans="1:11" ht="15" customHeight="1" x14ac:dyDescent="0.2">
      <c r="A6" s="260" t="s">
        <v>169</v>
      </c>
      <c r="B6" s="261"/>
      <c r="C6" s="273"/>
      <c r="D6" s="262"/>
      <c r="E6" s="263"/>
      <c r="F6" s="261"/>
      <c r="G6" s="264"/>
      <c r="H6" s="265"/>
      <c r="I6" s="261"/>
      <c r="J6" s="261"/>
      <c r="K6" s="266"/>
    </row>
    <row r="7" spans="1:11" ht="42.75" x14ac:dyDescent="0.2">
      <c r="A7" s="95">
        <v>1</v>
      </c>
      <c r="B7" s="31">
        <v>130572</v>
      </c>
      <c r="C7" s="88" t="s">
        <v>170</v>
      </c>
      <c r="D7" s="9" t="s">
        <v>163</v>
      </c>
      <c r="E7" s="32">
        <v>2000000</v>
      </c>
      <c r="F7" s="32">
        <v>2000000</v>
      </c>
      <c r="G7" s="13">
        <v>0</v>
      </c>
      <c r="H7" s="129">
        <v>7520</v>
      </c>
      <c r="I7" s="129">
        <v>0</v>
      </c>
      <c r="J7" s="129">
        <v>0</v>
      </c>
      <c r="K7" s="267">
        <v>0</v>
      </c>
    </row>
    <row r="8" spans="1:11" ht="42.75" x14ac:dyDescent="0.2">
      <c r="A8" s="95">
        <f>A7+1</f>
        <v>2</v>
      </c>
      <c r="B8" s="31">
        <v>148405</v>
      </c>
      <c r="C8" s="88" t="s">
        <v>171</v>
      </c>
      <c r="D8" s="9" t="s">
        <v>163</v>
      </c>
      <c r="E8" s="32">
        <v>2000000</v>
      </c>
      <c r="F8" s="32">
        <v>2000000</v>
      </c>
      <c r="G8" s="13">
        <v>0</v>
      </c>
      <c r="H8" s="129">
        <v>7519</v>
      </c>
      <c r="I8" s="129">
        <v>0</v>
      </c>
      <c r="J8" s="129">
        <v>0</v>
      </c>
      <c r="K8" s="267">
        <v>0</v>
      </c>
    </row>
    <row r="9" spans="1:11" ht="51.75" customHeight="1" x14ac:dyDescent="0.2">
      <c r="A9" s="95">
        <f t="shared" ref="A9:A47" si="0">A8+1</f>
        <v>3</v>
      </c>
      <c r="B9" s="31">
        <v>148408</v>
      </c>
      <c r="C9" s="88" t="s">
        <v>172</v>
      </c>
      <c r="D9" s="9" t="s">
        <v>163</v>
      </c>
      <c r="E9" s="32">
        <v>2000000</v>
      </c>
      <c r="F9" s="32">
        <v>2000000</v>
      </c>
      <c r="G9" s="13">
        <v>0</v>
      </c>
      <c r="H9" s="129">
        <v>7519</v>
      </c>
      <c r="I9" s="129">
        <v>0</v>
      </c>
      <c r="J9" s="129">
        <v>0</v>
      </c>
      <c r="K9" s="267">
        <v>0</v>
      </c>
    </row>
    <row r="10" spans="1:11" ht="51.75" customHeight="1" x14ac:dyDescent="0.2">
      <c r="A10" s="95">
        <f t="shared" si="0"/>
        <v>4</v>
      </c>
      <c r="B10" s="31">
        <v>149702</v>
      </c>
      <c r="C10" s="88" t="s">
        <v>173</v>
      </c>
      <c r="D10" s="9" t="s">
        <v>163</v>
      </c>
      <c r="E10" s="32">
        <v>2000000</v>
      </c>
      <c r="F10" s="32">
        <v>2000000</v>
      </c>
      <c r="G10" s="13">
        <v>0</v>
      </c>
      <c r="H10" s="129">
        <v>7519</v>
      </c>
      <c r="I10" s="129">
        <v>0</v>
      </c>
      <c r="J10" s="129">
        <v>0</v>
      </c>
      <c r="K10" s="267">
        <v>0</v>
      </c>
    </row>
    <row r="11" spans="1:11" ht="51.75" customHeight="1" x14ac:dyDescent="0.2">
      <c r="A11" s="95">
        <f t="shared" si="0"/>
        <v>5</v>
      </c>
      <c r="B11" s="31">
        <v>257874</v>
      </c>
      <c r="C11" s="88" t="s">
        <v>271</v>
      </c>
      <c r="D11" s="9" t="s">
        <v>163</v>
      </c>
      <c r="E11" s="18">
        <v>0</v>
      </c>
      <c r="F11" s="32">
        <v>894944</v>
      </c>
      <c r="G11" s="13">
        <v>449021.16</v>
      </c>
      <c r="H11" s="129">
        <v>350</v>
      </c>
      <c r="I11" s="129">
        <v>350</v>
      </c>
      <c r="J11" s="129">
        <v>350</v>
      </c>
      <c r="K11" s="267">
        <v>0</v>
      </c>
    </row>
    <row r="12" spans="1:11" ht="51.75" customHeight="1" x14ac:dyDescent="0.2">
      <c r="A12" s="95">
        <f t="shared" si="0"/>
        <v>6</v>
      </c>
      <c r="B12" s="31">
        <v>257881</v>
      </c>
      <c r="C12" s="88" t="s">
        <v>270</v>
      </c>
      <c r="D12" s="9" t="s">
        <v>163</v>
      </c>
      <c r="E12" s="18">
        <v>0</v>
      </c>
      <c r="F12" s="32">
        <v>893846</v>
      </c>
      <c r="G12" s="13">
        <v>535941.81999999995</v>
      </c>
      <c r="H12" s="129">
        <v>720</v>
      </c>
      <c r="I12" s="129">
        <v>720</v>
      </c>
      <c r="J12" s="129">
        <v>720</v>
      </c>
      <c r="K12" s="267">
        <v>59</v>
      </c>
    </row>
    <row r="13" spans="1:11" ht="51.75" customHeight="1" x14ac:dyDescent="0.2">
      <c r="A13" s="95">
        <f t="shared" si="0"/>
        <v>7</v>
      </c>
      <c r="B13" s="31">
        <v>257882</v>
      </c>
      <c r="C13" s="88" t="s">
        <v>269</v>
      </c>
      <c r="D13" s="9" t="s">
        <v>163</v>
      </c>
      <c r="E13" s="18">
        <v>0</v>
      </c>
      <c r="F13" s="32">
        <v>862736</v>
      </c>
      <c r="G13" s="13">
        <v>462348.2</v>
      </c>
      <c r="H13" s="129">
        <v>360</v>
      </c>
      <c r="I13" s="129">
        <v>360</v>
      </c>
      <c r="J13" s="129">
        <v>360</v>
      </c>
      <c r="K13" s="267">
        <v>0</v>
      </c>
    </row>
    <row r="14" spans="1:11" ht="51.75" customHeight="1" x14ac:dyDescent="0.2">
      <c r="A14" s="95">
        <f t="shared" si="0"/>
        <v>8</v>
      </c>
      <c r="B14" s="31">
        <v>257883</v>
      </c>
      <c r="C14" s="88" t="s">
        <v>268</v>
      </c>
      <c r="D14" s="9" t="s">
        <v>163</v>
      </c>
      <c r="E14" s="18">
        <v>0</v>
      </c>
      <c r="F14" s="32">
        <v>896585</v>
      </c>
      <c r="G14" s="13">
        <v>536654.94999999995</v>
      </c>
      <c r="H14" s="129">
        <v>342</v>
      </c>
      <c r="I14" s="129">
        <v>342</v>
      </c>
      <c r="J14" s="129">
        <v>342</v>
      </c>
      <c r="K14" s="267">
        <v>94</v>
      </c>
    </row>
    <row r="15" spans="1:11" ht="51.75" customHeight="1" x14ac:dyDescent="0.2">
      <c r="A15" s="95">
        <f t="shared" si="0"/>
        <v>9</v>
      </c>
      <c r="B15" s="31">
        <v>257890</v>
      </c>
      <c r="C15" s="88" t="s">
        <v>290</v>
      </c>
      <c r="D15" s="9" t="s">
        <v>163</v>
      </c>
      <c r="E15" s="18">
        <v>0</v>
      </c>
      <c r="F15" s="32">
        <v>848000</v>
      </c>
      <c r="G15" s="13">
        <v>690548.4</v>
      </c>
      <c r="H15" s="129">
        <v>520</v>
      </c>
      <c r="I15" s="129">
        <v>520</v>
      </c>
      <c r="J15" s="129">
        <v>520</v>
      </c>
      <c r="K15" s="267">
        <v>70</v>
      </c>
    </row>
    <row r="16" spans="1:11" ht="51.75" customHeight="1" x14ac:dyDescent="0.2">
      <c r="A16" s="95">
        <f t="shared" si="0"/>
        <v>10</v>
      </c>
      <c r="B16" s="31">
        <v>257899</v>
      </c>
      <c r="C16" s="88" t="s">
        <v>267</v>
      </c>
      <c r="D16" s="9" t="s">
        <v>163</v>
      </c>
      <c r="E16" s="18">
        <v>0</v>
      </c>
      <c r="F16" s="32">
        <v>831802</v>
      </c>
      <c r="G16" s="13">
        <v>405070.95</v>
      </c>
      <c r="H16" s="129">
        <v>480</v>
      </c>
      <c r="I16" s="129">
        <v>480</v>
      </c>
      <c r="J16" s="129">
        <v>480</v>
      </c>
      <c r="K16" s="267">
        <v>106</v>
      </c>
    </row>
    <row r="17" spans="1:11" ht="51.75" customHeight="1" x14ac:dyDescent="0.2">
      <c r="A17" s="95">
        <f t="shared" si="0"/>
        <v>11</v>
      </c>
      <c r="B17" s="31">
        <v>257901</v>
      </c>
      <c r="C17" s="88" t="s">
        <v>291</v>
      </c>
      <c r="D17" s="9" t="s">
        <v>163</v>
      </c>
      <c r="E17" s="18">
        <v>0</v>
      </c>
      <c r="F17" s="32">
        <v>878078</v>
      </c>
      <c r="G17" s="13">
        <v>436162.72</v>
      </c>
      <c r="H17" s="129">
        <v>350</v>
      </c>
      <c r="I17" s="129">
        <v>350</v>
      </c>
      <c r="J17" s="129">
        <v>350</v>
      </c>
      <c r="K17" s="267">
        <v>66</v>
      </c>
    </row>
    <row r="18" spans="1:11" ht="51.75" customHeight="1" x14ac:dyDescent="0.2">
      <c r="A18" s="95">
        <f t="shared" si="0"/>
        <v>12</v>
      </c>
      <c r="B18" s="31">
        <v>261514</v>
      </c>
      <c r="C18" s="88" t="s">
        <v>292</v>
      </c>
      <c r="D18" s="9" t="s">
        <v>163</v>
      </c>
      <c r="E18" s="18">
        <v>0</v>
      </c>
      <c r="F18" s="32">
        <v>895210</v>
      </c>
      <c r="G18" s="13">
        <v>639445.4</v>
      </c>
      <c r="H18" s="129">
        <v>328</v>
      </c>
      <c r="I18" s="129">
        <v>328</v>
      </c>
      <c r="J18" s="129">
        <v>328</v>
      </c>
      <c r="K18" s="267">
        <v>0</v>
      </c>
    </row>
    <row r="19" spans="1:11" ht="51.75" customHeight="1" x14ac:dyDescent="0.2">
      <c r="A19" s="95">
        <f t="shared" si="0"/>
        <v>13</v>
      </c>
      <c r="B19" s="31">
        <v>261523</v>
      </c>
      <c r="C19" s="88" t="s">
        <v>266</v>
      </c>
      <c r="D19" s="9" t="s">
        <v>163</v>
      </c>
      <c r="E19" s="18">
        <v>0</v>
      </c>
      <c r="F19" s="32">
        <v>839918</v>
      </c>
      <c r="G19" s="13">
        <v>173189.9</v>
      </c>
      <c r="H19" s="129">
        <v>364.25</v>
      </c>
      <c r="I19" s="129">
        <v>364.25</v>
      </c>
      <c r="J19" s="129">
        <v>364.25</v>
      </c>
      <c r="K19" s="267">
        <v>21.03</v>
      </c>
    </row>
    <row r="20" spans="1:11" ht="51.75" customHeight="1" x14ac:dyDescent="0.2">
      <c r="A20" s="95">
        <f t="shared" si="0"/>
        <v>14</v>
      </c>
      <c r="B20" s="31">
        <v>262075</v>
      </c>
      <c r="C20" s="88" t="s">
        <v>194</v>
      </c>
      <c r="D20" s="9" t="s">
        <v>163</v>
      </c>
      <c r="E20" s="32">
        <v>700000</v>
      </c>
      <c r="F20" s="32">
        <v>700000</v>
      </c>
      <c r="G20" s="13">
        <v>0</v>
      </c>
      <c r="H20" s="129">
        <v>307.60000000000002</v>
      </c>
      <c r="I20" s="129">
        <v>0</v>
      </c>
      <c r="J20" s="129">
        <v>0</v>
      </c>
      <c r="K20" s="267">
        <v>0</v>
      </c>
    </row>
    <row r="21" spans="1:11" ht="51.75" customHeight="1" x14ac:dyDescent="0.2">
      <c r="A21" s="95">
        <f t="shared" si="0"/>
        <v>15</v>
      </c>
      <c r="B21" s="31">
        <v>262076</v>
      </c>
      <c r="C21" s="88" t="s">
        <v>293</v>
      </c>
      <c r="D21" s="9" t="s">
        <v>163</v>
      </c>
      <c r="E21" s="32">
        <v>700000</v>
      </c>
      <c r="F21" s="32">
        <v>700000</v>
      </c>
      <c r="G21" s="13">
        <v>0</v>
      </c>
      <c r="H21" s="129">
        <v>314.39999999999998</v>
      </c>
      <c r="I21" s="129">
        <v>0</v>
      </c>
      <c r="J21" s="129">
        <v>0</v>
      </c>
      <c r="K21" s="267">
        <v>0</v>
      </c>
    </row>
    <row r="22" spans="1:11" ht="51.75" customHeight="1" x14ac:dyDescent="0.2">
      <c r="A22" s="95">
        <f t="shared" si="0"/>
        <v>16</v>
      </c>
      <c r="B22" s="31">
        <v>262077</v>
      </c>
      <c r="C22" s="88" t="s">
        <v>195</v>
      </c>
      <c r="D22" s="9" t="s">
        <v>163</v>
      </c>
      <c r="E22" s="32">
        <v>700000</v>
      </c>
      <c r="F22" s="32">
        <v>700000</v>
      </c>
      <c r="G22" s="13">
        <v>0</v>
      </c>
      <c r="H22" s="129">
        <v>335.4</v>
      </c>
      <c r="I22" s="129">
        <v>0</v>
      </c>
      <c r="J22" s="129">
        <v>0</v>
      </c>
      <c r="K22" s="267">
        <v>0</v>
      </c>
    </row>
    <row r="23" spans="1:11" ht="51.75" customHeight="1" x14ac:dyDescent="0.2">
      <c r="A23" s="95">
        <f t="shared" si="0"/>
        <v>17</v>
      </c>
      <c r="B23" s="31">
        <v>262078</v>
      </c>
      <c r="C23" s="88" t="s">
        <v>188</v>
      </c>
      <c r="D23" s="9" t="s">
        <v>163</v>
      </c>
      <c r="E23" s="32">
        <v>700000</v>
      </c>
      <c r="F23" s="32">
        <v>0</v>
      </c>
      <c r="G23" s="13">
        <v>0</v>
      </c>
      <c r="H23" s="129">
        <v>338.5</v>
      </c>
      <c r="I23" s="129">
        <v>0</v>
      </c>
      <c r="J23" s="129">
        <v>0</v>
      </c>
      <c r="K23" s="267">
        <v>0</v>
      </c>
    </row>
    <row r="24" spans="1:11" ht="51.75" customHeight="1" x14ac:dyDescent="0.2">
      <c r="A24" s="95">
        <f t="shared" si="0"/>
        <v>18</v>
      </c>
      <c r="B24" s="31">
        <v>262081</v>
      </c>
      <c r="C24" s="88" t="s">
        <v>196</v>
      </c>
      <c r="D24" s="9" t="s">
        <v>163</v>
      </c>
      <c r="E24" s="32">
        <v>700000</v>
      </c>
      <c r="F24" s="32">
        <v>0</v>
      </c>
      <c r="G24" s="13">
        <v>0</v>
      </c>
      <c r="H24" s="129">
        <v>292</v>
      </c>
      <c r="I24" s="129">
        <v>0</v>
      </c>
      <c r="J24" s="129">
        <v>0</v>
      </c>
      <c r="K24" s="267">
        <v>0</v>
      </c>
    </row>
    <row r="25" spans="1:11" ht="51.75" customHeight="1" x14ac:dyDescent="0.2">
      <c r="A25" s="95">
        <f t="shared" si="0"/>
        <v>19</v>
      </c>
      <c r="B25" s="31">
        <v>262082</v>
      </c>
      <c r="C25" s="88" t="s">
        <v>189</v>
      </c>
      <c r="D25" s="9" t="s">
        <v>163</v>
      </c>
      <c r="E25" s="32">
        <v>700000</v>
      </c>
      <c r="F25" s="32">
        <v>700000</v>
      </c>
      <c r="G25" s="13">
        <v>0</v>
      </c>
      <c r="H25" s="129">
        <v>335.4</v>
      </c>
      <c r="I25" s="129">
        <v>0</v>
      </c>
      <c r="J25" s="129">
        <v>0</v>
      </c>
      <c r="K25" s="267">
        <v>0</v>
      </c>
    </row>
    <row r="26" spans="1:11" ht="51.75" customHeight="1" x14ac:dyDescent="0.2">
      <c r="A26" s="95">
        <f t="shared" si="0"/>
        <v>20</v>
      </c>
      <c r="B26" s="31">
        <v>262083</v>
      </c>
      <c r="C26" s="88" t="s">
        <v>294</v>
      </c>
      <c r="D26" s="9" t="s">
        <v>163</v>
      </c>
      <c r="E26" s="32">
        <v>700000</v>
      </c>
      <c r="F26" s="32">
        <v>0</v>
      </c>
      <c r="G26" s="13">
        <v>0</v>
      </c>
      <c r="H26" s="129">
        <v>298</v>
      </c>
      <c r="I26" s="129">
        <v>0</v>
      </c>
      <c r="J26" s="129">
        <v>0</v>
      </c>
      <c r="K26" s="267">
        <v>0</v>
      </c>
    </row>
    <row r="27" spans="1:11" ht="51.75" customHeight="1" x14ac:dyDescent="0.2">
      <c r="A27" s="95">
        <f t="shared" si="0"/>
        <v>21</v>
      </c>
      <c r="B27" s="31">
        <v>262084</v>
      </c>
      <c r="C27" s="88" t="s">
        <v>197</v>
      </c>
      <c r="D27" s="9" t="s">
        <v>163</v>
      </c>
      <c r="E27" s="32">
        <v>700000</v>
      </c>
      <c r="F27" s="32">
        <v>700000</v>
      </c>
      <c r="G27" s="13">
        <v>0</v>
      </c>
      <c r="H27" s="129">
        <v>294</v>
      </c>
      <c r="I27" s="129">
        <v>0</v>
      </c>
      <c r="J27" s="129">
        <v>0</v>
      </c>
      <c r="K27" s="267">
        <v>0</v>
      </c>
    </row>
    <row r="28" spans="1:11" ht="51.75" customHeight="1" x14ac:dyDescent="0.2">
      <c r="A28" s="95">
        <f t="shared" si="0"/>
        <v>22</v>
      </c>
      <c r="B28" s="31">
        <v>262085</v>
      </c>
      <c r="C28" s="88" t="s">
        <v>198</v>
      </c>
      <c r="D28" s="9" t="s">
        <v>163</v>
      </c>
      <c r="E28" s="32">
        <v>700000</v>
      </c>
      <c r="F28" s="32">
        <v>700000</v>
      </c>
      <c r="G28" s="13">
        <v>0</v>
      </c>
      <c r="H28" s="129">
        <v>299.5</v>
      </c>
      <c r="I28" s="129">
        <v>0</v>
      </c>
      <c r="J28" s="129">
        <v>0</v>
      </c>
      <c r="K28" s="267">
        <v>0</v>
      </c>
    </row>
    <row r="29" spans="1:11" ht="51.75" customHeight="1" x14ac:dyDescent="0.2">
      <c r="A29" s="95">
        <f t="shared" si="0"/>
        <v>23</v>
      </c>
      <c r="B29" s="31">
        <v>262089</v>
      </c>
      <c r="C29" s="88" t="s">
        <v>199</v>
      </c>
      <c r="D29" s="9" t="s">
        <v>163</v>
      </c>
      <c r="E29" s="32">
        <v>700000</v>
      </c>
      <c r="F29" s="32">
        <v>700000</v>
      </c>
      <c r="G29" s="13">
        <v>0</v>
      </c>
      <c r="H29" s="129">
        <v>321</v>
      </c>
      <c r="I29" s="129">
        <v>0</v>
      </c>
      <c r="J29" s="129">
        <v>0</v>
      </c>
      <c r="K29" s="267">
        <v>0</v>
      </c>
    </row>
    <row r="30" spans="1:11" ht="51.75" customHeight="1" x14ac:dyDescent="0.2">
      <c r="A30" s="95">
        <f t="shared" si="0"/>
        <v>24</v>
      </c>
      <c r="B30" s="31">
        <v>262092</v>
      </c>
      <c r="C30" s="88" t="s">
        <v>200</v>
      </c>
      <c r="D30" s="9" t="s">
        <v>163</v>
      </c>
      <c r="E30" s="32">
        <v>700000</v>
      </c>
      <c r="F30" s="32">
        <v>700000</v>
      </c>
      <c r="G30" s="13">
        <v>0</v>
      </c>
      <c r="H30" s="129">
        <v>307.60000000000002</v>
      </c>
      <c r="I30" s="129">
        <v>0</v>
      </c>
      <c r="J30" s="129">
        <v>0</v>
      </c>
      <c r="K30" s="267">
        <v>0</v>
      </c>
    </row>
    <row r="31" spans="1:11" ht="51.75" customHeight="1" x14ac:dyDescent="0.2">
      <c r="A31" s="95">
        <f t="shared" si="0"/>
        <v>25</v>
      </c>
      <c r="B31" s="31">
        <v>262094</v>
      </c>
      <c r="C31" s="88" t="s">
        <v>295</v>
      </c>
      <c r="D31" s="9" t="s">
        <v>163</v>
      </c>
      <c r="E31" s="32">
        <v>800000</v>
      </c>
      <c r="F31" s="32">
        <v>800000</v>
      </c>
      <c r="G31" s="13">
        <v>0</v>
      </c>
      <c r="H31" s="129">
        <v>401</v>
      </c>
      <c r="I31" s="129">
        <v>0</v>
      </c>
      <c r="J31" s="129">
        <v>0</v>
      </c>
      <c r="K31" s="267">
        <v>0</v>
      </c>
    </row>
    <row r="32" spans="1:11" ht="51.75" customHeight="1" x14ac:dyDescent="0.2">
      <c r="A32" s="95">
        <f t="shared" si="0"/>
        <v>26</v>
      </c>
      <c r="B32" s="31">
        <f>+B31+1</f>
        <v>262095</v>
      </c>
      <c r="C32" s="88" t="s">
        <v>201</v>
      </c>
      <c r="D32" s="9" t="s">
        <v>163</v>
      </c>
      <c r="E32" s="32">
        <v>700000</v>
      </c>
      <c r="F32" s="32">
        <v>700000</v>
      </c>
      <c r="G32" s="13">
        <v>0</v>
      </c>
      <c r="H32" s="129">
        <v>335.4</v>
      </c>
      <c r="I32" s="129">
        <v>0</v>
      </c>
      <c r="J32" s="129">
        <v>0</v>
      </c>
      <c r="K32" s="267">
        <v>0</v>
      </c>
    </row>
    <row r="33" spans="1:11" ht="51.75" customHeight="1" x14ac:dyDescent="0.2">
      <c r="A33" s="95">
        <f t="shared" si="0"/>
        <v>27</v>
      </c>
      <c r="B33" s="31">
        <f>+B32+1</f>
        <v>262096</v>
      </c>
      <c r="C33" s="88" t="s">
        <v>202</v>
      </c>
      <c r="D33" s="9" t="s">
        <v>163</v>
      </c>
      <c r="E33" s="32">
        <v>800000</v>
      </c>
      <c r="F33" s="32">
        <v>0</v>
      </c>
      <c r="G33" s="13">
        <v>0</v>
      </c>
      <c r="H33" s="129">
        <v>376.6</v>
      </c>
      <c r="I33" s="129">
        <v>0</v>
      </c>
      <c r="J33" s="129">
        <v>0</v>
      </c>
      <c r="K33" s="267">
        <v>0</v>
      </c>
    </row>
    <row r="34" spans="1:11" ht="51.75" customHeight="1" x14ac:dyDescent="0.2">
      <c r="A34" s="95">
        <f t="shared" si="0"/>
        <v>28</v>
      </c>
      <c r="B34" s="31">
        <f>+B33+1</f>
        <v>262097</v>
      </c>
      <c r="C34" s="88" t="s">
        <v>296</v>
      </c>
      <c r="D34" s="9" t="s">
        <v>163</v>
      </c>
      <c r="E34" s="32">
        <v>700000</v>
      </c>
      <c r="F34" s="32">
        <v>0</v>
      </c>
      <c r="G34" s="13">
        <v>0</v>
      </c>
      <c r="H34" s="129">
        <v>292</v>
      </c>
      <c r="I34" s="129">
        <v>0</v>
      </c>
      <c r="J34" s="129">
        <v>0</v>
      </c>
      <c r="K34" s="267">
        <v>0</v>
      </c>
    </row>
    <row r="35" spans="1:11" ht="51.75" customHeight="1" x14ac:dyDescent="0.2">
      <c r="A35" s="95">
        <f t="shared" si="0"/>
        <v>29</v>
      </c>
      <c r="B35" s="31">
        <f>+B34+1</f>
        <v>262098</v>
      </c>
      <c r="C35" s="88" t="s">
        <v>203</v>
      </c>
      <c r="D35" s="9" t="s">
        <v>163</v>
      </c>
      <c r="E35" s="32">
        <v>900000</v>
      </c>
      <c r="F35" s="32">
        <v>312077</v>
      </c>
      <c r="G35" s="13">
        <v>0</v>
      </c>
      <c r="H35" s="129">
        <v>410.2</v>
      </c>
      <c r="I35" s="129">
        <v>0</v>
      </c>
      <c r="J35" s="129">
        <v>142.24</v>
      </c>
      <c r="K35" s="267">
        <v>0</v>
      </c>
    </row>
    <row r="36" spans="1:11" ht="51.75" customHeight="1" x14ac:dyDescent="0.2">
      <c r="A36" s="95">
        <f t="shared" si="0"/>
        <v>30</v>
      </c>
      <c r="B36" s="31">
        <f>+B35+1</f>
        <v>262099</v>
      </c>
      <c r="C36" s="88" t="s">
        <v>204</v>
      </c>
      <c r="D36" s="9" t="s">
        <v>163</v>
      </c>
      <c r="E36" s="32">
        <v>900000</v>
      </c>
      <c r="F36" s="32">
        <v>900000</v>
      </c>
      <c r="G36" s="13">
        <v>0</v>
      </c>
      <c r="H36" s="129">
        <v>401.4</v>
      </c>
      <c r="I36" s="129">
        <v>0</v>
      </c>
      <c r="J36" s="129">
        <v>0</v>
      </c>
      <c r="K36" s="267">
        <v>0</v>
      </c>
    </row>
    <row r="37" spans="1:11" ht="51.75" customHeight="1" x14ac:dyDescent="0.2">
      <c r="A37" s="95">
        <f t="shared" si="0"/>
        <v>31</v>
      </c>
      <c r="B37" s="31">
        <f t="shared" ref="B37:B46" si="1">+B36+1</f>
        <v>262100</v>
      </c>
      <c r="C37" s="88" t="s">
        <v>297</v>
      </c>
      <c r="D37" s="9" t="s">
        <v>163</v>
      </c>
      <c r="E37" s="32">
        <v>900000</v>
      </c>
      <c r="F37" s="32">
        <v>900000</v>
      </c>
      <c r="G37" s="13">
        <v>0</v>
      </c>
      <c r="H37" s="129">
        <v>396.6</v>
      </c>
      <c r="I37" s="129">
        <v>0</v>
      </c>
      <c r="J37" s="129">
        <v>0</v>
      </c>
      <c r="K37" s="267">
        <v>0</v>
      </c>
    </row>
    <row r="38" spans="1:11" ht="51.75" customHeight="1" x14ac:dyDescent="0.2">
      <c r="A38" s="95">
        <f t="shared" si="0"/>
        <v>32</v>
      </c>
      <c r="B38" s="31">
        <f t="shared" si="1"/>
        <v>262101</v>
      </c>
      <c r="C38" s="88" t="s">
        <v>298</v>
      </c>
      <c r="D38" s="9" t="s">
        <v>163</v>
      </c>
      <c r="E38" s="32">
        <v>700000</v>
      </c>
      <c r="F38" s="32">
        <v>700000</v>
      </c>
      <c r="G38" s="13">
        <v>0</v>
      </c>
      <c r="H38" s="129">
        <v>299.5</v>
      </c>
      <c r="I38" s="129">
        <v>0</v>
      </c>
      <c r="J38" s="129">
        <v>0</v>
      </c>
      <c r="K38" s="267">
        <v>0</v>
      </c>
    </row>
    <row r="39" spans="1:11" ht="66.75" customHeight="1" x14ac:dyDescent="0.2">
      <c r="A39" s="95">
        <f t="shared" si="0"/>
        <v>33</v>
      </c>
      <c r="B39" s="31">
        <f t="shared" si="1"/>
        <v>262102</v>
      </c>
      <c r="C39" s="88" t="s">
        <v>289</v>
      </c>
      <c r="D39" s="9" t="s">
        <v>163</v>
      </c>
      <c r="E39" s="32">
        <v>900000</v>
      </c>
      <c r="F39" s="32">
        <v>0</v>
      </c>
      <c r="G39" s="13">
        <v>0</v>
      </c>
      <c r="H39" s="129">
        <v>383.4</v>
      </c>
      <c r="I39" s="129">
        <v>0</v>
      </c>
      <c r="J39" s="129">
        <v>0</v>
      </c>
      <c r="K39" s="267">
        <v>0</v>
      </c>
    </row>
    <row r="40" spans="1:11" ht="66.75" customHeight="1" x14ac:dyDescent="0.2">
      <c r="A40" s="95">
        <f t="shared" si="0"/>
        <v>34</v>
      </c>
      <c r="B40" s="31">
        <f t="shared" si="1"/>
        <v>262103</v>
      </c>
      <c r="C40" s="88" t="s">
        <v>205</v>
      </c>
      <c r="D40" s="9" t="s">
        <v>163</v>
      </c>
      <c r="E40" s="32">
        <v>800000</v>
      </c>
      <c r="F40" s="32">
        <v>146804</v>
      </c>
      <c r="G40" s="13">
        <v>0</v>
      </c>
      <c r="H40" s="129">
        <v>401</v>
      </c>
      <c r="I40" s="129">
        <v>0</v>
      </c>
      <c r="J40" s="129">
        <v>73.59</v>
      </c>
      <c r="K40" s="267">
        <v>0</v>
      </c>
    </row>
    <row r="41" spans="1:11" ht="66.75" customHeight="1" x14ac:dyDescent="0.2">
      <c r="A41" s="95">
        <f t="shared" si="0"/>
        <v>35</v>
      </c>
      <c r="B41" s="31">
        <f t="shared" si="1"/>
        <v>262104</v>
      </c>
      <c r="C41" s="88" t="s">
        <v>206</v>
      </c>
      <c r="D41" s="9" t="s">
        <v>163</v>
      </c>
      <c r="E41" s="32">
        <v>700000</v>
      </c>
      <c r="F41" s="32">
        <v>0</v>
      </c>
      <c r="G41" s="13">
        <v>0</v>
      </c>
      <c r="H41" s="129">
        <v>314.39999999999998</v>
      </c>
      <c r="I41" s="129">
        <v>0</v>
      </c>
      <c r="J41" s="129">
        <v>0</v>
      </c>
      <c r="K41" s="267">
        <v>0</v>
      </c>
    </row>
    <row r="42" spans="1:11" ht="66.75" customHeight="1" x14ac:dyDescent="0.2">
      <c r="A42" s="95">
        <f t="shared" si="0"/>
        <v>36</v>
      </c>
      <c r="B42" s="31">
        <f t="shared" si="1"/>
        <v>262105</v>
      </c>
      <c r="C42" s="88" t="s">
        <v>207</v>
      </c>
      <c r="D42" s="9" t="s">
        <v>163</v>
      </c>
      <c r="E42" s="32">
        <v>700000</v>
      </c>
      <c r="F42" s="32">
        <v>700000</v>
      </c>
      <c r="G42" s="13">
        <v>0</v>
      </c>
      <c r="H42" s="129">
        <v>335.4</v>
      </c>
      <c r="I42" s="129">
        <v>0</v>
      </c>
      <c r="J42" s="129">
        <v>0</v>
      </c>
      <c r="K42" s="267">
        <v>0</v>
      </c>
    </row>
    <row r="43" spans="1:11" ht="66.75" customHeight="1" x14ac:dyDescent="0.2">
      <c r="A43" s="95">
        <f t="shared" si="0"/>
        <v>37</v>
      </c>
      <c r="B43" s="31">
        <f t="shared" si="1"/>
        <v>262106</v>
      </c>
      <c r="C43" s="88" t="s">
        <v>299</v>
      </c>
      <c r="D43" s="9" t="s">
        <v>163</v>
      </c>
      <c r="E43" s="32">
        <v>700000</v>
      </c>
      <c r="F43" s="32">
        <v>700000</v>
      </c>
      <c r="G43" s="13">
        <v>0</v>
      </c>
      <c r="H43" s="129">
        <v>338.5</v>
      </c>
      <c r="I43" s="129">
        <v>0</v>
      </c>
      <c r="J43" s="129">
        <v>0</v>
      </c>
      <c r="K43" s="267">
        <v>0</v>
      </c>
    </row>
    <row r="44" spans="1:11" ht="66.75" customHeight="1" x14ac:dyDescent="0.2">
      <c r="A44" s="95">
        <f t="shared" si="0"/>
        <v>38</v>
      </c>
      <c r="B44" s="31">
        <f t="shared" si="1"/>
        <v>262107</v>
      </c>
      <c r="C44" s="88" t="s">
        <v>208</v>
      </c>
      <c r="D44" s="9" t="s">
        <v>163</v>
      </c>
      <c r="E44" s="32">
        <v>700000</v>
      </c>
      <c r="F44" s="32">
        <v>700000</v>
      </c>
      <c r="G44" s="13">
        <v>0</v>
      </c>
      <c r="H44" s="129">
        <v>292</v>
      </c>
      <c r="I44" s="129">
        <v>0</v>
      </c>
      <c r="J44" s="129">
        <v>0</v>
      </c>
      <c r="K44" s="267">
        <v>0</v>
      </c>
    </row>
    <row r="45" spans="1:11" ht="66.75" customHeight="1" x14ac:dyDescent="0.2">
      <c r="A45" s="95">
        <f t="shared" si="0"/>
        <v>39</v>
      </c>
      <c r="B45" s="31">
        <f t="shared" si="1"/>
        <v>262108</v>
      </c>
      <c r="C45" s="88" t="s">
        <v>190</v>
      </c>
      <c r="D45" s="9" t="s">
        <v>163</v>
      </c>
      <c r="E45" s="32">
        <v>700000</v>
      </c>
      <c r="F45" s="32">
        <v>0</v>
      </c>
      <c r="G45" s="13">
        <v>0</v>
      </c>
      <c r="H45" s="129">
        <v>335.4</v>
      </c>
      <c r="I45" s="129">
        <v>0</v>
      </c>
      <c r="J45" s="129">
        <v>0</v>
      </c>
      <c r="K45" s="267">
        <v>0</v>
      </c>
    </row>
    <row r="46" spans="1:11" ht="66.75" customHeight="1" x14ac:dyDescent="0.2">
      <c r="A46" s="95">
        <f t="shared" si="0"/>
        <v>40</v>
      </c>
      <c r="B46" s="31">
        <f t="shared" si="1"/>
        <v>262109</v>
      </c>
      <c r="C46" s="88" t="s">
        <v>209</v>
      </c>
      <c r="D46" s="9" t="s">
        <v>163</v>
      </c>
      <c r="E46" s="32">
        <v>700000</v>
      </c>
      <c r="F46" s="32">
        <v>0</v>
      </c>
      <c r="G46" s="13">
        <v>0</v>
      </c>
      <c r="H46" s="129">
        <v>298</v>
      </c>
      <c r="I46" s="129">
        <v>0</v>
      </c>
      <c r="J46" s="129">
        <v>0</v>
      </c>
      <c r="K46" s="267">
        <v>0</v>
      </c>
    </row>
    <row r="47" spans="1:11" ht="66.75" customHeight="1" thickBot="1" x14ac:dyDescent="0.25">
      <c r="A47" s="95">
        <f t="shared" si="0"/>
        <v>41</v>
      </c>
      <c r="B47" s="268">
        <v>71361</v>
      </c>
      <c r="C47" s="274" t="s">
        <v>174</v>
      </c>
      <c r="D47" s="269" t="s">
        <v>163</v>
      </c>
      <c r="E47" s="255">
        <v>2000000</v>
      </c>
      <c r="F47" s="255">
        <v>2000000</v>
      </c>
      <c r="G47" s="270">
        <v>0</v>
      </c>
      <c r="H47" s="271">
        <v>9034</v>
      </c>
      <c r="I47" s="271">
        <v>0</v>
      </c>
      <c r="J47" s="271">
        <v>0</v>
      </c>
      <c r="K47" s="272">
        <v>0</v>
      </c>
    </row>
    <row r="48" spans="1:11" ht="23.25" customHeight="1" x14ac:dyDescent="0.2">
      <c r="A48" s="202" t="s">
        <v>44</v>
      </c>
      <c r="B48" s="202"/>
      <c r="C48" s="202"/>
      <c r="D48" s="258"/>
      <c r="E48" s="254">
        <f>SUM(E7:E47)</f>
        <v>30000000</v>
      </c>
      <c r="F48" s="254">
        <f>SUM(F7:F47)</f>
        <v>30000000</v>
      </c>
      <c r="G48" s="254">
        <f>SUM(G7:G47)</f>
        <v>4328383.5</v>
      </c>
      <c r="H48" s="206"/>
      <c r="I48" s="206"/>
      <c r="J48" s="206"/>
      <c r="K48" s="259"/>
    </row>
    <row r="49" spans="2:4" ht="15" thickBot="1" x14ac:dyDescent="0.25"/>
    <row r="50" spans="2:4" ht="59.25" customHeight="1" thickBot="1" x14ac:dyDescent="0.25">
      <c r="B50" s="73"/>
      <c r="C50" s="74"/>
      <c r="D50" s="72"/>
    </row>
  </sheetData>
  <mergeCells count="11">
    <mergeCell ref="A1:D1"/>
    <mergeCell ref="A2:D2"/>
    <mergeCell ref="A3:D3"/>
    <mergeCell ref="A4:A5"/>
    <mergeCell ref="B4:B5"/>
    <mergeCell ref="C4:C5"/>
    <mergeCell ref="D4:D5"/>
    <mergeCell ref="H4:K4"/>
    <mergeCell ref="B50:C50"/>
    <mergeCell ref="E4:G4"/>
    <mergeCell ref="A48:C48"/>
  </mergeCells>
  <conditionalFormatting sqref="B49:B1048576 B1:B5 A48 B7:B47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S15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S11" sqref="A6:S11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9" customWidth="1"/>
    <col min="6" max="6" width="25.85546875" style="37" customWidth="1"/>
    <col min="7" max="7" width="27.7109375" style="37" customWidth="1"/>
    <col min="8" max="8" width="19.42578125" style="37" customWidth="1"/>
    <col min="9" max="10" width="18.85546875" style="37" customWidth="1"/>
    <col min="11" max="14" width="18.85546875" style="37" hidden="1" customWidth="1"/>
    <col min="15" max="15" width="20.140625" style="37" hidden="1" customWidth="1"/>
    <col min="16" max="18" width="18.85546875" style="37" hidden="1" customWidth="1"/>
    <col min="19" max="19" width="18.85546875" style="37" customWidth="1"/>
    <col min="20" max="16384" width="11.42578125" style="1"/>
  </cols>
  <sheetData>
    <row r="1" spans="1:19" ht="15" customHeight="1" x14ac:dyDescent="0.2">
      <c r="A1" s="75" t="s">
        <v>0</v>
      </c>
      <c r="B1" s="75"/>
      <c r="C1" s="75"/>
      <c r="D1" s="75"/>
    </row>
    <row r="2" spans="1:19" ht="15" customHeight="1" x14ac:dyDescent="0.2">
      <c r="A2" s="75" t="s">
        <v>177</v>
      </c>
      <c r="B2" s="75"/>
      <c r="C2" s="75"/>
      <c r="D2" s="75"/>
      <c r="I2" s="12" t="s">
        <v>287</v>
      </c>
    </row>
    <row r="3" spans="1:19" ht="15.75" customHeight="1" thickBot="1" x14ac:dyDescent="0.25">
      <c r="A3" s="75" t="s">
        <v>193</v>
      </c>
      <c r="B3" s="75"/>
      <c r="C3" s="75"/>
      <c r="D3" s="75"/>
    </row>
    <row r="4" spans="1:19" s="5" customFormat="1" ht="15.75" customHeight="1" x14ac:dyDescent="0.25">
      <c r="A4" s="76" t="s">
        <v>2</v>
      </c>
      <c r="B4" s="77" t="s">
        <v>3</v>
      </c>
      <c r="C4" s="78" t="s">
        <v>4</v>
      </c>
      <c r="D4" s="78" t="s">
        <v>55</v>
      </c>
      <c r="E4" s="281" t="s">
        <v>49</v>
      </c>
      <c r="F4" s="281"/>
      <c r="G4" s="282"/>
      <c r="H4" s="283" t="s">
        <v>51</v>
      </c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</row>
    <row r="5" spans="1:19" s="5" customFormat="1" ht="22.5" customHeight="1" thickBot="1" x14ac:dyDescent="0.3">
      <c r="A5" s="286"/>
      <c r="B5" s="160"/>
      <c r="C5" s="287"/>
      <c r="D5" s="287"/>
      <c r="E5" s="288" t="s">
        <v>48</v>
      </c>
      <c r="F5" s="288" t="s">
        <v>47</v>
      </c>
      <c r="G5" s="289" t="s">
        <v>53</v>
      </c>
      <c r="H5" s="290" t="s">
        <v>50</v>
      </c>
      <c r="I5" s="291" t="s">
        <v>48</v>
      </c>
      <c r="J5" s="291" t="s">
        <v>47</v>
      </c>
      <c r="K5" s="291" t="s">
        <v>5</v>
      </c>
      <c r="L5" s="291" t="s">
        <v>6</v>
      </c>
      <c r="M5" s="291" t="s">
        <v>7</v>
      </c>
      <c r="N5" s="291" t="s">
        <v>8</v>
      </c>
      <c r="O5" s="291" t="s">
        <v>9</v>
      </c>
      <c r="P5" s="291" t="s">
        <v>10</v>
      </c>
      <c r="Q5" s="291" t="s">
        <v>11</v>
      </c>
      <c r="R5" s="291" t="s">
        <v>12</v>
      </c>
      <c r="S5" s="292" t="s">
        <v>53</v>
      </c>
    </row>
    <row r="6" spans="1:19" ht="15" customHeight="1" x14ac:dyDescent="0.2">
      <c r="A6" s="293" t="s">
        <v>169</v>
      </c>
      <c r="B6" s="294"/>
      <c r="C6" s="294"/>
      <c r="D6" s="294"/>
      <c r="E6" s="294"/>
      <c r="F6" s="294"/>
      <c r="G6" s="294"/>
      <c r="H6" s="293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5"/>
    </row>
    <row r="7" spans="1:19" s="48" customFormat="1" ht="57" x14ac:dyDescent="0.25">
      <c r="A7" s="95">
        <v>1</v>
      </c>
      <c r="B7" s="8">
        <v>133043</v>
      </c>
      <c r="C7" s="9" t="s">
        <v>46</v>
      </c>
      <c r="D7" s="9" t="s">
        <v>163</v>
      </c>
      <c r="E7" s="47">
        <v>5973983</v>
      </c>
      <c r="F7" s="47">
        <v>5973983</v>
      </c>
      <c r="G7" s="276">
        <v>0</v>
      </c>
      <c r="H7" s="279">
        <v>5952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280">
        <f>+SUM(K7:R7)</f>
        <v>0</v>
      </c>
    </row>
    <row r="8" spans="1:19" s="48" customFormat="1" ht="33" customHeight="1" x14ac:dyDescent="0.25">
      <c r="A8" s="95">
        <f>+A7+1</f>
        <v>2</v>
      </c>
      <c r="B8" s="8">
        <v>133210</v>
      </c>
      <c r="C8" s="9" t="s">
        <v>175</v>
      </c>
      <c r="D8" s="9" t="s">
        <v>163</v>
      </c>
      <c r="E8" s="47">
        <v>475807</v>
      </c>
      <c r="F8" s="47">
        <v>475807</v>
      </c>
      <c r="G8" s="276">
        <v>0</v>
      </c>
      <c r="H8" s="279">
        <v>1648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280">
        <f>+SUM(K8:R8)</f>
        <v>0</v>
      </c>
    </row>
    <row r="9" spans="1:19" s="48" customFormat="1" ht="57" x14ac:dyDescent="0.25">
      <c r="A9" s="95">
        <f>+A8+1</f>
        <v>3</v>
      </c>
      <c r="B9" s="8">
        <v>205031</v>
      </c>
      <c r="C9" s="9" t="s">
        <v>176</v>
      </c>
      <c r="D9" s="9" t="s">
        <v>163</v>
      </c>
      <c r="E9" s="47">
        <v>10590000</v>
      </c>
      <c r="F9" s="47">
        <v>10590000</v>
      </c>
      <c r="G9" s="276">
        <v>0</v>
      </c>
      <c r="H9" s="279">
        <v>3270</v>
      </c>
      <c r="I9" s="129">
        <v>3270</v>
      </c>
      <c r="J9" s="129">
        <v>2223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280">
        <f>+SUM(K9:R9)</f>
        <v>0</v>
      </c>
    </row>
    <row r="10" spans="1:19" s="48" customFormat="1" ht="28.5" x14ac:dyDescent="0.25">
      <c r="A10" s="95">
        <f>+A9+1</f>
        <v>4</v>
      </c>
      <c r="B10" s="8">
        <v>55903</v>
      </c>
      <c r="C10" s="9" t="s">
        <v>45</v>
      </c>
      <c r="D10" s="9" t="s">
        <v>163</v>
      </c>
      <c r="E10" s="47">
        <v>2535000</v>
      </c>
      <c r="F10" s="47">
        <v>2535000</v>
      </c>
      <c r="G10" s="276">
        <v>0</v>
      </c>
      <c r="H10" s="279">
        <v>444.44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280">
        <f>+SUM(K10:R10)</f>
        <v>0</v>
      </c>
    </row>
    <row r="11" spans="1:19" ht="23.25" customHeight="1" thickBot="1" x14ac:dyDescent="0.25">
      <c r="A11" s="296" t="s">
        <v>44</v>
      </c>
      <c r="B11" s="297"/>
      <c r="C11" s="298"/>
      <c r="D11" s="173"/>
      <c r="E11" s="299">
        <f>SUM(E7:E10)</f>
        <v>19574790</v>
      </c>
      <c r="F11" s="299">
        <f>SUM(F7:F10)</f>
        <v>19574790</v>
      </c>
      <c r="G11" s="300">
        <f>SUM(G7:G10)</f>
        <v>0</v>
      </c>
      <c r="H11" s="277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278"/>
    </row>
    <row r="13" spans="1:19" ht="59.25" customHeight="1" x14ac:dyDescent="0.2">
      <c r="B13" s="33"/>
      <c r="D13" s="17"/>
    </row>
    <row r="14" spans="1:19" x14ac:dyDescent="0.2">
      <c r="B14" s="33"/>
    </row>
    <row r="15" spans="1:19" x14ac:dyDescent="0.2">
      <c r="B15" s="33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S4"/>
    <mergeCell ref="A11:C11"/>
    <mergeCell ref="E4:G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S7:S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10"/>
  <sheetViews>
    <sheetView tabSelected="1"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C17" sqref="C17"/>
    </sheetView>
  </sheetViews>
  <sheetFormatPr baseColWidth="10" defaultColWidth="11.42578125" defaultRowHeight="14.25" x14ac:dyDescent="0.2"/>
  <cols>
    <col min="1" max="1" width="10" style="5" customWidth="1"/>
    <col min="2" max="2" width="12" style="33" bestFit="1" customWidth="1"/>
    <col min="3" max="3" width="51.42578125" style="3" customWidth="1"/>
    <col min="4" max="4" width="23.85546875" style="3" customWidth="1"/>
    <col min="5" max="5" width="27.5703125" style="38" customWidth="1"/>
    <col min="6" max="6" width="25.85546875" style="39" customWidth="1"/>
    <col min="7" max="7" width="27.7109375" style="39" customWidth="1"/>
    <col min="8" max="8" width="19.42578125" style="40" customWidth="1"/>
    <col min="9" max="10" width="18.85546875" style="40" customWidth="1"/>
    <col min="11" max="11" width="18.85546875" style="37" customWidth="1"/>
    <col min="12" max="16384" width="11.42578125" style="1"/>
  </cols>
  <sheetData>
    <row r="1" spans="1:11" s="46" customFormat="1" ht="15" customHeight="1" x14ac:dyDescent="0.2">
      <c r="A1" s="75" t="s">
        <v>0</v>
      </c>
      <c r="B1" s="75"/>
      <c r="C1" s="75"/>
      <c r="D1" s="75"/>
      <c r="E1" s="42"/>
      <c r="F1" s="43"/>
      <c r="G1" s="43"/>
      <c r="H1" s="44"/>
      <c r="I1" s="44"/>
      <c r="J1" s="44"/>
      <c r="K1" s="45"/>
    </row>
    <row r="2" spans="1:11" s="46" customFormat="1" ht="15" customHeight="1" x14ac:dyDescent="0.2">
      <c r="A2" s="75" t="s">
        <v>164</v>
      </c>
      <c r="B2" s="75"/>
      <c r="C2" s="75"/>
      <c r="D2" s="75"/>
      <c r="E2" s="75"/>
      <c r="F2" s="43"/>
      <c r="G2" s="43"/>
      <c r="H2" s="44"/>
      <c r="I2" s="12" t="s">
        <v>287</v>
      </c>
      <c r="J2" s="44"/>
      <c r="K2" s="45"/>
    </row>
    <row r="3" spans="1:11" s="46" customFormat="1" ht="15.75" customHeight="1" thickBot="1" x14ac:dyDescent="0.25">
      <c r="A3" s="75" t="s">
        <v>193</v>
      </c>
      <c r="B3" s="75"/>
      <c r="C3" s="75"/>
      <c r="D3" s="75"/>
      <c r="E3" s="42"/>
      <c r="F3" s="43"/>
      <c r="G3" s="43"/>
      <c r="H3" s="44"/>
      <c r="I3" s="44"/>
      <c r="J3" s="44"/>
      <c r="K3" s="45"/>
    </row>
    <row r="4" spans="1:11" ht="15.75" customHeight="1" x14ac:dyDescent="0.2">
      <c r="A4" s="90" t="s">
        <v>2</v>
      </c>
      <c r="B4" s="91" t="s">
        <v>3</v>
      </c>
      <c r="C4" s="93" t="s">
        <v>4</v>
      </c>
      <c r="D4" s="113" t="s">
        <v>55</v>
      </c>
      <c r="E4" s="305" t="s">
        <v>49</v>
      </c>
      <c r="F4" s="306"/>
      <c r="G4" s="307"/>
      <c r="H4" s="302" t="s">
        <v>51</v>
      </c>
      <c r="I4" s="303"/>
      <c r="J4" s="303"/>
      <c r="K4" s="304"/>
    </row>
    <row r="5" spans="1:11" ht="22.5" customHeight="1" thickBot="1" x14ac:dyDescent="0.25">
      <c r="A5" s="105"/>
      <c r="B5" s="106"/>
      <c r="C5" s="108"/>
      <c r="D5" s="114"/>
      <c r="E5" s="140" t="s">
        <v>48</v>
      </c>
      <c r="F5" s="141" t="s">
        <v>47</v>
      </c>
      <c r="G5" s="142" t="s">
        <v>53</v>
      </c>
      <c r="H5" s="311" t="s">
        <v>50</v>
      </c>
      <c r="I5" s="312" t="s">
        <v>48</v>
      </c>
      <c r="J5" s="312" t="s">
        <v>47</v>
      </c>
      <c r="K5" s="313" t="s">
        <v>53</v>
      </c>
    </row>
    <row r="6" spans="1:11" ht="15" customHeight="1" x14ac:dyDescent="0.2">
      <c r="A6" s="308" t="s">
        <v>165</v>
      </c>
      <c r="B6" s="309"/>
      <c r="C6" s="309"/>
      <c r="D6" s="309"/>
      <c r="E6" s="149"/>
      <c r="F6" s="309"/>
      <c r="G6" s="310"/>
      <c r="H6" s="149"/>
      <c r="I6" s="309"/>
      <c r="J6" s="309"/>
      <c r="K6" s="310"/>
    </row>
    <row r="7" spans="1:11" s="2" customFormat="1" ht="54.75" customHeight="1" x14ac:dyDescent="0.2">
      <c r="A7" s="9">
        <v>1</v>
      </c>
      <c r="B7" s="8">
        <v>171980</v>
      </c>
      <c r="C7" s="88" t="s">
        <v>166</v>
      </c>
      <c r="D7" s="64" t="s">
        <v>143</v>
      </c>
      <c r="E7" s="232">
        <v>2275992</v>
      </c>
      <c r="F7" s="41">
        <v>2275992</v>
      </c>
      <c r="G7" s="301">
        <v>0</v>
      </c>
      <c r="H7" s="279">
        <v>354</v>
      </c>
      <c r="I7" s="129">
        <v>0</v>
      </c>
      <c r="J7" s="129">
        <v>0</v>
      </c>
      <c r="K7" s="280">
        <v>0</v>
      </c>
    </row>
    <row r="8" spans="1:11" s="2" customFormat="1" ht="54.75" customHeight="1" x14ac:dyDescent="0.2">
      <c r="A8" s="9">
        <v>2</v>
      </c>
      <c r="B8" s="8">
        <v>184337</v>
      </c>
      <c r="C8" s="88" t="s">
        <v>167</v>
      </c>
      <c r="D8" s="64" t="s">
        <v>143</v>
      </c>
      <c r="E8" s="232">
        <v>842402</v>
      </c>
      <c r="F8" s="41">
        <v>842402</v>
      </c>
      <c r="G8" s="301">
        <v>0</v>
      </c>
      <c r="H8" s="279">
        <v>563</v>
      </c>
      <c r="I8" s="129">
        <v>0</v>
      </c>
      <c r="J8" s="129">
        <v>0</v>
      </c>
      <c r="K8" s="280">
        <v>0</v>
      </c>
    </row>
    <row r="9" spans="1:11" s="2" customFormat="1" ht="54.75" customHeight="1" x14ac:dyDescent="0.2">
      <c r="A9" s="9">
        <v>3</v>
      </c>
      <c r="B9" s="8">
        <v>58761</v>
      </c>
      <c r="C9" s="88" t="s">
        <v>168</v>
      </c>
      <c r="D9" s="64" t="s">
        <v>143</v>
      </c>
      <c r="E9" s="232">
        <v>8564037</v>
      </c>
      <c r="F9" s="41">
        <v>8564037</v>
      </c>
      <c r="G9" s="301">
        <v>0</v>
      </c>
      <c r="H9" s="279">
        <v>810</v>
      </c>
      <c r="I9" s="129">
        <v>0</v>
      </c>
      <c r="J9" s="129">
        <v>0</v>
      </c>
      <c r="K9" s="280">
        <v>0</v>
      </c>
    </row>
    <row r="10" spans="1:11" ht="23.25" customHeight="1" thickBot="1" x14ac:dyDescent="0.25">
      <c r="A10" s="80" t="s">
        <v>44</v>
      </c>
      <c r="B10" s="80"/>
      <c r="C10" s="80"/>
      <c r="D10" s="68"/>
      <c r="E10" s="126">
        <f t="shared" ref="E10:K10" si="0">SUM(E7:E9)</f>
        <v>11682431</v>
      </c>
      <c r="F10" s="100">
        <f t="shared" si="0"/>
        <v>11682431</v>
      </c>
      <c r="G10" s="127">
        <f t="shared" si="0"/>
        <v>0</v>
      </c>
      <c r="H10" s="277"/>
      <c r="I10" s="101"/>
      <c r="J10" s="101"/>
      <c r="K10" s="278"/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E2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2021-06-09T23:57:19Z</dcterms:modified>
</cp:coreProperties>
</file>