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useplan$\EMA\AÑO 2021\SEGUIMIENTO PRODUCCIÓN 2021. UDAF\01.05.2021 (ABRIL)\Seguimiento Físico y Financiero funcionamiento e inversión\"/>
    </mc:Choice>
  </mc:AlternateContent>
  <xr:revisionPtr revIDLastSave="0" documentId="13_ncr:1_{E7FB8C81-8616-441E-9C37-6E6218185269}" xr6:coauthVersionLast="47" xr6:coauthVersionMax="47" xr10:uidLastSave="{00000000-0000-0000-0000-000000000000}"/>
  <bookViews>
    <workbookView xWindow="-120" yWindow="-120" windowWidth="15600" windowHeight="11160" tabRatio="681" activeTab="3" xr2:uid="{00000000-000D-0000-FFFF-FFFF00000000}"/>
  </bookViews>
  <sheets>
    <sheet name="resumen de prod-sub" sheetId="20" r:id="rId1"/>
    <sheet name="resumen estructura" sheetId="19" r:id="rId2"/>
    <sheet name="201. DS" sheetId="3" r:id="rId3"/>
    <sheet name="202. DGC" sheetId="4" r:id="rId4"/>
    <sheet name="203. COVIAL" sheetId="5" r:id="rId5"/>
    <sheet name="204. DGT" sheetId="6" r:id="rId6"/>
    <sheet name="205. DGAC" sheetId="7" r:id="rId7"/>
    <sheet name="206. UCEE" sheetId="8" r:id="rId8"/>
    <sheet name="207. DGRTN" sheetId="9" r:id="rId9"/>
    <sheet name="208. UNCOSU" sheetId="10" r:id="rId10"/>
    <sheet name="209. INSIVUMEH" sheetId="11" r:id="rId11"/>
    <sheet name="210. DGCYT" sheetId="12" r:id="rId12"/>
    <sheet name="211. SIT" sheetId="13" r:id="rId13"/>
    <sheet name="212. FONDETEL" sheetId="14" r:id="rId14"/>
    <sheet name="214. UDEVIPO" sheetId="15" r:id="rId15"/>
    <sheet name="216. PROVIAL" sheetId="16" r:id="rId16"/>
    <sheet name="217. FSS" sheetId="17" r:id="rId17"/>
    <sheet name="218. FOPAVI" sheetId="18" r:id="rId18"/>
  </sheets>
  <definedNames>
    <definedName name="_xlnm._FilterDatabase" localSheetId="1" hidden="1">'resumen estructura'!$A$1:$K$1</definedName>
    <definedName name="_xlnm.Print_Area" localSheetId="2">'201. DS'!$A$1:$O$30</definedName>
    <definedName name="_xlnm.Print_Area" localSheetId="3">'202. DGC'!$A$1:$O$21</definedName>
    <definedName name="_xlnm.Print_Area" localSheetId="4">'203. COVIAL'!$A$1:$O$28</definedName>
    <definedName name="_xlnm.Print_Area" localSheetId="5">'204. DGT'!$A$1:$O$16</definedName>
    <definedName name="_xlnm.Print_Area" localSheetId="6">'205. DGAC'!$A$1:$O$33</definedName>
    <definedName name="_xlnm.Print_Area" localSheetId="7">'206. UCEE'!$A$1:$O$13</definedName>
    <definedName name="_xlnm.Print_Area" localSheetId="8">'207. DGRTN'!$A$1:$O$22</definedName>
    <definedName name="_xlnm.Print_Area" localSheetId="9">'208. UNCOSU'!$A$1:$O$18</definedName>
    <definedName name="_xlnm.Print_Area" localSheetId="10">'209. INSIVUMEH'!$A$1:$O$34</definedName>
    <definedName name="_xlnm.Print_Area" localSheetId="11">'210. DGCYT'!$A$1:$O$15</definedName>
    <definedName name="_xlnm.Print_Area" localSheetId="12">'211. SIT'!$A$1:$O$24</definedName>
    <definedName name="_xlnm.Print_Area" localSheetId="13">'212. FONDETEL'!$A$1:$O$15</definedName>
    <definedName name="_xlnm.Print_Area" localSheetId="14">'214. UDEVIPO'!$A$1:$AA$16</definedName>
    <definedName name="_xlnm.Print_Area" localSheetId="15">'216. PROVIAL'!$A$1:$O$18</definedName>
    <definedName name="_xlnm.Print_Area" localSheetId="16">'217. FSS'!$A$1:$O$27</definedName>
    <definedName name="_xlnm.Print_Area" localSheetId="17">'218. FOPAVI'!$A$1:$O$19</definedName>
    <definedName name="_xlnm.Print_Titles" localSheetId="2">'201. DS'!$1:$4</definedName>
    <definedName name="_xlnm.Print_Titles" localSheetId="6">'205. DGAC'!$1:$6</definedName>
    <definedName name="_xlnm.Print_Titles" localSheetId="16">'217. FSS'!$1:$6</definedName>
    <definedName name="_xlnm.Print_Titles" localSheetId="17">'218. FOPAVI'!$1:$6</definedName>
  </definedNames>
  <calcPr calcId="181029"/>
</workbook>
</file>

<file path=xl/calcChain.xml><?xml version="1.0" encoding="utf-8"?>
<calcChain xmlns="http://schemas.openxmlformats.org/spreadsheetml/2006/main">
  <c r="K137" i="19" l="1"/>
  <c r="K138" i="19"/>
  <c r="K139" i="19"/>
  <c r="K140" i="19"/>
  <c r="K141" i="19"/>
  <c r="K142" i="19"/>
  <c r="K136" i="19"/>
  <c r="J135" i="19"/>
  <c r="I135" i="19"/>
  <c r="H135" i="19"/>
  <c r="K134" i="19"/>
  <c r="J133" i="19"/>
  <c r="I133" i="19"/>
  <c r="H133" i="19"/>
  <c r="G133" i="19"/>
  <c r="F133" i="19"/>
  <c r="E133" i="19"/>
  <c r="D133" i="19"/>
  <c r="C133" i="19"/>
  <c r="B133" i="19"/>
  <c r="A133" i="19"/>
  <c r="K132" i="19"/>
  <c r="J131" i="19"/>
  <c r="I131" i="19"/>
  <c r="H131" i="19"/>
  <c r="G131" i="19"/>
  <c r="F131" i="19"/>
  <c r="E131" i="19"/>
  <c r="D131" i="19"/>
  <c r="C131" i="19"/>
  <c r="B131" i="19"/>
  <c r="K129" i="19"/>
  <c r="K130" i="19"/>
  <c r="K128" i="19"/>
  <c r="J127" i="19"/>
  <c r="I127" i="19"/>
  <c r="H127" i="19"/>
  <c r="G127" i="19"/>
  <c r="F127" i="19"/>
  <c r="E127" i="19"/>
  <c r="D127" i="19"/>
  <c r="C127" i="19"/>
  <c r="B127" i="19"/>
  <c r="K126" i="19"/>
  <c r="K125" i="19"/>
  <c r="J124" i="19"/>
  <c r="I124" i="19"/>
  <c r="H124" i="19"/>
  <c r="G124" i="19"/>
  <c r="F124" i="19"/>
  <c r="E124" i="19"/>
  <c r="D124" i="19"/>
  <c r="C124" i="19"/>
  <c r="B124" i="19"/>
  <c r="A124" i="19"/>
  <c r="K121" i="19"/>
  <c r="K122" i="19"/>
  <c r="K123" i="19"/>
  <c r="K124" i="19"/>
  <c r="K120" i="19"/>
  <c r="J119" i="19"/>
  <c r="I119" i="19"/>
  <c r="H119" i="19"/>
  <c r="K118" i="19"/>
  <c r="J117" i="19"/>
  <c r="I117" i="19"/>
  <c r="H117" i="19"/>
  <c r="G117" i="19"/>
  <c r="F117" i="19"/>
  <c r="E117" i="19"/>
  <c r="D117" i="19"/>
  <c r="C117" i="19"/>
  <c r="B117" i="19"/>
  <c r="A117" i="19"/>
  <c r="K116" i="19"/>
  <c r="K115" i="19"/>
  <c r="J114" i="19"/>
  <c r="I114" i="19"/>
  <c r="H114" i="19"/>
  <c r="K113" i="19"/>
  <c r="J112" i="19"/>
  <c r="I112" i="19"/>
  <c r="H112" i="19"/>
  <c r="G112" i="19"/>
  <c r="F112" i="19"/>
  <c r="E112" i="19"/>
  <c r="D112" i="19"/>
  <c r="C112" i="19"/>
  <c r="B112" i="19"/>
  <c r="A112" i="19"/>
  <c r="K111" i="19"/>
  <c r="J110" i="19"/>
  <c r="I110" i="19"/>
  <c r="H110" i="19"/>
  <c r="K109" i="19"/>
  <c r="J108" i="19"/>
  <c r="I108" i="19"/>
  <c r="H108" i="19"/>
  <c r="G108" i="19"/>
  <c r="F108" i="19"/>
  <c r="E108" i="19"/>
  <c r="D108" i="19"/>
  <c r="C108" i="19"/>
  <c r="B108" i="19"/>
  <c r="A108" i="19"/>
  <c r="K107" i="19"/>
  <c r="J106" i="19"/>
  <c r="I106" i="19"/>
  <c r="H106" i="19"/>
  <c r="G106" i="19"/>
  <c r="F106" i="19"/>
  <c r="E106" i="19"/>
  <c r="D106" i="19"/>
  <c r="C106" i="19"/>
  <c r="B106" i="19"/>
  <c r="K103" i="19"/>
  <c r="K104" i="19"/>
  <c r="K105" i="19"/>
  <c r="K102" i="19"/>
  <c r="J101" i="19"/>
  <c r="I101" i="19"/>
  <c r="H101" i="19"/>
  <c r="K98" i="19"/>
  <c r="K99" i="19"/>
  <c r="K100" i="19"/>
  <c r="K97" i="19"/>
  <c r="J96" i="19"/>
  <c r="I96" i="19"/>
  <c r="H96" i="19"/>
  <c r="K95" i="19"/>
  <c r="J94" i="19"/>
  <c r="I94" i="19"/>
  <c r="H94" i="19"/>
  <c r="G94" i="19"/>
  <c r="F94" i="19"/>
  <c r="E94" i="19"/>
  <c r="D94" i="19"/>
  <c r="C94" i="19"/>
  <c r="B94" i="19"/>
  <c r="K92" i="19"/>
  <c r="J91" i="19"/>
  <c r="I91" i="19"/>
  <c r="H91" i="19"/>
  <c r="G91" i="19"/>
  <c r="F91" i="19"/>
  <c r="E91" i="19"/>
  <c r="D91" i="19"/>
  <c r="C91" i="19"/>
  <c r="B91" i="19"/>
  <c r="K90" i="19"/>
  <c r="J89" i="19"/>
  <c r="I89" i="19"/>
  <c r="H89" i="19"/>
  <c r="K88" i="19"/>
  <c r="J87" i="19"/>
  <c r="I87" i="19"/>
  <c r="H87" i="19"/>
  <c r="G87" i="19"/>
  <c r="F87" i="19"/>
  <c r="E87" i="19"/>
  <c r="D87" i="19"/>
  <c r="C87" i="19"/>
  <c r="B87" i="19"/>
  <c r="A71" i="19"/>
  <c r="A87" i="19"/>
  <c r="K86" i="19"/>
  <c r="J85" i="19"/>
  <c r="I85" i="19"/>
  <c r="H85" i="19"/>
  <c r="K84" i="19"/>
  <c r="J83" i="19"/>
  <c r="I83" i="19"/>
  <c r="H83" i="19"/>
  <c r="G83" i="19"/>
  <c r="F83" i="19"/>
  <c r="E83" i="19"/>
  <c r="D83" i="19"/>
  <c r="C83" i="19"/>
  <c r="B83" i="19"/>
  <c r="K82" i="19"/>
  <c r="K81" i="19"/>
  <c r="K80" i="19"/>
  <c r="J79" i="19"/>
  <c r="I79" i="19"/>
  <c r="H79" i="19"/>
  <c r="K78" i="19"/>
  <c r="K77" i="19"/>
  <c r="J76" i="19"/>
  <c r="I76" i="19"/>
  <c r="H76" i="19"/>
  <c r="K75" i="19"/>
  <c r="K74" i="19"/>
  <c r="J73" i="19"/>
  <c r="I73" i="19"/>
  <c r="H73" i="19"/>
  <c r="K72" i="19"/>
  <c r="J71" i="19"/>
  <c r="I71" i="19"/>
  <c r="H71" i="19"/>
  <c r="G71" i="19"/>
  <c r="F71" i="19"/>
  <c r="E71" i="19"/>
  <c r="D71" i="19"/>
  <c r="C71" i="19"/>
  <c r="B71" i="19"/>
  <c r="K70" i="19"/>
  <c r="K69" i="19"/>
  <c r="K68" i="19"/>
  <c r="K67" i="19"/>
  <c r="J66" i="19"/>
  <c r="I66" i="19"/>
  <c r="H66" i="19"/>
  <c r="K65" i="19"/>
  <c r="J64" i="19"/>
  <c r="I64" i="19"/>
  <c r="H64" i="19"/>
  <c r="G64" i="19"/>
  <c r="F64" i="19"/>
  <c r="E64" i="19"/>
  <c r="D64" i="19"/>
  <c r="C64" i="19"/>
  <c r="B64" i="19"/>
  <c r="A64" i="19"/>
  <c r="K63" i="19"/>
  <c r="K62" i="19"/>
  <c r="K61" i="19"/>
  <c r="J60" i="19"/>
  <c r="I60" i="19"/>
  <c r="H60" i="19"/>
  <c r="K59" i="19"/>
  <c r="K58" i="19"/>
  <c r="K57" i="19"/>
  <c r="J56" i="19"/>
  <c r="I56" i="19"/>
  <c r="H56" i="19"/>
  <c r="K55" i="19"/>
  <c r="J54" i="19"/>
  <c r="I54" i="19"/>
  <c r="H54" i="19"/>
  <c r="G54" i="19"/>
  <c r="F54" i="19"/>
  <c r="E54" i="19"/>
  <c r="D54" i="19"/>
  <c r="C54" i="19"/>
  <c r="B54" i="19"/>
  <c r="A54" i="19"/>
  <c r="K53" i="19"/>
  <c r="K52" i="19"/>
  <c r="J51" i="19"/>
  <c r="I51" i="19"/>
  <c r="H51" i="19"/>
  <c r="G51" i="19"/>
  <c r="F51" i="19"/>
  <c r="E51" i="19"/>
  <c r="D51" i="19"/>
  <c r="C51" i="19"/>
  <c r="B51" i="19"/>
  <c r="K50" i="19"/>
  <c r="J49" i="19"/>
  <c r="I49" i="19"/>
  <c r="H49" i="19"/>
  <c r="G49" i="19"/>
  <c r="F49" i="19"/>
  <c r="E49" i="19"/>
  <c r="D49" i="19"/>
  <c r="C49" i="19"/>
  <c r="B49" i="19"/>
  <c r="K48" i="19"/>
  <c r="J47" i="19"/>
  <c r="I47" i="19"/>
  <c r="H47" i="19"/>
  <c r="K46" i="19"/>
  <c r="J45" i="19"/>
  <c r="I45" i="19"/>
  <c r="H45" i="19"/>
  <c r="K44" i="19"/>
  <c r="K43" i="19"/>
  <c r="K42" i="19"/>
  <c r="K41" i="19"/>
  <c r="K40" i="19"/>
  <c r="K39" i="19"/>
  <c r="K38" i="19"/>
  <c r="J37" i="19"/>
  <c r="I37" i="19"/>
  <c r="H37" i="19"/>
  <c r="K36" i="19"/>
  <c r="J35" i="19"/>
  <c r="I35" i="19"/>
  <c r="H35" i="19"/>
  <c r="G35" i="19"/>
  <c r="F35" i="19"/>
  <c r="E35" i="19"/>
  <c r="D35" i="19"/>
  <c r="C35" i="19"/>
  <c r="B35" i="19"/>
  <c r="K34" i="19"/>
  <c r="K33" i="19"/>
  <c r="J32" i="19"/>
  <c r="I32" i="19"/>
  <c r="H32" i="19"/>
  <c r="K31" i="19"/>
  <c r="J30" i="19"/>
  <c r="I30" i="19"/>
  <c r="H30" i="19"/>
  <c r="G30" i="19"/>
  <c r="F30" i="19"/>
  <c r="E30" i="19"/>
  <c r="D30" i="19"/>
  <c r="C30" i="19"/>
  <c r="B30" i="19"/>
  <c r="A20" i="19"/>
  <c r="K29" i="19"/>
  <c r="J28" i="19"/>
  <c r="I28" i="19"/>
  <c r="H28" i="19"/>
  <c r="G28" i="19"/>
  <c r="F28" i="19"/>
  <c r="E28" i="19"/>
  <c r="D28" i="19"/>
  <c r="C28" i="19"/>
  <c r="B28" i="19"/>
  <c r="K27" i="19"/>
  <c r="J26" i="19"/>
  <c r="I26" i="19"/>
  <c r="H26" i="19"/>
  <c r="G26" i="19"/>
  <c r="F26" i="19"/>
  <c r="E26" i="19"/>
  <c r="D26" i="19"/>
  <c r="K25" i="19"/>
  <c r="J24" i="19"/>
  <c r="I24" i="19"/>
  <c r="H24" i="19"/>
  <c r="K23" i="19"/>
  <c r="J22" i="19"/>
  <c r="I22" i="19"/>
  <c r="H22" i="19"/>
  <c r="G22" i="19"/>
  <c r="F22" i="19"/>
  <c r="E22" i="19"/>
  <c r="D22" i="19"/>
  <c r="K21" i="19"/>
  <c r="J20" i="19"/>
  <c r="I20" i="19"/>
  <c r="H20" i="19"/>
  <c r="G20" i="19"/>
  <c r="F20" i="19"/>
  <c r="E20" i="19"/>
  <c r="D20" i="19"/>
  <c r="C20" i="19"/>
  <c r="B20" i="19"/>
  <c r="K19" i="19"/>
  <c r="J18" i="19"/>
  <c r="I18" i="19"/>
  <c r="H18" i="19"/>
  <c r="G18" i="19"/>
  <c r="F18" i="19"/>
  <c r="E18" i="19"/>
  <c r="D18" i="19"/>
  <c r="C18" i="19"/>
  <c r="B18" i="19"/>
  <c r="K17" i="19"/>
  <c r="J16" i="19"/>
  <c r="I16" i="19"/>
  <c r="H16" i="19"/>
  <c r="I10" i="19"/>
  <c r="I12" i="19"/>
  <c r="K15" i="19"/>
  <c r="J14" i="19"/>
  <c r="I14" i="19"/>
  <c r="H14" i="19"/>
  <c r="G14" i="19"/>
  <c r="F14" i="19"/>
  <c r="E14" i="19"/>
  <c r="D14" i="19"/>
  <c r="C14" i="19"/>
  <c r="B14" i="19"/>
  <c r="A14" i="19"/>
  <c r="K13" i="19"/>
  <c r="J12" i="19"/>
  <c r="K11" i="19"/>
  <c r="J10" i="19"/>
  <c r="H12" i="19"/>
  <c r="H10" i="19"/>
  <c r="K9" i="19"/>
  <c r="J8" i="19"/>
  <c r="I8" i="19"/>
  <c r="G8" i="19"/>
  <c r="E8" i="19"/>
  <c r="C8" i="19"/>
  <c r="A2" i="19"/>
  <c r="A8" i="19" s="1"/>
  <c r="I6" i="19"/>
  <c r="I4" i="19"/>
  <c r="I2" i="19"/>
  <c r="G2" i="19"/>
  <c r="E2" i="19"/>
  <c r="C2" i="19"/>
  <c r="H8" i="19"/>
  <c r="F8" i="19"/>
  <c r="D8" i="19"/>
  <c r="B8" i="19"/>
  <c r="K7" i="19"/>
  <c r="K5" i="19"/>
  <c r="J6" i="19"/>
  <c r="J4" i="19"/>
  <c r="H6" i="19"/>
  <c r="H4" i="19"/>
  <c r="K3" i="19"/>
  <c r="J2" i="19"/>
  <c r="H2" i="19"/>
  <c r="F2" i="19"/>
  <c r="D2" i="19"/>
  <c r="B2" i="19"/>
  <c r="O14" i="15"/>
  <c r="O11" i="15"/>
  <c r="N14" i="15"/>
  <c r="N11" i="15"/>
  <c r="M14" i="15" l="1"/>
  <c r="M11" i="15"/>
  <c r="H61" i="10" l="1"/>
  <c r="K62" i="10"/>
  <c r="L60" i="10"/>
  <c r="K60" i="10"/>
  <c r="L23" i="15" l="1"/>
  <c r="L21" i="15"/>
  <c r="K21" i="15"/>
</calcChain>
</file>

<file path=xl/sharedStrings.xml><?xml version="1.0" encoding="utf-8"?>
<sst xmlns="http://schemas.openxmlformats.org/spreadsheetml/2006/main" count="865" uniqueCount="225">
  <si>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</si>
  <si>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</si>
  <si>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</si>
  <si>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</si>
  <si>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</si>
  <si>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</si>
  <si>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</si>
  <si>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</si>
  <si>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</si>
  <si>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</si>
  <si>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</si>
  <si>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</si>
  <si>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</si>
  <si>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</si>
  <si>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</si>
  <si>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</si>
  <si>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</si>
  <si>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</si>
  <si>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</si>
  <si>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</si>
  <si>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</si>
  <si>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</si>
  <si>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</si>
  <si>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</si>
  <si>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</si>
  <si>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</si>
  <si>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</si>
  <si>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</si>
  <si>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</si>
  <si>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</si>
  <si>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</si>
  <si>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</si>
  <si>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</si>
  <si>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</si>
  <si>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</si>
  <si>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</si>
  <si>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</si>
  <si>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</si>
  <si>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</si>
  <si>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</si>
  <si>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</si>
  <si>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</si>
  <si>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</si>
  <si>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</si>
  <si>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</si>
  <si>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</si>
  <si>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</si>
  <si>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</si>
  <si>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</si>
  <si>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</si>
  <si>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</si>
  <si>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</si>
  <si>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</si>
  <si>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</si>
  <si>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</si>
  <si>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</si>
  <si>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</si>
  <si>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</si>
  <si>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</si>
  <si>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</si>
  <si>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</si>
  <si>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</si>
  <si>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</si>
  <si>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</si>
  <si>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</si>
  <si>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</si>
  <si>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</si>
  <si>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</si>
  <si>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</si>
  <si>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</si>
  <si>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</si>
  <si>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</si>
  <si>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</si>
  <si>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</si>
  <si>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</si>
  <si>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</si>
  <si>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</si>
  <si>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</si>
  <si>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</si>
  <si>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</si>
  <si>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</si>
  <si>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</si>
  <si>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</si>
  <si>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</si>
  <si>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</si>
  <si>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</si>
  <si>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</si>
  <si>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</si>
  <si>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</si>
  <si>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</si>
  <si>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</si>
  <si>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</si>
  <si>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</si>
  <si>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</si>
  <si>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</si>
  <si>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</si>
  <si>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</si>
  <si>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</si>
  <si>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</si>
  <si>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</si>
  <si>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</si>
  <si>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</si>
  <si>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</si>
  <si>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</si>
  <si>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</si>
  <si>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</si>
  <si>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</si>
  <si>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</si>
  <si>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</si>
  <si>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</si>
  <si>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</si>
  <si>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</si>
  <si>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</si>
  <si>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</si>
  <si>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</si>
  <si>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</si>
  <si>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</si>
  <si>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</si>
  <si>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</si>
  <si>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</si>
  <si>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</si>
  <si>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</si>
  <si>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</si>
  <si>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</si>
  <si>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</si>
  <si>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</si>
  <si>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</si>
  <si>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</si>
  <si>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</si>
  <si>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</si>
  <si>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</si>
  <si>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</si>
  <si>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</si>
  <si>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</si>
  <si>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</si>
  <si>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</si>
  <si>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</si>
  <si>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</si>
  <si>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</si>
  <si>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</si>
  <si>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</si>
  <si>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</si>
  <si>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</si>
  <si>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</si>
  <si>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</si>
  <si>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</si>
  <si>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</si>
  <si>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</si>
  <si>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</si>
  <si>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</si>
  <si>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</si>
  <si>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</si>
  <si>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</si>
  <si>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</si>
  <si>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</si>
  <si>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</si>
  <si>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</si>
  <si>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</si>
  <si>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</si>
  <si>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</si>
  <si>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</si>
  <si>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</si>
  <si>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</si>
  <si>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</si>
  <si>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</si>
  <si>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</si>
  <si>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</si>
  <si>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</si>
  <si>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</si>
  <si>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</si>
  <si>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</si>
  <si>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</si>
  <si>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</si>
  <si>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</si>
  <si>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</si>
  <si>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</si>
  <si>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</si>
  <si>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</si>
  <si>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</si>
  <si>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</si>
  <si>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</si>
  <si>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</si>
  <si>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</si>
  <si>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</si>
  <si>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</si>
  <si>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</si>
  <si>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</si>
  <si>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</si>
  <si>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Personas jurídicas beneficiadas con
aportes y/o cuotas para comunicaciones</t>
  </si>
  <si>
    <t>CUOTAS A ORGANIZACIONES DE CONTROL DEL MEDIO AMBIENTE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</si>
  <si>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</si>
  <si>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</si>
  <si>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</si>
  <si>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</si>
  <si>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</si>
  <si>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</si>
  <si>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</si>
  <si>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</si>
  <si>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</si>
  <si>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</si>
  <si>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</si>
  <si>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</si>
  <si>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201 DIRECCIÓN SUPERIOR *</t>
  </si>
  <si>
    <t>ATENCION POR DESASTRES NATURALES Y CALAMIDADES PUBLICAS</t>
  </si>
  <si>
    <t>ESTADO DE CALAMIDAD PÚBLICA POR DEPRESIÓN TROPICAL ETA (DG 20-2020 Y 21-2020)</t>
  </si>
  <si>
    <t>INTERVENCIONES REALIZADAS PARA LA ATENCIÓN DE DAÑOS PROVOCADOS POR LA DEPRESIÓN TROPICAL ETA</t>
  </si>
  <si>
    <t>SERVICIOS AERONAUTICOS Y AEROPORTUARIOS</t>
  </si>
  <si>
    <t>SERVICIOS DE MANTENIMIENTO A LA INFRAESTRUCTURA
AEROPORTUARIA</t>
  </si>
  <si>
    <t>Infraestructura de la red aeroportuaria nacional con servicios
de mantenimiento</t>
  </si>
  <si>
    <t>Intervenciones realizadas para la atención de daños
provocados por Depresión Tropical ETA</t>
  </si>
  <si>
    <t>DOCUMENTO</t>
  </si>
  <si>
    <t>EJERCICIO FISCAL 2021   ACTUALIZADA ABRIL</t>
  </si>
  <si>
    <t>EJECUTADO</t>
  </si>
  <si>
    <t>EJERCICIO FISCAL 2021   ACTUALIZADA  A ABRIL</t>
  </si>
  <si>
    <t>EJERCICIO FISCAL 2021   ACTUALIZADA A ABRIL</t>
  </si>
  <si>
    <t>EJERCICIO FISCAL 2021   ACTUALIZADA A  ABRIL</t>
  </si>
  <si>
    <t>ACT</t>
  </si>
  <si>
    <t>PROD</t>
  </si>
  <si>
    <t>SUBP</t>
  </si>
  <si>
    <t>UE</t>
  </si>
  <si>
    <t>204 DIRECCIÓN GENERAL DE TRANSPORTES</t>
  </si>
  <si>
    <t>205 DIRECCIÓN GENERAL DE AERONAUTICA CIVIL</t>
  </si>
  <si>
    <t xml:space="preserve">206. UNIDAD DE CONTRUCCIÓN DE EDIFICIOS DEL ESTADO </t>
  </si>
  <si>
    <t xml:space="preserve">PRODUCTOS </t>
  </si>
  <si>
    <t>SUBPRODUCTOS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</si>
</sst>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</numFmts>
  <fonts count="2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15"/>
      <color rgb="FF1F497D"/>
      <name val="Calibri"/>
      <family val="2"/>
      <charset val="1"/>
    </font>
    <font>
      <b/>
      <sz val="11"/>
      <name val="Book Antiqua"/>
      <family val="1"/>
    </font>
    <font>
      <sz val="11"/>
      <name val="Book Antiqua"/>
      <family val="1"/>
    </font>
    <font>
      <b/>
      <i/>
      <sz val="11"/>
      <name val="Book Antiqua"/>
      <family val="1"/>
    </font>
    <font>
      <b/>
      <sz val="11"/>
      <color indexed="8"/>
      <name val="Book Antiqua"/>
      <family val="1"/>
    </font>
    <font>
      <sz val="11"/>
      <color indexed="8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4F81BD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6" fillId="0" borderId="34" applyProtection="0"/>
    <xf numFmtId="0" fontId="1" fillId="0" borderId="0"/>
  </cellStyleXfs>
  <cellXfs count="546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0" fillId="0" borderId="0" xfId="0" applyFont="1"/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15" xfId="4" applyFont="1" applyFill="1" applyBorder="1" applyAlignment="1">
      <alignment horizontal="center" vertical="center"/>
    </xf>
    <xf numFmtId="0" fontId="4" fillId="0" borderId="16" xfId="4" applyFont="1" applyFill="1" applyBorder="1" applyAlignment="1">
      <alignment vertical="center"/>
    </xf>
    <xf numFmtId="0" fontId="5" fillId="0" borderId="16" xfId="4" applyFont="1" applyFill="1" applyBorder="1" applyAlignment="1">
      <alignment vertical="center"/>
    </xf>
    <xf numFmtId="166" fontId="4" fillId="0" borderId="16" xfId="4" applyNumberFormat="1" applyFont="1" applyFill="1" applyBorder="1" applyAlignment="1">
      <alignment vertical="center"/>
    </xf>
    <xf numFmtId="166" fontId="4" fillId="0" borderId="17" xfId="4" applyNumberFormat="1" applyFont="1" applyFill="1" applyBorder="1" applyAlignment="1">
      <alignment vertical="center"/>
    </xf>
    <xf numFmtId="166" fontId="4" fillId="0" borderId="15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8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7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0" fontId="5" fillId="0" borderId="8" xfId="0" applyFont="1" applyBorder="1"/>
    <xf numFmtId="0" fontId="4" fillId="0" borderId="1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6" fontId="11" fillId="3" borderId="1" xfId="5" applyFont="1" applyFill="1" applyBorder="1" applyAlignment="1">
      <alignment horizontal="right"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vertical="center" wrapText="1"/>
    </xf>
    <xf numFmtId="0" fontId="5" fillId="0" borderId="9" xfId="0" applyFont="1" applyBorder="1"/>
    <xf numFmtId="167" fontId="4" fillId="0" borderId="4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6" fontId="11" fillId="3" borderId="8" xfId="5" applyFont="1" applyFill="1" applyBorder="1" applyAlignment="1">
      <alignment horizontal="right" vertical="center"/>
    </xf>
    <xf numFmtId="0" fontId="4" fillId="3" borderId="1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0" xfId="0" applyFont="1" applyFill="1"/>
    <xf numFmtId="0" fontId="12" fillId="0" borderId="1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0" fontId="5" fillId="0" borderId="15" xfId="4" applyFont="1" applyFill="1" applyBorder="1" applyAlignment="1">
      <alignment vertical="center"/>
    </xf>
    <xf numFmtId="0" fontId="5" fillId="0" borderId="17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vertical="center" wrapText="1"/>
    </xf>
    <xf numFmtId="0" fontId="5" fillId="0" borderId="17" xfId="4" applyFont="1" applyFill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5" fillId="0" borderId="6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19" xfId="0" applyFont="1" applyBorder="1"/>
    <xf numFmtId="3" fontId="4" fillId="0" borderId="19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4" fontId="4" fillId="0" borderId="19" xfId="0" applyNumberFormat="1" applyFont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0" xfId="0" applyFont="1" applyFill="1"/>
    <xf numFmtId="3" fontId="4" fillId="0" borderId="22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/>
    </xf>
    <xf numFmtId="0" fontId="5" fillId="0" borderId="22" xfId="0" applyFont="1" applyBorder="1"/>
    <xf numFmtId="0" fontId="4" fillId="0" borderId="22" xfId="0" applyFont="1" applyBorder="1"/>
    <xf numFmtId="0" fontId="5" fillId="0" borderId="23" xfId="0" applyFont="1" applyBorder="1"/>
    <xf numFmtId="0" fontId="4" fillId="2" borderId="24" xfId="1" applyFont="1" applyFill="1" applyBorder="1" applyAlignment="1">
      <alignment horizontal="center" vertical="center" textRotation="90"/>
    </xf>
    <xf numFmtId="0" fontId="4" fillId="2" borderId="25" xfId="1" applyFont="1" applyFill="1" applyBorder="1" applyAlignment="1">
      <alignment horizontal="center" vertical="center" textRotation="90"/>
    </xf>
    <xf numFmtId="0" fontId="4" fillId="2" borderId="25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 wrapText="1"/>
    </xf>
    <xf numFmtId="167" fontId="4" fillId="2" borderId="24" xfId="1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167" fontId="4" fillId="2" borderId="0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/>
    <xf numFmtId="166" fontId="4" fillId="0" borderId="19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7" fillId="2" borderId="24" xfId="1" applyFont="1" applyFill="1" applyBorder="1" applyAlignment="1">
      <alignment horizontal="center" vertical="center" textRotation="90"/>
    </xf>
    <xf numFmtId="0" fontId="17" fillId="2" borderId="25" xfId="1" applyFont="1" applyFill="1" applyBorder="1" applyAlignment="1">
      <alignment horizontal="center" vertical="center" textRotation="90"/>
    </xf>
    <xf numFmtId="0" fontId="17" fillId="2" borderId="25" xfId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/>
    </xf>
    <xf numFmtId="166" fontId="17" fillId="0" borderId="1" xfId="0" applyNumberFormat="1" applyFont="1" applyFill="1" applyBorder="1" applyAlignment="1">
      <alignment horizontal="center"/>
    </xf>
    <xf numFmtId="4" fontId="17" fillId="0" borderId="1" xfId="0" applyNumberFormat="1" applyFont="1" applyBorder="1"/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 wrapText="1"/>
    </xf>
    <xf numFmtId="49" fontId="18" fillId="0" borderId="0" xfId="0" applyNumberFormat="1" applyFont="1" applyFill="1" applyAlignment="1">
      <alignment vertical="center"/>
    </xf>
    <xf numFmtId="0" fontId="17" fillId="2" borderId="35" xfId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166" fontId="17" fillId="0" borderId="19" xfId="0" applyNumberFormat="1" applyFont="1" applyFill="1" applyBorder="1" applyAlignment="1">
      <alignment horizontal="center"/>
    </xf>
    <xf numFmtId="4" fontId="17" fillId="0" borderId="19" xfId="0" applyNumberFormat="1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top" wrapText="1"/>
    </xf>
    <xf numFmtId="0" fontId="20" fillId="0" borderId="37" xfId="0" applyFont="1" applyFill="1" applyBorder="1"/>
    <xf numFmtId="0" fontId="17" fillId="0" borderId="2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17" fillId="0" borderId="7" xfId="0" applyFont="1" applyFill="1" applyBorder="1" applyAlignment="1">
      <alignment vertical="center"/>
    </xf>
    <xf numFmtId="0" fontId="17" fillId="0" borderId="38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4" fontId="17" fillId="0" borderId="8" xfId="0" applyNumberFormat="1" applyFont="1" applyBorder="1"/>
    <xf numFmtId="166" fontId="17" fillId="0" borderId="8" xfId="0" applyNumberFormat="1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vertical="top" wrapText="1"/>
    </xf>
    <xf numFmtId="0" fontId="21" fillId="0" borderId="11" xfId="0" applyFont="1" applyFill="1" applyBorder="1" applyAlignment="1">
      <alignment horizontal="center"/>
    </xf>
    <xf numFmtId="166" fontId="17" fillId="0" borderId="39" xfId="0" applyNumberFormat="1" applyFont="1" applyFill="1" applyBorder="1" applyAlignment="1">
      <alignment horizontal="center"/>
    </xf>
    <xf numFmtId="166" fontId="17" fillId="0" borderId="6" xfId="0" applyNumberFormat="1" applyFont="1" applyFill="1" applyBorder="1" applyAlignment="1">
      <alignment horizontal="center"/>
    </xf>
    <xf numFmtId="166" fontId="17" fillId="0" borderId="9" xfId="0" applyNumberFormat="1" applyFont="1" applyFill="1" applyBorder="1" applyAlignment="1">
      <alignment horizontal="center"/>
    </xf>
    <xf numFmtId="0" fontId="4" fillId="2" borderId="40" xfId="1" applyFont="1" applyFill="1" applyBorder="1" applyAlignment="1">
      <alignment horizontal="center" vertical="center" textRotation="90"/>
    </xf>
    <xf numFmtId="0" fontId="4" fillId="2" borderId="31" xfId="1" applyFont="1" applyFill="1" applyBorder="1" applyAlignment="1">
      <alignment horizontal="center" vertical="center" textRotation="90"/>
    </xf>
    <xf numFmtId="0" fontId="4" fillId="2" borderId="31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/>
    </xf>
    <xf numFmtId="0" fontId="4" fillId="2" borderId="41" xfId="1" applyFont="1" applyFill="1" applyBorder="1" applyAlignment="1">
      <alignment horizontal="center" vertical="center" wrapText="1"/>
    </xf>
    <xf numFmtId="0" fontId="5" fillId="0" borderId="11" xfId="0" applyFont="1" applyBorder="1"/>
    <xf numFmtId="0" fontId="4" fillId="0" borderId="19" xfId="0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19" xfId="0" applyNumberFormat="1" applyFont="1" applyFill="1" applyBorder="1" applyAlignment="1">
      <alignment horizontal="center" vertical="center"/>
    </xf>
    <xf numFmtId="0" fontId="5" fillId="0" borderId="39" xfId="0" applyFont="1" applyBorder="1"/>
    <xf numFmtId="0" fontId="4" fillId="2" borderId="35" xfId="1" applyFont="1" applyFill="1" applyBorder="1" applyAlignment="1">
      <alignment horizontal="center" vertical="center" wrapText="1"/>
    </xf>
    <xf numFmtId="0" fontId="4" fillId="0" borderId="10" xfId="0" applyFont="1" applyBorder="1"/>
    <xf numFmtId="0" fontId="19" fillId="0" borderId="0" xfId="0" applyFont="1"/>
    <xf numFmtId="0" fontId="18" fillId="0" borderId="0" xfId="0" applyFont="1"/>
    <xf numFmtId="0" fontId="17" fillId="2" borderId="25" xfId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4" fontId="17" fillId="0" borderId="19" xfId="0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22" fillId="0" borderId="1" xfId="0" applyFont="1" applyBorder="1"/>
    <xf numFmtId="0" fontId="22" fillId="0" borderId="10" xfId="0" applyFont="1" applyBorder="1" applyAlignment="1">
      <alignment horizontal="center" vertical="center"/>
    </xf>
    <xf numFmtId="167" fontId="17" fillId="0" borderId="4" xfId="0" applyNumberFormat="1" applyFont="1" applyFill="1" applyBorder="1" applyAlignment="1">
      <alignment horizontal="center" vertical="center"/>
    </xf>
    <xf numFmtId="167" fontId="17" fillId="0" borderId="1" xfId="0" applyNumberFormat="1" applyFont="1" applyFill="1" applyBorder="1" applyAlignment="1">
      <alignment horizontal="center" vertical="center"/>
    </xf>
    <xf numFmtId="167" fontId="17" fillId="0" borderId="8" xfId="0" applyNumberFormat="1" applyFont="1" applyFill="1" applyBorder="1" applyAlignment="1">
      <alignment horizontal="center" vertical="center"/>
    </xf>
    <xf numFmtId="0" fontId="23" fillId="0" borderId="1" xfId="0" applyFont="1" applyBorder="1"/>
    <xf numFmtId="0" fontId="23" fillId="0" borderId="10" xfId="0" applyFont="1" applyBorder="1" applyAlignment="1">
      <alignment horizontal="center" vertical="center"/>
    </xf>
    <xf numFmtId="167" fontId="18" fillId="0" borderId="4" xfId="0" applyNumberFormat="1" applyFont="1" applyFill="1" applyBorder="1" applyAlignment="1">
      <alignment horizontal="center" vertical="center"/>
    </xf>
    <xf numFmtId="167" fontId="18" fillId="0" borderId="1" xfId="0" applyNumberFormat="1" applyFont="1" applyFill="1" applyBorder="1" applyAlignment="1">
      <alignment horizontal="center" vertical="center"/>
    </xf>
    <xf numFmtId="167" fontId="18" fillId="0" borderId="8" xfId="0" applyNumberFormat="1" applyFont="1" applyFill="1" applyBorder="1" applyAlignment="1">
      <alignment horizontal="center" vertical="center"/>
    </xf>
    <xf numFmtId="4" fontId="18" fillId="0" borderId="19" xfId="0" applyNumberFormat="1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/>
    </xf>
    <xf numFmtId="4" fontId="18" fillId="0" borderId="8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1" xfId="0" applyFont="1" applyBorder="1"/>
    <xf numFmtId="0" fontId="18" fillId="0" borderId="10" xfId="0" applyFont="1" applyBorder="1" applyAlignment="1">
      <alignment horizontal="center"/>
    </xf>
    <xf numFmtId="167" fontId="18" fillId="0" borderId="4" xfId="5" applyNumberFormat="1" applyFont="1" applyBorder="1" applyAlignment="1">
      <alignment horizontal="center"/>
    </xf>
    <xf numFmtId="167" fontId="18" fillId="0" borderId="1" xfId="5" applyNumberFormat="1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4" xfId="0" applyFont="1" applyBorder="1"/>
    <xf numFmtId="0" fontId="17" fillId="0" borderId="1" xfId="0" applyFont="1" applyBorder="1"/>
    <xf numFmtId="0" fontId="18" fillId="0" borderId="10" xfId="0" applyFont="1" applyBorder="1"/>
    <xf numFmtId="0" fontId="18" fillId="0" borderId="8" xfId="0" applyFont="1" applyBorder="1"/>
    <xf numFmtId="0" fontId="18" fillId="0" borderId="19" xfId="0" applyFont="1" applyBorder="1"/>
    <xf numFmtId="0" fontId="18" fillId="0" borderId="1" xfId="0" applyFont="1" applyBorder="1" applyAlignment="1">
      <alignment wrapText="1"/>
    </xf>
    <xf numFmtId="0" fontId="17" fillId="0" borderId="4" xfId="0" applyFont="1" applyBorder="1"/>
    <xf numFmtId="0" fontId="17" fillId="0" borderId="1" xfId="0" applyFont="1" applyBorder="1" applyAlignment="1">
      <alignment wrapText="1"/>
    </xf>
    <xf numFmtId="0" fontId="17" fillId="0" borderId="10" xfId="0" applyFont="1" applyBorder="1"/>
    <xf numFmtId="0" fontId="17" fillId="0" borderId="8" xfId="0" applyFont="1" applyBorder="1"/>
    <xf numFmtId="43" fontId="17" fillId="0" borderId="19" xfId="0" applyNumberFormat="1" applyFont="1" applyBorder="1"/>
    <xf numFmtId="43" fontId="17" fillId="0" borderId="1" xfId="0" applyNumberFormat="1" applyFont="1" applyBorder="1"/>
    <xf numFmtId="43" fontId="17" fillId="0" borderId="8" xfId="0" applyNumberFormat="1" applyFont="1" applyFill="1" applyBorder="1" applyAlignment="1">
      <alignment horizontal="center" vertical="center"/>
    </xf>
    <xf numFmtId="0" fontId="17" fillId="0" borderId="0" xfId="0" applyFont="1"/>
    <xf numFmtId="0" fontId="18" fillId="0" borderId="5" xfId="0" applyFont="1" applyBorder="1"/>
    <xf numFmtId="0" fontId="18" fillId="0" borderId="6" xfId="0" applyFont="1" applyBorder="1"/>
    <xf numFmtId="0" fontId="18" fillId="0" borderId="6" xfId="0" applyFont="1" applyBorder="1" applyAlignment="1">
      <alignment wrapText="1"/>
    </xf>
    <xf numFmtId="0" fontId="18" fillId="0" borderId="11" xfId="0" applyFont="1" applyBorder="1"/>
    <xf numFmtId="0" fontId="18" fillId="0" borderId="9" xfId="0" applyFont="1" applyBorder="1"/>
    <xf numFmtId="43" fontId="18" fillId="0" borderId="39" xfId="0" applyNumberFormat="1" applyFont="1" applyBorder="1"/>
    <xf numFmtId="43" fontId="18" fillId="0" borderId="6" xfId="0" applyNumberFormat="1" applyFont="1" applyBorder="1"/>
    <xf numFmtId="43" fontId="18" fillId="0" borderId="9" xfId="0" applyNumberFormat="1" applyFont="1" applyBorder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3" borderId="6" xfId="0" applyFont="1" applyFill="1" applyBorder="1" applyAlignment="1">
      <alignment vertical="center"/>
    </xf>
    <xf numFmtId="0" fontId="12" fillId="0" borderId="6" xfId="0" applyFont="1" applyBorder="1" applyAlignment="1">
      <alignment wrapText="1"/>
    </xf>
    <xf numFmtId="164" fontId="5" fillId="0" borderId="6" xfId="0" applyNumberFormat="1" applyFont="1" applyFill="1" applyBorder="1" applyAlignment="1">
      <alignment horizontal="center" vertical="center"/>
    </xf>
    <xf numFmtId="166" fontId="5" fillId="0" borderId="6" xfId="0" applyNumberFormat="1" applyFont="1" applyFill="1" applyBorder="1" applyAlignment="1">
      <alignment horizontal="center" vertical="center"/>
    </xf>
    <xf numFmtId="166" fontId="5" fillId="0" borderId="9" xfId="0" applyNumberFormat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textRotation="90"/>
    </xf>
    <xf numFmtId="0" fontId="4" fillId="2" borderId="6" xfId="1" applyFont="1" applyFill="1" applyBorder="1" applyAlignment="1">
      <alignment horizontal="center" vertical="center" textRotation="90"/>
    </xf>
    <xf numFmtId="0" fontId="4" fillId="2" borderId="6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 wrapText="1"/>
    </xf>
    <xf numFmtId="0" fontId="11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164" fontId="4" fillId="0" borderId="33" xfId="0" applyNumberFormat="1" applyFont="1" applyFill="1" applyBorder="1" applyAlignment="1">
      <alignment vertical="center"/>
    </xf>
    <xf numFmtId="166" fontId="11" fillId="3" borderId="19" xfId="5" applyFont="1" applyFill="1" applyBorder="1" applyAlignment="1">
      <alignment horizontal="right" vertical="center"/>
    </xf>
    <xf numFmtId="166" fontId="4" fillId="0" borderId="19" xfId="0" applyNumberFormat="1" applyFont="1" applyBorder="1" applyAlignment="1">
      <alignment horizontal="center" vertical="center"/>
    </xf>
    <xf numFmtId="166" fontId="5" fillId="0" borderId="19" xfId="0" applyNumberFormat="1" applyFont="1" applyFill="1" applyBorder="1" applyAlignment="1">
      <alignment horizontal="center" vertical="center"/>
    </xf>
    <xf numFmtId="166" fontId="5" fillId="0" borderId="19" xfId="0" applyNumberFormat="1" applyFont="1" applyBorder="1" applyAlignment="1">
      <alignment horizontal="center" vertical="center"/>
    </xf>
    <xf numFmtId="164" fontId="4" fillId="0" borderId="19" xfId="0" applyNumberFormat="1" applyFont="1" applyFill="1" applyBorder="1" applyAlignment="1">
      <alignment vertical="center"/>
    </xf>
    <xf numFmtId="166" fontId="5" fillId="0" borderId="39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167" fontId="17" fillId="4" borderId="24" xfId="1" applyNumberFormat="1" applyFont="1" applyFill="1" applyBorder="1" applyAlignment="1">
      <alignment horizontal="center" vertical="center"/>
    </xf>
    <xf numFmtId="167" fontId="17" fillId="4" borderId="25" xfId="1" applyNumberFormat="1" applyFont="1" applyFill="1" applyBorder="1" applyAlignment="1">
      <alignment horizontal="center" vertical="center"/>
    </xf>
    <xf numFmtId="167" fontId="17" fillId="4" borderId="26" xfId="1" applyNumberFormat="1" applyFont="1" applyFill="1" applyBorder="1" applyAlignment="1">
      <alignment horizontal="center" vertical="center" wrapText="1"/>
    </xf>
    <xf numFmtId="167" fontId="17" fillId="6" borderId="36" xfId="1" applyNumberFormat="1" applyFont="1" applyFill="1" applyBorder="1" applyAlignment="1">
      <alignment horizontal="center" vertical="center"/>
    </xf>
    <xf numFmtId="167" fontId="17" fillId="6" borderId="25" xfId="1" applyNumberFormat="1" applyFont="1" applyFill="1" applyBorder="1" applyAlignment="1">
      <alignment horizontal="center" vertical="center"/>
    </xf>
    <xf numFmtId="167" fontId="17" fillId="6" borderId="25" xfId="1" applyNumberFormat="1" applyFont="1" applyFill="1" applyBorder="1" applyAlignment="1">
      <alignment horizontal="center" vertical="center" wrapText="1"/>
    </xf>
    <xf numFmtId="167" fontId="17" fillId="6" borderId="26" xfId="1" applyNumberFormat="1" applyFont="1" applyFill="1" applyBorder="1" applyAlignment="1">
      <alignment horizontal="center" vertical="center" wrapText="1"/>
    </xf>
    <xf numFmtId="167" fontId="4" fillId="4" borderId="5" xfId="1" applyNumberFormat="1" applyFont="1" applyFill="1" applyBorder="1" applyAlignment="1">
      <alignment horizontal="center" vertical="center"/>
    </xf>
    <xf numFmtId="167" fontId="4" fillId="4" borderId="6" xfId="1" applyNumberFormat="1" applyFont="1" applyFill="1" applyBorder="1" applyAlignment="1">
      <alignment horizontal="center" vertical="center"/>
    </xf>
    <xf numFmtId="167" fontId="4" fillId="4" borderId="9" xfId="1" applyNumberFormat="1" applyFont="1" applyFill="1" applyBorder="1" applyAlignment="1">
      <alignment horizontal="center" vertical="center" wrapText="1"/>
    </xf>
    <xf numFmtId="167" fontId="4" fillId="6" borderId="39" xfId="1" applyNumberFormat="1" applyFont="1" applyFill="1" applyBorder="1" applyAlignment="1">
      <alignment horizontal="center" vertical="center"/>
    </xf>
    <xf numFmtId="167" fontId="4" fillId="6" borderId="6" xfId="1" applyNumberFormat="1" applyFont="1" applyFill="1" applyBorder="1" applyAlignment="1">
      <alignment horizontal="center" vertical="center"/>
    </xf>
    <xf numFmtId="167" fontId="4" fillId="6" borderId="9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12" fillId="0" borderId="6" xfId="0" applyFont="1" applyBorder="1" applyAlignment="1">
      <alignment horizontal="center"/>
    </xf>
    <xf numFmtId="167" fontId="4" fillId="6" borderId="40" xfId="1" applyNumberFormat="1" applyFont="1" applyFill="1" applyBorder="1" applyAlignment="1">
      <alignment horizontal="center" vertical="center"/>
    </xf>
    <xf numFmtId="167" fontId="4" fillId="6" borderId="31" xfId="1" applyNumberFormat="1" applyFont="1" applyFill="1" applyBorder="1" applyAlignment="1">
      <alignment horizontal="center" vertical="center"/>
    </xf>
    <xf numFmtId="167" fontId="4" fillId="6" borderId="31" xfId="1" applyNumberFormat="1" applyFont="1" applyFill="1" applyBorder="1" applyAlignment="1">
      <alignment horizontal="center" vertical="center" wrapText="1"/>
    </xf>
    <xf numFmtId="167" fontId="4" fillId="4" borderId="40" xfId="1" applyNumberFormat="1" applyFont="1" applyFill="1" applyBorder="1" applyAlignment="1">
      <alignment horizontal="center" vertical="center"/>
    </xf>
    <xf numFmtId="167" fontId="4" fillId="4" borderId="31" xfId="1" applyNumberFormat="1" applyFont="1" applyFill="1" applyBorder="1" applyAlignment="1">
      <alignment horizontal="center" vertical="center"/>
    </xf>
    <xf numFmtId="167" fontId="4" fillId="4" borderId="31" xfId="1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vertical="center"/>
    </xf>
    <xf numFmtId="4" fontId="17" fillId="0" borderId="1" xfId="0" applyNumberFormat="1" applyFont="1" applyFill="1" applyBorder="1" applyAlignment="1">
      <alignment vertical="center"/>
    </xf>
    <xf numFmtId="4" fontId="17" fillId="0" borderId="8" xfId="0" applyNumberFormat="1" applyFont="1" applyFill="1" applyBorder="1" applyAlignment="1">
      <alignment vertical="center"/>
    </xf>
    <xf numFmtId="164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164" fontId="18" fillId="0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vertical="center"/>
    </xf>
    <xf numFmtId="4" fontId="18" fillId="0" borderId="8" xfId="0" applyNumberFormat="1" applyFont="1" applyFill="1" applyBorder="1" applyAlignment="1">
      <alignment vertical="center"/>
    </xf>
    <xf numFmtId="164" fontId="17" fillId="0" borderId="1" xfId="0" applyNumberFormat="1" applyFont="1" applyFill="1" applyBorder="1" applyAlignment="1">
      <alignment vertical="center"/>
    </xf>
    <xf numFmtId="4" fontId="17" fillId="0" borderId="1" xfId="6" applyNumberFormat="1" applyFont="1" applyBorder="1"/>
    <xf numFmtId="44" fontId="17" fillId="0" borderId="1" xfId="6" applyFont="1" applyBorder="1"/>
    <xf numFmtId="0" fontId="18" fillId="0" borderId="6" xfId="0" applyFont="1" applyFill="1" applyBorder="1"/>
    <xf numFmtId="44" fontId="18" fillId="0" borderId="6" xfId="6" applyFont="1" applyBorder="1"/>
    <xf numFmtId="0" fontId="17" fillId="2" borderId="40" xfId="1" applyFont="1" applyFill="1" applyBorder="1" applyAlignment="1">
      <alignment horizontal="center" vertical="center" textRotation="90"/>
    </xf>
    <xf numFmtId="0" fontId="17" fillId="2" borderId="31" xfId="1" applyFont="1" applyFill="1" applyBorder="1" applyAlignment="1">
      <alignment horizontal="center" vertical="center" textRotation="90"/>
    </xf>
    <xf numFmtId="0" fontId="17" fillId="2" borderId="31" xfId="1" applyFont="1" applyFill="1" applyBorder="1" applyAlignment="1">
      <alignment horizontal="center" vertical="center"/>
    </xf>
    <xf numFmtId="0" fontId="17" fillId="2" borderId="32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vertical="center"/>
    </xf>
    <xf numFmtId="4" fontId="17" fillId="0" borderId="3" xfId="0" applyNumberFormat="1" applyFont="1" applyFill="1" applyBorder="1" applyAlignment="1">
      <alignment vertical="center"/>
    </xf>
    <xf numFmtId="0" fontId="18" fillId="0" borderId="7" xfId="0" applyFont="1" applyFill="1" applyBorder="1" applyAlignment="1">
      <alignment vertical="center"/>
    </xf>
    <xf numFmtId="164" fontId="18" fillId="0" borderId="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4" fontId="4" fillId="0" borderId="19" xfId="0" applyNumberFormat="1" applyFont="1" applyFill="1" applyBorder="1" applyAlignment="1">
      <alignment vertical="center"/>
    </xf>
    <xf numFmtId="4" fontId="5" fillId="0" borderId="19" xfId="0" applyNumberFormat="1" applyFont="1" applyFill="1" applyBorder="1" applyAlignment="1">
      <alignment vertical="center"/>
    </xf>
    <xf numFmtId="4" fontId="5" fillId="0" borderId="39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65" fontId="4" fillId="0" borderId="38" xfId="0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166" fontId="4" fillId="0" borderId="19" xfId="0" applyNumberFormat="1" applyFont="1" applyFill="1" applyBorder="1" applyAlignment="1">
      <alignment vertical="center"/>
    </xf>
    <xf numFmtId="166" fontId="5" fillId="0" borderId="19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67" fontId="4" fillId="6" borderId="32" xfId="1" applyNumberFormat="1" applyFont="1" applyFill="1" applyBorder="1" applyAlignment="1">
      <alignment horizontal="center" vertical="center" wrapText="1"/>
    </xf>
    <xf numFmtId="167" fontId="4" fillId="4" borderId="42" xfId="1" applyNumberFormat="1" applyFont="1" applyFill="1" applyBorder="1" applyAlignment="1">
      <alignment horizontal="center" vertical="center"/>
    </xf>
    <xf numFmtId="167" fontId="17" fillId="4" borderId="40" xfId="1" applyNumberFormat="1" applyFont="1" applyFill="1" applyBorder="1" applyAlignment="1">
      <alignment horizontal="center" vertical="center"/>
    </xf>
    <xf numFmtId="167" fontId="17" fillId="4" borderId="31" xfId="1" applyNumberFormat="1" applyFont="1" applyFill="1" applyBorder="1" applyAlignment="1">
      <alignment horizontal="center" vertical="center"/>
    </xf>
    <xf numFmtId="167" fontId="17" fillId="4" borderId="31" xfId="1" applyNumberFormat="1" applyFont="1" applyFill="1" applyBorder="1" applyAlignment="1">
      <alignment horizontal="center" vertical="center" wrapText="1"/>
    </xf>
    <xf numFmtId="167" fontId="17" fillId="6" borderId="40" xfId="1" applyNumberFormat="1" applyFont="1" applyFill="1" applyBorder="1" applyAlignment="1">
      <alignment horizontal="center" vertical="center"/>
    </xf>
    <xf numFmtId="167" fontId="17" fillId="6" borderId="31" xfId="1" applyNumberFormat="1" applyFont="1" applyFill="1" applyBorder="1" applyAlignment="1">
      <alignment horizontal="center" vertical="center"/>
    </xf>
    <xf numFmtId="167" fontId="17" fillId="6" borderId="31" xfId="1" applyNumberFormat="1" applyFont="1" applyFill="1" applyBorder="1" applyAlignment="1">
      <alignment horizontal="center" vertical="center" wrapText="1"/>
    </xf>
    <xf numFmtId="167" fontId="4" fillId="6" borderId="24" xfId="1" applyNumberFormat="1" applyFont="1" applyFill="1" applyBorder="1" applyAlignment="1">
      <alignment horizontal="center" vertical="center"/>
    </xf>
    <xf numFmtId="167" fontId="4" fillId="6" borderId="25" xfId="1" applyNumberFormat="1" applyFont="1" applyFill="1" applyBorder="1" applyAlignment="1">
      <alignment horizontal="center" vertical="center"/>
    </xf>
    <xf numFmtId="167" fontId="4" fillId="6" borderId="25" xfId="1" applyNumberFormat="1" applyFont="1" applyFill="1" applyBorder="1" applyAlignment="1">
      <alignment horizontal="center" vertical="center" wrapText="1"/>
    </xf>
    <xf numFmtId="167" fontId="4" fillId="4" borderId="24" xfId="1" applyNumberFormat="1" applyFont="1" applyFill="1" applyBorder="1" applyAlignment="1">
      <alignment horizontal="center" vertical="center"/>
    </xf>
    <xf numFmtId="167" fontId="4" fillId="4" borderId="25" xfId="1" applyNumberFormat="1" applyFont="1" applyFill="1" applyBorder="1" applyAlignment="1">
      <alignment horizontal="center" vertical="center"/>
    </xf>
    <xf numFmtId="167" fontId="4" fillId="4" borderId="25" xfId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4" fontId="4" fillId="0" borderId="38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5" fillId="0" borderId="4" xfId="0" applyFont="1" applyFill="1" applyBorder="1"/>
    <xf numFmtId="0" fontId="5" fillId="0" borderId="0" xfId="0" applyFont="1" applyAlignment="1">
      <alignment horizontal="center"/>
    </xf>
    <xf numFmtId="0" fontId="5" fillId="0" borderId="37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2" borderId="40" xfId="1" applyFont="1" applyFill="1" applyBorder="1" applyAlignment="1">
      <alignment horizontal="center" vertical="center" textRotation="90" wrapText="1"/>
    </xf>
    <xf numFmtId="0" fontId="4" fillId="2" borderId="31" xfId="1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7" fontId="4" fillId="4" borderId="36" xfId="1" applyNumberFormat="1" applyFont="1" applyFill="1" applyBorder="1" applyAlignment="1">
      <alignment horizontal="center" vertical="center"/>
    </xf>
    <xf numFmtId="167" fontId="4" fillId="4" borderId="26" xfId="1" applyNumberFormat="1" applyFont="1" applyFill="1" applyBorder="1" applyAlignment="1">
      <alignment horizontal="center" vertical="center" wrapText="1"/>
    </xf>
    <xf numFmtId="167" fontId="4" fillId="5" borderId="24" xfId="1" applyNumberFormat="1" applyFont="1" applyFill="1" applyBorder="1" applyAlignment="1">
      <alignment horizontal="center" vertical="center"/>
    </xf>
    <xf numFmtId="167" fontId="4" fillId="5" borderId="25" xfId="1" applyNumberFormat="1" applyFont="1" applyFill="1" applyBorder="1" applyAlignment="1">
      <alignment horizontal="center" vertical="center"/>
    </xf>
    <xf numFmtId="167" fontId="4" fillId="5" borderId="26" xfId="1" applyNumberFormat="1" applyFont="1" applyFill="1" applyBorder="1" applyAlignment="1">
      <alignment horizontal="center" vertical="center" wrapText="1"/>
    </xf>
    <xf numFmtId="167" fontId="4" fillId="5" borderId="25" xfId="1" applyNumberFormat="1" applyFont="1" applyFill="1" applyBorder="1" applyAlignment="1">
      <alignment horizontal="center" vertical="center" wrapText="1"/>
    </xf>
    <xf numFmtId="167" fontId="4" fillId="6" borderId="40" xfId="1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/>
    <xf numFmtId="0" fontId="5" fillId="0" borderId="18" xfId="0" applyFont="1" applyBorder="1"/>
    <xf numFmtId="0" fontId="5" fillId="0" borderId="15" xfId="0" applyFont="1" applyBorder="1"/>
    <xf numFmtId="0" fontId="5" fillId="0" borderId="17" xfId="0" applyFont="1" applyBorder="1"/>
    <xf numFmtId="0" fontId="5" fillId="0" borderId="21" xfId="0" applyFont="1" applyBorder="1"/>
    <xf numFmtId="0" fontId="5" fillId="0" borderId="38" xfId="0" applyFont="1" applyFill="1" applyBorder="1" applyAlignment="1">
      <alignment vertical="center"/>
    </xf>
    <xf numFmtId="3" fontId="5" fillId="0" borderId="39" xfId="0" applyNumberFormat="1" applyFont="1" applyFill="1" applyBorder="1" applyAlignment="1">
      <alignment horizontal="center" vertical="center"/>
    </xf>
    <xf numFmtId="4" fontId="4" fillId="0" borderId="39" xfId="0" applyNumberFormat="1" applyFont="1" applyFill="1" applyBorder="1" applyAlignment="1">
      <alignment vertical="center"/>
    </xf>
    <xf numFmtId="0" fontId="24" fillId="0" borderId="0" xfId="0" applyFont="1"/>
    <xf numFmtId="0" fontId="24" fillId="7" borderId="0" xfId="0" applyFont="1" applyFill="1"/>
    <xf numFmtId="0" fontId="24" fillId="7" borderId="0" xfId="0" applyFont="1" applyFill="1" applyAlignment="1">
      <alignment horizontal="center"/>
    </xf>
    <xf numFmtId="0" fontId="10" fillId="0" borderId="0" xfId="0" applyFont="1" applyAlignment="1">
      <alignment vertical="center"/>
    </xf>
    <xf numFmtId="0" fontId="10" fillId="8" borderId="0" xfId="0" applyFont="1" applyFill="1"/>
    <xf numFmtId="0" fontId="19" fillId="0" borderId="0" xfId="0" applyFont="1" applyFill="1" applyBorder="1" applyAlignment="1">
      <alignment horizontal="left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6" borderId="30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6" borderId="27" xfId="0" applyFont="1" applyFill="1" applyBorder="1" applyAlignment="1">
      <alignment horizontal="center" vertical="center" wrapText="1"/>
    </xf>
    <xf numFmtId="0" fontId="17" fillId="6" borderId="2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2" borderId="14" xfId="4" applyFont="1" applyFill="1" applyBorder="1" applyAlignment="1">
      <alignment horizontal="center" vertical="center"/>
    </xf>
    <xf numFmtId="0" fontId="4" fillId="2" borderId="12" xfId="4" applyFont="1" applyFill="1" applyBorder="1" applyAlignment="1">
      <alignment horizontal="center" vertical="center" wrapText="1"/>
    </xf>
    <xf numFmtId="0" fontId="4" fillId="2" borderId="13" xfId="4" applyFont="1" applyFill="1" applyBorder="1" applyAlignment="1">
      <alignment horizontal="center" vertical="center" wrapText="1"/>
    </xf>
    <xf numFmtId="0" fontId="4" fillId="2" borderId="27" xfId="4" applyFont="1" applyFill="1" applyBorder="1" applyAlignment="1">
      <alignment horizontal="center" vertical="center" wrapText="1"/>
    </xf>
    <xf numFmtId="0" fontId="4" fillId="2" borderId="20" xfId="4" applyFont="1" applyFill="1" applyBorder="1" applyAlignment="1">
      <alignment horizontal="center" vertical="center" wrapText="1"/>
    </xf>
  </cellXfs>
  <cellStyles count="11">
    <cellStyle name="Euro" xfId="2" xr:uid="{00000000-0005-0000-0000-000000000000}"/>
    <cellStyle name="Excel Built-in Explanatory Text" xfId="9" xr:uid="{9874724B-72DD-4A13-86C4-19105F0F17DE}"/>
    <cellStyle name="Millares" xfId="5" builtinId="3"/>
    <cellStyle name="Moneda" xfId="6" builtinId="4"/>
    <cellStyle name="Moneda 2" xfId="8" xr:uid="{CA12EAB9-05CD-4FF0-AFA7-134E70487766}"/>
    <cellStyle name="Normal" xfId="0" builtinId="0"/>
    <cellStyle name="Normal 11" xfId="10" xr:uid="{C543642B-FC48-41A2-B321-4979FAA5E116}"/>
    <cellStyle name="Normal 2" xfId="3" xr:uid="{00000000-0005-0000-0000-000004000000}"/>
    <cellStyle name="Normal 3" xfId="4" xr:uid="{00000000-0005-0000-0000-000005000000}"/>
    <cellStyle name="Normal 4" xfId="7" xr:uid="{438B748C-AC91-4ABE-B5B5-9E821AA917AB}"/>
    <cellStyle name="Normal_Hoja1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0A433-92BF-4688-8543-7EFA6234DF31}">
  <dimension ref="A1:B87"/>
  <sheetViews>
    <sheetView workbookViewId="0">
      <selection activeCell="B22" sqref="B22"/>
    </sheetView>
  </sheetViews>
  <sheetFormatPr baseColWidth="10" defaultRowHeight="12.75" x14ac:dyDescent="0.2"/>
  <cols>
    <col min="2" max="2" width="119.85546875" bestFit="1" customWidth="1"/>
  </cols>
  <sheetData>
    <row r="1" spans="1:2" x14ac:dyDescent="0.2">
      <c r="B1" s="491" t="s">
        <v>224</v>
      </c>
    </row>
    <row r="2" spans="1:2" x14ac:dyDescent="0.2">
      <c r="A2">
        <v>1</v>
      </c>
      <c r="B2" t="s">
        <v>174</v>
      </c>
    </row>
    <row r="3" spans="1:2" x14ac:dyDescent="0.2">
      <c r="A3">
        <v>2</v>
      </c>
      <c r="B3" t="s">
        <v>175</v>
      </c>
    </row>
    <row r="4" spans="1:2" x14ac:dyDescent="0.2">
      <c r="A4">
        <v>3</v>
      </c>
      <c r="B4" t="s">
        <v>176</v>
      </c>
    </row>
    <row r="5" spans="1:2" x14ac:dyDescent="0.2">
      <c r="A5">
        <v>4</v>
      </c>
      <c r="B5" t="s">
        <v>101</v>
      </c>
    </row>
    <row r="6" spans="1:2" x14ac:dyDescent="0.2">
      <c r="A6">
        <v>5</v>
      </c>
      <c r="B6" t="s">
        <v>102</v>
      </c>
    </row>
    <row r="7" spans="1:2" x14ac:dyDescent="0.2">
      <c r="A7">
        <v>6</v>
      </c>
      <c r="B7" t="s">
        <v>104</v>
      </c>
    </row>
    <row r="8" spans="1:2" x14ac:dyDescent="0.2">
      <c r="A8">
        <v>7</v>
      </c>
      <c r="B8" t="s">
        <v>16</v>
      </c>
    </row>
    <row r="9" spans="1:2" x14ac:dyDescent="0.2">
      <c r="A9">
        <v>8</v>
      </c>
      <c r="B9" t="s">
        <v>134</v>
      </c>
    </row>
    <row r="10" spans="1:2" x14ac:dyDescent="0.2">
      <c r="A10">
        <v>9</v>
      </c>
      <c r="B10" t="s">
        <v>209</v>
      </c>
    </row>
    <row r="11" spans="1:2" x14ac:dyDescent="0.2">
      <c r="A11">
        <v>10</v>
      </c>
      <c r="B11" t="s">
        <v>16</v>
      </c>
    </row>
    <row r="12" spans="1:2" x14ac:dyDescent="0.2">
      <c r="A12">
        <v>11</v>
      </c>
      <c r="B12" t="s">
        <v>81</v>
      </c>
    </row>
    <row r="13" spans="1:2" x14ac:dyDescent="0.2">
      <c r="A13">
        <v>12</v>
      </c>
      <c r="B13" t="s">
        <v>144</v>
      </c>
    </row>
    <row r="14" spans="1:2" x14ac:dyDescent="0.2">
      <c r="A14">
        <v>13</v>
      </c>
      <c r="B14" t="s">
        <v>147</v>
      </c>
    </row>
    <row r="15" spans="1:2" x14ac:dyDescent="0.2">
      <c r="A15">
        <v>14</v>
      </c>
      <c r="B15" t="s">
        <v>208</v>
      </c>
    </row>
    <row r="16" spans="1:2" x14ac:dyDescent="0.2">
      <c r="A16">
        <v>15</v>
      </c>
      <c r="B16" t="s">
        <v>16</v>
      </c>
    </row>
    <row r="17" spans="1:2" x14ac:dyDescent="0.2">
      <c r="A17">
        <v>16</v>
      </c>
      <c r="B17" t="s">
        <v>85</v>
      </c>
    </row>
    <row r="18" spans="1:2" x14ac:dyDescent="0.2">
      <c r="A18">
        <v>17</v>
      </c>
      <c r="B18" t="s">
        <v>86</v>
      </c>
    </row>
    <row r="19" spans="1:2" x14ac:dyDescent="0.2">
      <c r="A19">
        <v>18</v>
      </c>
      <c r="B19" t="s">
        <v>14</v>
      </c>
    </row>
    <row r="20" spans="1:2" x14ac:dyDescent="0.2">
      <c r="A20">
        <v>19</v>
      </c>
      <c r="B20" t="s">
        <v>26</v>
      </c>
    </row>
    <row r="21" spans="1:2" x14ac:dyDescent="0.2">
      <c r="A21">
        <v>20</v>
      </c>
      <c r="B21" t="s">
        <v>28</v>
      </c>
    </row>
    <row r="22" spans="1:2" x14ac:dyDescent="0.2">
      <c r="A22">
        <v>21</v>
      </c>
      <c r="B22" t="s">
        <v>29</v>
      </c>
    </row>
    <row r="23" spans="1:2" x14ac:dyDescent="0.2">
      <c r="A23">
        <v>22</v>
      </c>
      <c r="B23" t="s">
        <v>31</v>
      </c>
    </row>
    <row r="24" spans="1:2" x14ac:dyDescent="0.2">
      <c r="A24">
        <v>23</v>
      </c>
      <c r="B24" t="s">
        <v>87</v>
      </c>
    </row>
    <row r="25" spans="1:2" x14ac:dyDescent="0.2">
      <c r="A25">
        <v>24</v>
      </c>
      <c r="B25" t="s">
        <v>88</v>
      </c>
    </row>
    <row r="26" spans="1:2" x14ac:dyDescent="0.2">
      <c r="A26">
        <v>25</v>
      </c>
      <c r="B26" t="s">
        <v>32</v>
      </c>
    </row>
    <row r="27" spans="1:2" x14ac:dyDescent="0.2">
      <c r="A27">
        <v>26</v>
      </c>
      <c r="B27" t="s">
        <v>34</v>
      </c>
    </row>
    <row r="28" spans="1:2" x14ac:dyDescent="0.2">
      <c r="A28">
        <v>27</v>
      </c>
      <c r="B28" t="s">
        <v>36</v>
      </c>
    </row>
    <row r="29" spans="1:2" x14ac:dyDescent="0.2">
      <c r="A29">
        <v>28</v>
      </c>
      <c r="B29" t="s">
        <v>188</v>
      </c>
    </row>
    <row r="30" spans="1:2" x14ac:dyDescent="0.2">
      <c r="A30">
        <v>29</v>
      </c>
      <c r="B30" t="s">
        <v>16</v>
      </c>
    </row>
    <row r="31" spans="1:2" x14ac:dyDescent="0.2">
      <c r="A31">
        <v>30</v>
      </c>
      <c r="B31" t="s">
        <v>179</v>
      </c>
    </row>
    <row r="32" spans="1:2" x14ac:dyDescent="0.2">
      <c r="A32">
        <v>31</v>
      </c>
      <c r="B32" t="s">
        <v>16</v>
      </c>
    </row>
    <row r="33" spans="1:2" x14ac:dyDescent="0.2">
      <c r="A33">
        <v>32</v>
      </c>
      <c r="B33" t="s">
        <v>42</v>
      </c>
    </row>
    <row r="34" spans="1:2" x14ac:dyDescent="0.2">
      <c r="A34">
        <v>33</v>
      </c>
      <c r="B34" t="s">
        <v>148</v>
      </c>
    </row>
    <row r="35" spans="1:2" x14ac:dyDescent="0.2">
      <c r="A35">
        <v>34</v>
      </c>
      <c r="B35" t="s">
        <v>149</v>
      </c>
    </row>
    <row r="36" spans="1:2" x14ac:dyDescent="0.2">
      <c r="A36">
        <v>35</v>
      </c>
      <c r="B36" t="s">
        <v>90</v>
      </c>
    </row>
    <row r="37" spans="1:2" x14ac:dyDescent="0.2">
      <c r="A37">
        <v>36</v>
      </c>
      <c r="B37" t="s">
        <v>91</v>
      </c>
    </row>
    <row r="38" spans="1:2" x14ac:dyDescent="0.2">
      <c r="A38">
        <v>37</v>
      </c>
      <c r="B38" t="s">
        <v>43</v>
      </c>
    </row>
    <row r="39" spans="1:2" x14ac:dyDescent="0.2">
      <c r="A39">
        <v>38</v>
      </c>
      <c r="B39" t="s">
        <v>16</v>
      </c>
    </row>
    <row r="40" spans="1:2" x14ac:dyDescent="0.2">
      <c r="A40">
        <v>39</v>
      </c>
      <c r="B40" t="s">
        <v>46</v>
      </c>
    </row>
    <row r="41" spans="1:2" x14ac:dyDescent="0.2">
      <c r="A41">
        <v>40</v>
      </c>
      <c r="B41" t="s">
        <v>47</v>
      </c>
    </row>
    <row r="42" spans="1:2" x14ac:dyDescent="0.2">
      <c r="A42">
        <v>41</v>
      </c>
      <c r="B42" t="s">
        <v>140</v>
      </c>
    </row>
    <row r="43" spans="1:2" x14ac:dyDescent="0.2">
      <c r="A43">
        <v>42</v>
      </c>
      <c r="B43" t="s">
        <v>150</v>
      </c>
    </row>
    <row r="44" spans="1:2" x14ac:dyDescent="0.2">
      <c r="A44">
        <v>43</v>
      </c>
      <c r="B44" t="s">
        <v>16</v>
      </c>
    </row>
    <row r="45" spans="1:2" x14ac:dyDescent="0.2">
      <c r="A45">
        <v>44</v>
      </c>
      <c r="B45" t="s">
        <v>49</v>
      </c>
    </row>
    <row r="46" spans="1:2" x14ac:dyDescent="0.2">
      <c r="A46">
        <v>45</v>
      </c>
      <c r="B46" t="s">
        <v>155</v>
      </c>
    </row>
    <row r="47" spans="1:2" x14ac:dyDescent="0.2">
      <c r="A47">
        <v>46</v>
      </c>
      <c r="B47" t="s">
        <v>152</v>
      </c>
    </row>
    <row r="48" spans="1:2" x14ac:dyDescent="0.2">
      <c r="A48">
        <v>47</v>
      </c>
      <c r="B48" t="s">
        <v>153</v>
      </c>
    </row>
    <row r="49" spans="1:2" x14ac:dyDescent="0.2">
      <c r="A49">
        <v>48</v>
      </c>
      <c r="B49" t="s">
        <v>157</v>
      </c>
    </row>
    <row r="50" spans="1:2" x14ac:dyDescent="0.2">
      <c r="A50">
        <v>49</v>
      </c>
      <c r="B50" t="s">
        <v>158</v>
      </c>
    </row>
    <row r="51" spans="1:2" x14ac:dyDescent="0.2">
      <c r="A51">
        <v>50</v>
      </c>
      <c r="B51" t="s">
        <v>159</v>
      </c>
    </row>
    <row r="52" spans="1:2" x14ac:dyDescent="0.2">
      <c r="A52">
        <v>51</v>
      </c>
      <c r="B52" t="s">
        <v>102</v>
      </c>
    </row>
    <row r="53" spans="1:2" x14ac:dyDescent="0.2">
      <c r="A53">
        <v>52</v>
      </c>
      <c r="B53" t="s">
        <v>103</v>
      </c>
    </row>
    <row r="54" spans="1:2" x14ac:dyDescent="0.2">
      <c r="A54">
        <v>53</v>
      </c>
      <c r="B54" t="s">
        <v>16</v>
      </c>
    </row>
    <row r="55" spans="1:2" x14ac:dyDescent="0.2">
      <c r="A55">
        <v>54</v>
      </c>
      <c r="B55" t="s">
        <v>162</v>
      </c>
    </row>
    <row r="56" spans="1:2" x14ac:dyDescent="0.2">
      <c r="A56">
        <v>55</v>
      </c>
      <c r="B56" t="s">
        <v>102</v>
      </c>
    </row>
    <row r="60" spans="1:2" x14ac:dyDescent="0.2">
      <c r="B60" s="491" t="s">
        <v>223</v>
      </c>
    </row>
    <row r="61" spans="1:2" x14ac:dyDescent="0.2">
      <c r="A61">
        <v>1</v>
      </c>
      <c r="B61" t="s">
        <v>89</v>
      </c>
    </row>
    <row r="62" spans="1:2" x14ac:dyDescent="0.2">
      <c r="A62">
        <v>2</v>
      </c>
      <c r="B62" t="s">
        <v>16</v>
      </c>
    </row>
    <row r="63" spans="1:2" x14ac:dyDescent="0.2">
      <c r="A63">
        <v>3</v>
      </c>
      <c r="B63" t="s">
        <v>44</v>
      </c>
    </row>
    <row r="64" spans="1:2" x14ac:dyDescent="0.2">
      <c r="A64">
        <v>4</v>
      </c>
      <c r="B64" t="s">
        <v>16</v>
      </c>
    </row>
    <row r="65" spans="1:2" x14ac:dyDescent="0.2">
      <c r="A65">
        <v>5</v>
      </c>
      <c r="B65" t="s">
        <v>154</v>
      </c>
    </row>
    <row r="66" spans="1:2" x14ac:dyDescent="0.2">
      <c r="A66">
        <v>6</v>
      </c>
      <c r="B66" t="s">
        <v>151</v>
      </c>
    </row>
    <row r="67" spans="1:2" x14ac:dyDescent="0.2">
      <c r="A67">
        <v>7</v>
      </c>
      <c r="B67" t="s">
        <v>156</v>
      </c>
    </row>
    <row r="68" spans="1:2" x14ac:dyDescent="0.2">
      <c r="A68">
        <v>8</v>
      </c>
      <c r="B68" t="s">
        <v>102</v>
      </c>
    </row>
    <row r="69" spans="1:2" x14ac:dyDescent="0.2">
      <c r="A69">
        <v>9</v>
      </c>
      <c r="B69" t="s">
        <v>103</v>
      </c>
    </row>
    <row r="70" spans="1:2" x14ac:dyDescent="0.2">
      <c r="A70">
        <v>10</v>
      </c>
      <c r="B70" t="s">
        <v>16</v>
      </c>
    </row>
    <row r="71" spans="1:2" x14ac:dyDescent="0.2">
      <c r="A71">
        <v>11</v>
      </c>
      <c r="B71" t="s">
        <v>161</v>
      </c>
    </row>
    <row r="72" spans="1:2" x14ac:dyDescent="0.2">
      <c r="A72">
        <v>12</v>
      </c>
      <c r="B72" t="s">
        <v>102</v>
      </c>
    </row>
    <row r="73" spans="1:2" x14ac:dyDescent="0.2">
      <c r="A73">
        <v>13</v>
      </c>
      <c r="B73" t="s">
        <v>16</v>
      </c>
    </row>
    <row r="74" spans="1:2" x14ac:dyDescent="0.2">
      <c r="A74">
        <v>14</v>
      </c>
      <c r="B74" t="s">
        <v>52</v>
      </c>
    </row>
    <row r="75" spans="1:2" x14ac:dyDescent="0.2">
      <c r="A75">
        <v>15</v>
      </c>
      <c r="B75" t="s">
        <v>57</v>
      </c>
    </row>
    <row r="76" spans="1:2" x14ac:dyDescent="0.2">
      <c r="A76">
        <v>16</v>
      </c>
      <c r="B76" t="s">
        <v>102</v>
      </c>
    </row>
    <row r="77" spans="1:2" x14ac:dyDescent="0.2">
      <c r="A77">
        <v>17</v>
      </c>
      <c r="B77" t="s">
        <v>16</v>
      </c>
    </row>
    <row r="78" spans="1:2" x14ac:dyDescent="0.2">
      <c r="A78">
        <v>18</v>
      </c>
      <c r="B78" t="s">
        <v>165</v>
      </c>
    </row>
    <row r="79" spans="1:2" x14ac:dyDescent="0.2">
      <c r="A79">
        <v>19</v>
      </c>
      <c r="B79" t="s">
        <v>16</v>
      </c>
    </row>
    <row r="80" spans="1:2" x14ac:dyDescent="0.2">
      <c r="A80">
        <v>20</v>
      </c>
      <c r="B80" t="s">
        <v>62</v>
      </c>
    </row>
    <row r="81" spans="1:2" x14ac:dyDescent="0.2">
      <c r="A81">
        <v>21</v>
      </c>
      <c r="B81" t="s">
        <v>16</v>
      </c>
    </row>
    <row r="82" spans="1:2" x14ac:dyDescent="0.2">
      <c r="A82">
        <v>22</v>
      </c>
      <c r="B82" t="s">
        <v>67</v>
      </c>
    </row>
    <row r="83" spans="1:2" x14ac:dyDescent="0.2">
      <c r="A83">
        <v>23</v>
      </c>
      <c r="B83" t="s">
        <v>134</v>
      </c>
    </row>
    <row r="84" spans="1:2" x14ac:dyDescent="0.2">
      <c r="A84">
        <v>24</v>
      </c>
      <c r="B84" t="s">
        <v>168</v>
      </c>
    </row>
    <row r="85" spans="1:2" x14ac:dyDescent="0.2">
      <c r="A85">
        <v>25</v>
      </c>
      <c r="B85" t="s">
        <v>16</v>
      </c>
    </row>
    <row r="86" spans="1:2" x14ac:dyDescent="0.2">
      <c r="A86">
        <v>26</v>
      </c>
      <c r="B86" t="s">
        <v>16</v>
      </c>
    </row>
    <row r="87" spans="1:2" x14ac:dyDescent="0.2">
      <c r="A87">
        <v>27</v>
      </c>
      <c r="B87" t="s">
        <v>74</v>
      </c>
    </row>
  </sheetData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  <pageSetUpPr fitToPage="1"/>
  </sheetPr>
  <dimension ref="A1:O62"/>
  <sheetViews>
    <sheetView zoomScale="90" zoomScaleNormal="90" zoomScaleSheetLayoutView="100" workbookViewId="0">
      <pane ySplit="6" topLeftCell="A7" activePane="bottomLeft" state="frozen"/>
      <selection activeCell="A5" sqref="A5:I5"/>
      <selection pane="bottomLeft" activeCell="A5" sqref="A5:I5"/>
    </sheetView>
  </sheetViews>
  <sheetFormatPr baseColWidth="10" defaultRowHeight="13.5" x14ac:dyDescent="0.25"/>
  <cols>
    <col min="1" max="7" width="3.7109375" style="88" bestFit="1" customWidth="1"/>
    <col min="8" max="8" width="56.5703125" style="88" customWidth="1"/>
    <col min="9" max="9" width="12.42578125" style="88" bestFit="1" customWidth="1"/>
    <col min="10" max="10" width="9.7109375" style="88" bestFit="1" customWidth="1"/>
    <col min="11" max="11" width="11" style="88" bestFit="1" customWidth="1"/>
    <col min="12" max="12" width="14.85546875" style="88" customWidth="1"/>
    <col min="13" max="13" width="14" style="88" bestFit="1" customWidth="1"/>
    <col min="14" max="14" width="13.140625" style="88" bestFit="1" customWidth="1"/>
    <col min="15" max="15" width="13.140625" style="88" customWidth="1"/>
    <col min="16" max="16384" width="11.42578125" style="88"/>
  </cols>
  <sheetData>
    <row r="1" spans="1:15" s="1" customFormat="1" ht="15" x14ac:dyDescent="0.2">
      <c r="A1" s="510" t="s">
        <v>0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</row>
    <row r="2" spans="1:15" s="1" customFormat="1" ht="15" x14ac:dyDescent="0.2">
      <c r="A2" s="510" t="s">
        <v>135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</row>
    <row r="3" spans="1:15" s="1" customFormat="1" ht="15" x14ac:dyDescent="0.2">
      <c r="A3" s="510" t="s">
        <v>211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</row>
    <row r="4" spans="1:15" ht="14.25" thickBot="1" x14ac:dyDescent="0.3">
      <c r="B4" s="87"/>
    </row>
    <row r="5" spans="1:15" ht="15" customHeight="1" thickBot="1" x14ac:dyDescent="0.3">
      <c r="A5" s="514" t="s">
        <v>108</v>
      </c>
      <c r="B5" s="515"/>
      <c r="C5" s="515"/>
      <c r="D5" s="515"/>
      <c r="E5" s="515"/>
      <c r="F5" s="515"/>
      <c r="G5" s="515"/>
      <c r="H5" s="515"/>
      <c r="I5" s="526"/>
      <c r="J5" s="519" t="s">
        <v>93</v>
      </c>
      <c r="K5" s="520"/>
      <c r="L5" s="528"/>
      <c r="M5" s="527" t="s">
        <v>106</v>
      </c>
      <c r="N5" s="518"/>
      <c r="O5" s="518"/>
    </row>
    <row r="6" spans="1:15" ht="39.75" thickBot="1" x14ac:dyDescent="0.3">
      <c r="A6" s="263" t="s">
        <v>1</v>
      </c>
      <c r="B6" s="264" t="s">
        <v>2</v>
      </c>
      <c r="C6" s="264" t="s">
        <v>3</v>
      </c>
      <c r="D6" s="264" t="s">
        <v>4</v>
      </c>
      <c r="E6" s="264" t="s">
        <v>5</v>
      </c>
      <c r="F6" s="264" t="s">
        <v>6</v>
      </c>
      <c r="G6" s="264" t="s">
        <v>7</v>
      </c>
      <c r="H6" s="265" t="s">
        <v>92</v>
      </c>
      <c r="I6" s="272" t="s">
        <v>8</v>
      </c>
      <c r="J6" s="383" t="s">
        <v>9</v>
      </c>
      <c r="K6" s="384" t="s">
        <v>10</v>
      </c>
      <c r="L6" s="430" t="s">
        <v>212</v>
      </c>
      <c r="M6" s="431" t="s">
        <v>9</v>
      </c>
      <c r="N6" s="387" t="s">
        <v>10</v>
      </c>
      <c r="O6" s="388" t="s">
        <v>212</v>
      </c>
    </row>
    <row r="7" spans="1:15" ht="15" x14ac:dyDescent="0.25">
      <c r="A7" s="268"/>
      <c r="B7" s="269">
        <v>21</v>
      </c>
      <c r="C7" s="269"/>
      <c r="D7" s="269"/>
      <c r="E7" s="269"/>
      <c r="F7" s="269"/>
      <c r="G7" s="269"/>
      <c r="H7" s="270" t="s">
        <v>125</v>
      </c>
      <c r="I7" s="418"/>
      <c r="J7" s="429"/>
      <c r="K7" s="415"/>
      <c r="L7" s="417"/>
      <c r="M7" s="425"/>
      <c r="N7" s="415"/>
      <c r="O7" s="417"/>
    </row>
    <row r="8" spans="1:15" ht="15" x14ac:dyDescent="0.25">
      <c r="A8" s="12"/>
      <c r="B8" s="2"/>
      <c r="C8" s="5">
        <v>0</v>
      </c>
      <c r="D8" s="2"/>
      <c r="E8" s="2"/>
      <c r="F8" s="2"/>
      <c r="G8" s="2"/>
      <c r="H8" s="107" t="s">
        <v>12</v>
      </c>
      <c r="I8" s="45"/>
      <c r="J8" s="47"/>
      <c r="K8" s="3"/>
      <c r="L8" s="10"/>
      <c r="M8" s="420"/>
      <c r="N8" s="3"/>
      <c r="O8" s="10"/>
    </row>
    <row r="9" spans="1:15" ht="15" x14ac:dyDescent="0.25">
      <c r="A9" s="12"/>
      <c r="B9" s="2"/>
      <c r="C9" s="2"/>
      <c r="D9" s="2">
        <v>0</v>
      </c>
      <c r="E9" s="2"/>
      <c r="F9" s="2"/>
      <c r="G9" s="2"/>
      <c r="H9" s="107" t="s">
        <v>13</v>
      </c>
      <c r="I9" s="45"/>
      <c r="J9" s="47"/>
      <c r="K9" s="3"/>
      <c r="L9" s="10"/>
      <c r="M9" s="426"/>
      <c r="N9" s="2"/>
      <c r="O9" s="25"/>
    </row>
    <row r="10" spans="1:15" ht="15" x14ac:dyDescent="0.25">
      <c r="A10" s="12"/>
      <c r="B10" s="2"/>
      <c r="C10" s="2"/>
      <c r="D10" s="2"/>
      <c r="E10" s="2">
        <v>1</v>
      </c>
      <c r="F10" s="2">
        <v>0</v>
      </c>
      <c r="G10" s="2"/>
      <c r="H10" s="107" t="s">
        <v>113</v>
      </c>
      <c r="I10" s="45"/>
      <c r="J10" s="47"/>
      <c r="K10" s="3"/>
      <c r="L10" s="10"/>
      <c r="M10" s="427">
        <v>4181840</v>
      </c>
      <c r="N10" s="37">
        <v>3994281</v>
      </c>
      <c r="O10" s="141">
        <v>1153614.1399999999</v>
      </c>
    </row>
    <row r="11" spans="1:15" ht="15" x14ac:dyDescent="0.25">
      <c r="A11" s="12">
        <v>4</v>
      </c>
      <c r="B11" s="2"/>
      <c r="C11" s="2"/>
      <c r="D11" s="2"/>
      <c r="E11" s="2"/>
      <c r="F11" s="2"/>
      <c r="G11" s="2">
        <v>1</v>
      </c>
      <c r="H11" s="107" t="s">
        <v>16</v>
      </c>
      <c r="I11" s="124" t="s">
        <v>15</v>
      </c>
      <c r="J11" s="12">
        <v>34</v>
      </c>
      <c r="K11" s="6">
        <v>54</v>
      </c>
      <c r="L11" s="13">
        <v>47</v>
      </c>
      <c r="M11" s="213"/>
      <c r="N11" s="40"/>
      <c r="O11" s="84"/>
    </row>
    <row r="12" spans="1:15" ht="15" x14ac:dyDescent="0.25">
      <c r="A12" s="12"/>
      <c r="B12" s="2"/>
      <c r="C12" s="2"/>
      <c r="D12" s="2"/>
      <c r="E12" s="2"/>
      <c r="F12" s="2"/>
      <c r="G12" s="3">
        <v>2</v>
      </c>
      <c r="H12" s="119" t="s">
        <v>16</v>
      </c>
      <c r="I12" s="125" t="s">
        <v>15</v>
      </c>
      <c r="J12" s="14">
        <v>34</v>
      </c>
      <c r="K12" s="4">
        <v>54</v>
      </c>
      <c r="L12" s="53">
        <v>47</v>
      </c>
      <c r="M12" s="427"/>
      <c r="N12" s="37"/>
      <c r="O12" s="141"/>
    </row>
    <row r="13" spans="1:15" ht="30" x14ac:dyDescent="0.25">
      <c r="A13" s="12"/>
      <c r="B13" s="2"/>
      <c r="C13" s="2"/>
      <c r="D13" s="2"/>
      <c r="E13" s="2">
        <v>2</v>
      </c>
      <c r="F13" s="2">
        <v>0</v>
      </c>
      <c r="G13" s="2"/>
      <c r="H13" s="107" t="s">
        <v>126</v>
      </c>
      <c r="I13" s="125"/>
      <c r="J13" s="14"/>
      <c r="K13" s="4"/>
      <c r="L13" s="53"/>
      <c r="M13" s="427">
        <v>3007160</v>
      </c>
      <c r="N13" s="37">
        <v>2556896</v>
      </c>
      <c r="O13" s="141">
        <v>1110959.01</v>
      </c>
    </row>
    <row r="14" spans="1:15" ht="15" x14ac:dyDescent="0.25">
      <c r="A14" s="12">
        <v>4</v>
      </c>
      <c r="B14" s="2"/>
      <c r="C14" s="2"/>
      <c r="D14" s="2"/>
      <c r="E14" s="2"/>
      <c r="F14" s="2"/>
      <c r="G14" s="2">
        <v>1</v>
      </c>
      <c r="H14" s="107" t="s">
        <v>44</v>
      </c>
      <c r="I14" s="124" t="s">
        <v>45</v>
      </c>
      <c r="J14" s="54">
        <v>2731</v>
      </c>
      <c r="K14" s="7">
        <v>1939</v>
      </c>
      <c r="L14" s="15">
        <v>747</v>
      </c>
      <c r="M14" s="213"/>
      <c r="N14" s="40"/>
      <c r="O14" s="84"/>
    </row>
    <row r="15" spans="1:15" ht="15" x14ac:dyDescent="0.25">
      <c r="A15" s="12"/>
      <c r="B15" s="2"/>
      <c r="C15" s="2"/>
      <c r="D15" s="2"/>
      <c r="E15" s="2"/>
      <c r="F15" s="2"/>
      <c r="G15" s="3">
        <v>2</v>
      </c>
      <c r="H15" s="119" t="s">
        <v>46</v>
      </c>
      <c r="I15" s="125" t="s">
        <v>45</v>
      </c>
      <c r="J15" s="55">
        <v>2555</v>
      </c>
      <c r="K15" s="8">
        <v>1814</v>
      </c>
      <c r="L15" s="53">
        <v>734</v>
      </c>
      <c r="M15" s="428"/>
      <c r="N15" s="39"/>
      <c r="O15" s="142"/>
    </row>
    <row r="16" spans="1:15" ht="15" x14ac:dyDescent="0.25">
      <c r="A16" s="12"/>
      <c r="B16" s="2"/>
      <c r="C16" s="2"/>
      <c r="D16" s="2"/>
      <c r="E16" s="2"/>
      <c r="F16" s="2"/>
      <c r="G16" s="3">
        <v>3</v>
      </c>
      <c r="H16" s="119" t="s">
        <v>47</v>
      </c>
      <c r="I16" s="125" t="s">
        <v>45</v>
      </c>
      <c r="J16" s="14">
        <v>24</v>
      </c>
      <c r="K16" s="4">
        <v>17</v>
      </c>
      <c r="L16" s="53">
        <v>5</v>
      </c>
      <c r="M16" s="428"/>
      <c r="N16" s="39"/>
      <c r="O16" s="142"/>
    </row>
    <row r="17" spans="1:15" ht="15" x14ac:dyDescent="0.25">
      <c r="A17" s="12"/>
      <c r="B17" s="2"/>
      <c r="C17" s="2"/>
      <c r="D17" s="2"/>
      <c r="E17" s="2"/>
      <c r="F17" s="2"/>
      <c r="G17" s="3">
        <v>5</v>
      </c>
      <c r="H17" s="119" t="s">
        <v>140</v>
      </c>
      <c r="I17" s="125" t="s">
        <v>15</v>
      </c>
      <c r="J17" s="55">
        <v>7666</v>
      </c>
      <c r="K17" s="8">
        <v>5443</v>
      </c>
      <c r="L17" s="53">
        <v>2487</v>
      </c>
      <c r="M17" s="428"/>
      <c r="N17" s="39"/>
      <c r="O17" s="142"/>
    </row>
    <row r="18" spans="1:15" ht="14.25" thickBot="1" x14ac:dyDescent="0.3">
      <c r="A18" s="143"/>
      <c r="B18" s="90"/>
      <c r="C18" s="90"/>
      <c r="D18" s="90"/>
      <c r="E18" s="90"/>
      <c r="F18" s="90"/>
      <c r="G18" s="9">
        <v>6</v>
      </c>
      <c r="H18" s="134" t="s">
        <v>150</v>
      </c>
      <c r="I18" s="136" t="s">
        <v>45</v>
      </c>
      <c r="J18" s="66">
        <v>152</v>
      </c>
      <c r="K18" s="28">
        <v>108</v>
      </c>
      <c r="L18" s="67">
        <v>8</v>
      </c>
      <c r="M18" s="277"/>
      <c r="N18" s="90"/>
      <c r="O18" s="114"/>
    </row>
    <row r="60" spans="8:12" x14ac:dyDescent="0.25">
      <c r="K60" s="88">
        <f>149+1+10</f>
        <v>160</v>
      </c>
      <c r="L60" s="88">
        <f>219+1+7</f>
        <v>227</v>
      </c>
    </row>
    <row r="61" spans="8:12" x14ac:dyDescent="0.25">
      <c r="H61" s="88">
        <f>149+1+10</f>
        <v>160</v>
      </c>
    </row>
    <row r="62" spans="8:12" x14ac:dyDescent="0.25">
      <c r="K62" s="88">
        <f>1165+33+18</f>
        <v>1216</v>
      </c>
    </row>
  </sheetData>
  <mergeCells count="6">
    <mergeCell ref="A5:I5"/>
    <mergeCell ref="M5:O5"/>
    <mergeCell ref="A1:O1"/>
    <mergeCell ref="A2:O2"/>
    <mergeCell ref="A3:O3"/>
    <mergeCell ref="J5:L5"/>
  </mergeCells>
  <phoneticPr fontId="15" type="noConversion"/>
  <pageMargins left="0.7" right="0.7" top="0.75" bottom="0.75" header="0.3" footer="0.3"/>
  <pageSetup paperSize="300" scale="8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  <pageSetUpPr fitToPage="1"/>
  </sheetPr>
  <dimension ref="A1:O41"/>
  <sheetViews>
    <sheetView view="pageBreakPreview" zoomScale="115" zoomScaleNormal="80" zoomScaleSheetLayoutView="115" workbookViewId="0">
      <pane ySplit="6" topLeftCell="A7" activePane="bottomLeft" state="frozen"/>
      <selection activeCell="J5" sqref="J5:L6"/>
      <selection pane="bottomLeft" activeCell="J5" sqref="J5:L6"/>
    </sheetView>
  </sheetViews>
  <sheetFormatPr baseColWidth="10" defaultRowHeight="13.5" x14ac:dyDescent="0.25"/>
  <cols>
    <col min="1" max="7" width="3.7109375" style="88" bestFit="1" customWidth="1"/>
    <col min="8" max="8" width="69.42578125" style="88" bestFit="1" customWidth="1"/>
    <col min="9" max="9" width="14" style="450" customWidth="1"/>
    <col min="10" max="10" width="9.7109375" style="88" bestFit="1" customWidth="1"/>
    <col min="11" max="11" width="11" style="88" bestFit="1" customWidth="1"/>
    <col min="12" max="12" width="13.7109375" style="88" bestFit="1" customWidth="1"/>
    <col min="13" max="13" width="14.85546875" style="88" customWidth="1"/>
    <col min="14" max="15" width="16.85546875" style="88" customWidth="1"/>
    <col min="16" max="17" width="11.42578125" style="88" customWidth="1"/>
    <col min="18" max="16384" width="11.42578125" style="88"/>
  </cols>
  <sheetData>
    <row r="1" spans="1:15" s="1" customFormat="1" ht="15" x14ac:dyDescent="0.2">
      <c r="A1" s="510" t="s">
        <v>0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</row>
    <row r="2" spans="1:15" s="1" customFormat="1" ht="15" x14ac:dyDescent="0.2">
      <c r="A2" s="510" t="s">
        <v>135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</row>
    <row r="3" spans="1:15" s="1" customFormat="1" ht="15" x14ac:dyDescent="0.2">
      <c r="A3" s="510" t="s">
        <v>214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</row>
    <row r="4" spans="1:15" ht="14.25" thickBot="1" x14ac:dyDescent="0.3">
      <c r="A4" s="87"/>
    </row>
    <row r="5" spans="1:15" ht="15.75" customHeight="1" thickBot="1" x14ac:dyDescent="0.3">
      <c r="A5" s="529" t="s">
        <v>48</v>
      </c>
      <c r="B5" s="530"/>
      <c r="C5" s="530"/>
      <c r="D5" s="530"/>
      <c r="E5" s="530"/>
      <c r="F5" s="530"/>
      <c r="G5" s="530"/>
      <c r="H5" s="530"/>
      <c r="I5" s="531"/>
      <c r="J5" s="519" t="s">
        <v>93</v>
      </c>
      <c r="K5" s="520"/>
      <c r="L5" s="528"/>
      <c r="M5" s="527" t="s">
        <v>105</v>
      </c>
      <c r="N5" s="518"/>
      <c r="O5" s="518"/>
    </row>
    <row r="6" spans="1:15" ht="39.75" thickBot="1" x14ac:dyDescent="0.3">
      <c r="A6" s="263" t="s">
        <v>1</v>
      </c>
      <c r="B6" s="264" t="s">
        <v>2</v>
      </c>
      <c r="C6" s="264" t="s">
        <v>3</v>
      </c>
      <c r="D6" s="264" t="s">
        <v>4</v>
      </c>
      <c r="E6" s="264" t="s">
        <v>5</v>
      </c>
      <c r="F6" s="264" t="s">
        <v>6</v>
      </c>
      <c r="G6" s="264" t="s">
        <v>7</v>
      </c>
      <c r="H6" s="265" t="s">
        <v>92</v>
      </c>
      <c r="I6" s="272" t="s">
        <v>8</v>
      </c>
      <c r="J6" s="383" t="s">
        <v>9</v>
      </c>
      <c r="K6" s="384" t="s">
        <v>10</v>
      </c>
      <c r="L6" s="430" t="s">
        <v>212</v>
      </c>
      <c r="M6" s="431" t="s">
        <v>9</v>
      </c>
      <c r="N6" s="387" t="s">
        <v>10</v>
      </c>
      <c r="O6" s="388" t="s">
        <v>212</v>
      </c>
    </row>
    <row r="7" spans="1:15" ht="30" x14ac:dyDescent="0.25">
      <c r="A7" s="444"/>
      <c r="B7" s="415">
        <v>16</v>
      </c>
      <c r="C7" s="415"/>
      <c r="D7" s="415"/>
      <c r="E7" s="415"/>
      <c r="F7" s="415"/>
      <c r="G7" s="415"/>
      <c r="H7" s="270" t="s">
        <v>121</v>
      </c>
      <c r="I7" s="451"/>
      <c r="J7" s="448"/>
      <c r="K7" s="269"/>
      <c r="L7" s="381"/>
      <c r="M7" s="447"/>
      <c r="N7" s="415"/>
      <c r="O7" s="417"/>
    </row>
    <row r="8" spans="1:15" ht="15" x14ac:dyDescent="0.25">
      <c r="A8" s="14"/>
      <c r="B8" s="3"/>
      <c r="C8" s="68">
        <v>0</v>
      </c>
      <c r="D8" s="3"/>
      <c r="E8" s="3"/>
      <c r="F8" s="3"/>
      <c r="G8" s="3"/>
      <c r="H8" s="107" t="s">
        <v>12</v>
      </c>
      <c r="I8" s="125"/>
      <c r="J8" s="47"/>
      <c r="K8" s="3"/>
      <c r="L8" s="10"/>
      <c r="M8" s="420"/>
      <c r="N8" s="3"/>
      <c r="O8" s="10"/>
    </row>
    <row r="9" spans="1:15" ht="15" x14ac:dyDescent="0.25">
      <c r="A9" s="14"/>
      <c r="B9" s="3"/>
      <c r="C9" s="3"/>
      <c r="D9" s="3">
        <v>0</v>
      </c>
      <c r="E9" s="3"/>
      <c r="F9" s="3"/>
      <c r="G9" s="3"/>
      <c r="H9" s="107" t="s">
        <v>13</v>
      </c>
      <c r="I9" s="125"/>
      <c r="J9" s="47"/>
      <c r="K9" s="3"/>
      <c r="L9" s="10"/>
      <c r="M9" s="420"/>
      <c r="N9" s="3"/>
      <c r="O9" s="10"/>
    </row>
    <row r="10" spans="1:15" ht="15" x14ac:dyDescent="0.25">
      <c r="A10" s="14"/>
      <c r="B10" s="3"/>
      <c r="C10" s="3"/>
      <c r="D10" s="3"/>
      <c r="E10" s="3">
        <v>1</v>
      </c>
      <c r="F10" s="3">
        <v>0</v>
      </c>
      <c r="G10" s="3"/>
      <c r="H10" s="107" t="s">
        <v>113</v>
      </c>
      <c r="I10" s="125"/>
      <c r="J10" s="47"/>
      <c r="K10" s="3"/>
      <c r="L10" s="10"/>
      <c r="M10" s="421">
        <v>19236360</v>
      </c>
      <c r="N10" s="34">
        <v>14539260</v>
      </c>
      <c r="O10" s="24">
        <v>5455836.71</v>
      </c>
    </row>
    <row r="11" spans="1:15" ht="15" x14ac:dyDescent="0.25">
      <c r="A11" s="12">
        <v>4</v>
      </c>
      <c r="B11" s="3"/>
      <c r="C11" s="3"/>
      <c r="D11" s="3"/>
      <c r="E11" s="3"/>
      <c r="F11" s="3"/>
      <c r="G11" s="3">
        <v>1</v>
      </c>
      <c r="H11" s="107" t="s">
        <v>16</v>
      </c>
      <c r="I11" s="124" t="s">
        <v>15</v>
      </c>
      <c r="J11" s="54">
        <v>806</v>
      </c>
      <c r="K11" s="7">
        <v>539</v>
      </c>
      <c r="L11" s="15">
        <v>300</v>
      </c>
      <c r="M11" s="188"/>
      <c r="N11" s="34"/>
      <c r="O11" s="15"/>
    </row>
    <row r="12" spans="1:15" ht="15" x14ac:dyDescent="0.25">
      <c r="A12" s="14"/>
      <c r="B12" s="3"/>
      <c r="C12" s="3"/>
      <c r="D12" s="3"/>
      <c r="E12" s="3"/>
      <c r="F12" s="3"/>
      <c r="G12" s="3">
        <v>2</v>
      </c>
      <c r="H12" s="119" t="s">
        <v>16</v>
      </c>
      <c r="I12" s="125" t="s">
        <v>15</v>
      </c>
      <c r="J12" s="55">
        <v>806</v>
      </c>
      <c r="K12" s="4">
        <v>539</v>
      </c>
      <c r="L12" s="53">
        <v>300</v>
      </c>
      <c r="M12" s="421"/>
      <c r="N12" s="34"/>
      <c r="O12" s="24"/>
    </row>
    <row r="13" spans="1:15" s="91" customFormat="1" ht="15" x14ac:dyDescent="0.3">
      <c r="A13" s="12"/>
      <c r="B13" s="2"/>
      <c r="C13" s="2"/>
      <c r="D13" s="2"/>
      <c r="E13" s="2">
        <v>2</v>
      </c>
      <c r="F13" s="2">
        <v>0</v>
      </c>
      <c r="G13" s="2"/>
      <c r="H13" s="107" t="s">
        <v>122</v>
      </c>
      <c r="I13" s="124"/>
      <c r="J13" s="12"/>
      <c r="K13" s="6"/>
      <c r="L13" s="13"/>
      <c r="M13" s="421">
        <v>27445651</v>
      </c>
      <c r="N13" s="34">
        <v>24538533</v>
      </c>
      <c r="O13" s="24">
        <v>3838138.8600000003</v>
      </c>
    </row>
    <row r="14" spans="1:15" ht="15" x14ac:dyDescent="0.25">
      <c r="A14" s="12">
        <v>4</v>
      </c>
      <c r="B14" s="3"/>
      <c r="C14" s="3"/>
      <c r="D14" s="3"/>
      <c r="E14" s="3"/>
      <c r="F14" s="3"/>
      <c r="G14" s="3">
        <v>1</v>
      </c>
      <c r="H14" s="107" t="s">
        <v>154</v>
      </c>
      <c r="I14" s="124" t="s">
        <v>22</v>
      </c>
      <c r="J14" s="54">
        <v>16150</v>
      </c>
      <c r="K14" s="7">
        <v>11593</v>
      </c>
      <c r="L14" s="15">
        <v>5303</v>
      </c>
      <c r="M14" s="421"/>
      <c r="N14" s="34"/>
      <c r="O14" s="24"/>
    </row>
    <row r="15" spans="1:15" ht="15" x14ac:dyDescent="0.25">
      <c r="A15" s="14"/>
      <c r="B15" s="3"/>
      <c r="C15" s="3"/>
      <c r="D15" s="3"/>
      <c r="E15" s="3"/>
      <c r="F15" s="3"/>
      <c r="G15" s="3">
        <v>2</v>
      </c>
      <c r="H15" s="119" t="s">
        <v>49</v>
      </c>
      <c r="I15" s="125" t="s">
        <v>22</v>
      </c>
      <c r="J15" s="55">
        <v>12771</v>
      </c>
      <c r="K15" s="8">
        <v>8399</v>
      </c>
      <c r="L15" s="53">
        <v>3678</v>
      </c>
      <c r="M15" s="421"/>
      <c r="N15" s="34"/>
      <c r="O15" s="24"/>
    </row>
    <row r="16" spans="1:15" ht="15" x14ac:dyDescent="0.25">
      <c r="A16" s="14"/>
      <c r="B16" s="3"/>
      <c r="C16" s="3"/>
      <c r="D16" s="3"/>
      <c r="E16" s="3"/>
      <c r="F16" s="3"/>
      <c r="G16" s="3">
        <v>3</v>
      </c>
      <c r="H16" s="119" t="s">
        <v>155</v>
      </c>
      <c r="I16" s="125" t="s">
        <v>22</v>
      </c>
      <c r="J16" s="55">
        <v>3379</v>
      </c>
      <c r="K16" s="8">
        <v>3194</v>
      </c>
      <c r="L16" s="53">
        <v>1625</v>
      </c>
      <c r="M16" s="421"/>
      <c r="N16" s="34"/>
      <c r="O16" s="24"/>
    </row>
    <row r="17" spans="1:15" s="91" customFormat="1" ht="15" x14ac:dyDescent="0.3">
      <c r="A17" s="12"/>
      <c r="B17" s="2"/>
      <c r="C17" s="2"/>
      <c r="D17" s="2"/>
      <c r="E17" s="2">
        <v>3</v>
      </c>
      <c r="F17" s="2">
        <v>0</v>
      </c>
      <c r="G17" s="2"/>
      <c r="H17" s="107" t="s">
        <v>123</v>
      </c>
      <c r="I17" s="124"/>
      <c r="J17" s="12"/>
      <c r="K17" s="6"/>
      <c r="L17" s="13"/>
      <c r="M17" s="421">
        <v>19097523</v>
      </c>
      <c r="N17" s="34">
        <v>16923582</v>
      </c>
      <c r="O17" s="24">
        <v>5014450.3899999997</v>
      </c>
    </row>
    <row r="18" spans="1:15" ht="15" x14ac:dyDescent="0.25">
      <c r="A18" s="12">
        <v>4</v>
      </c>
      <c r="B18" s="3"/>
      <c r="C18" s="3"/>
      <c r="D18" s="3"/>
      <c r="E18" s="3"/>
      <c r="F18" s="3"/>
      <c r="G18" s="3">
        <v>1</v>
      </c>
      <c r="H18" s="107" t="s">
        <v>151</v>
      </c>
      <c r="I18" s="124" t="s">
        <v>22</v>
      </c>
      <c r="J18" s="54">
        <v>8002</v>
      </c>
      <c r="K18" s="7">
        <v>5792</v>
      </c>
      <c r="L18" s="15">
        <v>1452</v>
      </c>
      <c r="M18" s="426"/>
      <c r="N18" s="34"/>
      <c r="O18" s="25"/>
    </row>
    <row r="19" spans="1:15" ht="15" x14ac:dyDescent="0.25">
      <c r="A19" s="14"/>
      <c r="B19" s="3"/>
      <c r="C19" s="3"/>
      <c r="D19" s="3"/>
      <c r="E19" s="3"/>
      <c r="F19" s="3"/>
      <c r="G19" s="3">
        <v>2</v>
      </c>
      <c r="H19" s="119" t="s">
        <v>152</v>
      </c>
      <c r="I19" s="125" t="s">
        <v>22</v>
      </c>
      <c r="J19" s="55">
        <v>7606</v>
      </c>
      <c r="K19" s="8">
        <v>5398</v>
      </c>
      <c r="L19" s="53">
        <v>1395</v>
      </c>
      <c r="M19" s="421"/>
      <c r="N19" s="34"/>
      <c r="O19" s="24"/>
    </row>
    <row r="20" spans="1:15" ht="15" x14ac:dyDescent="0.25">
      <c r="A20" s="14"/>
      <c r="B20" s="3"/>
      <c r="C20" s="3"/>
      <c r="D20" s="3"/>
      <c r="E20" s="3"/>
      <c r="F20" s="3"/>
      <c r="G20" s="3">
        <v>3</v>
      </c>
      <c r="H20" s="119" t="s">
        <v>153</v>
      </c>
      <c r="I20" s="125" t="s">
        <v>22</v>
      </c>
      <c r="J20" s="55">
        <v>396</v>
      </c>
      <c r="K20" s="8">
        <v>394</v>
      </c>
      <c r="L20" s="53">
        <v>57</v>
      </c>
      <c r="M20" s="421"/>
      <c r="N20" s="34"/>
      <c r="O20" s="24"/>
    </row>
    <row r="21" spans="1:15" ht="15" x14ac:dyDescent="0.25">
      <c r="A21" s="14"/>
      <c r="B21" s="3"/>
      <c r="C21" s="3"/>
      <c r="D21" s="3"/>
      <c r="E21" s="2">
        <v>4</v>
      </c>
      <c r="F21" s="2">
        <v>0</v>
      </c>
      <c r="G21" s="3"/>
      <c r="H21" s="107" t="s">
        <v>124</v>
      </c>
      <c r="I21" s="125"/>
      <c r="J21" s="14"/>
      <c r="K21" s="4"/>
      <c r="L21" s="53"/>
      <c r="M21" s="421">
        <v>18606466</v>
      </c>
      <c r="N21" s="34">
        <v>11560466</v>
      </c>
      <c r="O21" s="24">
        <v>2596347</v>
      </c>
    </row>
    <row r="22" spans="1:15" ht="15" x14ac:dyDescent="0.25">
      <c r="A22" s="12">
        <v>4</v>
      </c>
      <c r="B22" s="3"/>
      <c r="C22" s="3"/>
      <c r="D22" s="3"/>
      <c r="E22" s="3"/>
      <c r="F22" s="3"/>
      <c r="G22" s="3">
        <v>1</v>
      </c>
      <c r="H22" s="107" t="s">
        <v>156</v>
      </c>
      <c r="I22" s="124" t="s">
        <v>22</v>
      </c>
      <c r="J22" s="54">
        <v>9736</v>
      </c>
      <c r="K22" s="7">
        <v>8022</v>
      </c>
      <c r="L22" s="15">
        <v>3304</v>
      </c>
      <c r="M22" s="188"/>
      <c r="N22" s="34"/>
      <c r="O22" s="15"/>
    </row>
    <row r="23" spans="1:15" ht="15" x14ac:dyDescent="0.25">
      <c r="A23" s="14"/>
      <c r="B23" s="3"/>
      <c r="C23" s="3"/>
      <c r="D23" s="3"/>
      <c r="E23" s="3"/>
      <c r="F23" s="3"/>
      <c r="G23" s="3">
        <v>2</v>
      </c>
      <c r="H23" s="119" t="s">
        <v>157</v>
      </c>
      <c r="I23" s="125" t="s">
        <v>22</v>
      </c>
      <c r="J23" s="55">
        <v>3672</v>
      </c>
      <c r="K23" s="8">
        <v>2429</v>
      </c>
      <c r="L23" s="53">
        <v>1024</v>
      </c>
      <c r="M23" s="422"/>
      <c r="N23" s="34"/>
      <c r="O23" s="22"/>
    </row>
    <row r="24" spans="1:15" ht="27" x14ac:dyDescent="0.25">
      <c r="A24" s="14"/>
      <c r="B24" s="3"/>
      <c r="C24" s="3"/>
      <c r="D24" s="3"/>
      <c r="E24" s="3"/>
      <c r="F24" s="3"/>
      <c r="G24" s="3">
        <v>3</v>
      </c>
      <c r="H24" s="119" t="s">
        <v>158</v>
      </c>
      <c r="I24" s="125" t="s">
        <v>22</v>
      </c>
      <c r="J24" s="55">
        <v>2853</v>
      </c>
      <c r="K24" s="8">
        <v>3335</v>
      </c>
      <c r="L24" s="53">
        <v>1217</v>
      </c>
      <c r="M24" s="422"/>
      <c r="N24" s="35"/>
      <c r="O24" s="22"/>
    </row>
    <row r="25" spans="1:15" ht="15" x14ac:dyDescent="0.25">
      <c r="A25" s="12"/>
      <c r="B25" s="2"/>
      <c r="C25" s="2"/>
      <c r="D25" s="2"/>
      <c r="E25" s="2"/>
      <c r="F25" s="2"/>
      <c r="G25" s="3">
        <v>4</v>
      </c>
      <c r="H25" s="119" t="s">
        <v>159</v>
      </c>
      <c r="I25" s="125" t="s">
        <v>22</v>
      </c>
      <c r="J25" s="55">
        <v>3211</v>
      </c>
      <c r="K25" s="8">
        <v>2258</v>
      </c>
      <c r="L25" s="53">
        <v>1063</v>
      </c>
      <c r="M25" s="422"/>
      <c r="N25" s="35"/>
      <c r="O25" s="22"/>
    </row>
    <row r="26" spans="1:15" ht="15" x14ac:dyDescent="0.3">
      <c r="A26" s="181"/>
      <c r="B26" s="92">
        <v>99</v>
      </c>
      <c r="C26" s="92"/>
      <c r="D26" s="92"/>
      <c r="E26" s="92"/>
      <c r="F26" s="92"/>
      <c r="G26" s="92"/>
      <c r="H26" s="92" t="s">
        <v>186</v>
      </c>
      <c r="I26" s="175"/>
      <c r="J26" s="93"/>
      <c r="K26" s="89"/>
      <c r="L26" s="106"/>
      <c r="M26" s="187"/>
      <c r="N26" s="89"/>
      <c r="O26" s="106"/>
    </row>
    <row r="27" spans="1:15" ht="15" x14ac:dyDescent="0.3">
      <c r="A27" s="181"/>
      <c r="B27" s="92"/>
      <c r="C27" s="92">
        <v>0</v>
      </c>
      <c r="D27" s="92"/>
      <c r="E27" s="92"/>
      <c r="F27" s="92"/>
      <c r="G27" s="92"/>
      <c r="H27" s="92" t="s">
        <v>12</v>
      </c>
      <c r="I27" s="175"/>
      <c r="J27" s="93"/>
      <c r="K27" s="89"/>
      <c r="L27" s="106"/>
      <c r="M27" s="187"/>
      <c r="N27" s="89"/>
      <c r="O27" s="106"/>
    </row>
    <row r="28" spans="1:15" ht="15" x14ac:dyDescent="0.3">
      <c r="A28" s="181"/>
      <c r="B28" s="92"/>
      <c r="C28" s="92"/>
      <c r="D28" s="92">
        <v>0</v>
      </c>
      <c r="E28" s="92"/>
      <c r="F28" s="92"/>
      <c r="G28" s="92"/>
      <c r="H28" s="92" t="s">
        <v>13</v>
      </c>
      <c r="I28" s="175"/>
      <c r="J28" s="93"/>
      <c r="K28" s="89"/>
      <c r="L28" s="106"/>
      <c r="M28" s="187"/>
      <c r="N28" s="89"/>
      <c r="O28" s="106"/>
    </row>
    <row r="29" spans="1:15" ht="15" x14ac:dyDescent="0.3">
      <c r="A29" s="181"/>
      <c r="B29" s="92"/>
      <c r="C29" s="92"/>
      <c r="D29" s="92"/>
      <c r="E29" s="92">
        <v>2</v>
      </c>
      <c r="F29" s="92">
        <v>0</v>
      </c>
      <c r="G29" s="92"/>
      <c r="H29" s="92" t="s">
        <v>99</v>
      </c>
      <c r="I29" s="175"/>
      <c r="J29" s="93"/>
      <c r="K29" s="89"/>
      <c r="L29" s="106"/>
      <c r="M29" s="190">
        <v>168000</v>
      </c>
      <c r="N29" s="183">
        <v>168000</v>
      </c>
      <c r="O29" s="24">
        <v>0</v>
      </c>
    </row>
    <row r="30" spans="1:15" ht="15" x14ac:dyDescent="0.3">
      <c r="A30" s="181"/>
      <c r="B30" s="92"/>
      <c r="C30" s="92"/>
      <c r="D30" s="92"/>
      <c r="E30" s="92"/>
      <c r="F30" s="92"/>
      <c r="G30" s="92"/>
      <c r="H30" s="92" t="s">
        <v>102</v>
      </c>
      <c r="I30" s="180" t="s">
        <v>98</v>
      </c>
      <c r="J30" s="54">
        <v>2</v>
      </c>
      <c r="K30" s="7">
        <v>2</v>
      </c>
      <c r="L30" s="15">
        <v>0</v>
      </c>
      <c r="M30" s="187"/>
      <c r="N30" s="89"/>
      <c r="O30" s="106"/>
    </row>
    <row r="31" spans="1:15" ht="15" x14ac:dyDescent="0.3">
      <c r="A31" s="181"/>
      <c r="B31" s="92"/>
      <c r="C31" s="92"/>
      <c r="D31" s="92"/>
      <c r="E31" s="92"/>
      <c r="F31" s="92"/>
      <c r="G31" s="92"/>
      <c r="H31" s="89" t="s">
        <v>102</v>
      </c>
      <c r="I31" s="175" t="s">
        <v>98</v>
      </c>
      <c r="J31" s="55">
        <v>2</v>
      </c>
      <c r="K31" s="8">
        <v>2</v>
      </c>
      <c r="L31" s="53">
        <v>0</v>
      </c>
      <c r="M31" s="187"/>
      <c r="N31" s="89"/>
      <c r="O31" s="106"/>
    </row>
    <row r="32" spans="1:15" ht="15" x14ac:dyDescent="0.3">
      <c r="A32" s="181"/>
      <c r="B32" s="92"/>
      <c r="C32" s="92"/>
      <c r="D32" s="92"/>
      <c r="E32" s="92">
        <v>3</v>
      </c>
      <c r="F32" s="92">
        <v>0</v>
      </c>
      <c r="G32" s="92"/>
      <c r="H32" s="92" t="s">
        <v>189</v>
      </c>
      <c r="I32" s="175"/>
      <c r="J32" s="449"/>
      <c r="K32" s="192"/>
      <c r="L32" s="53"/>
      <c r="M32" s="190">
        <v>210000</v>
      </c>
      <c r="N32" s="183">
        <v>210000</v>
      </c>
      <c r="O32" s="24">
        <v>0</v>
      </c>
    </row>
    <row r="33" spans="1:15" ht="30" x14ac:dyDescent="0.3">
      <c r="A33" s="181"/>
      <c r="B33" s="92"/>
      <c r="C33" s="92"/>
      <c r="D33" s="92"/>
      <c r="E33" s="92"/>
      <c r="F33" s="92"/>
      <c r="G33" s="92"/>
      <c r="H33" s="185" t="s">
        <v>103</v>
      </c>
      <c r="I33" s="180" t="s">
        <v>98</v>
      </c>
      <c r="J33" s="54">
        <v>2</v>
      </c>
      <c r="K33" s="7">
        <v>2</v>
      </c>
      <c r="L33" s="53">
        <v>0</v>
      </c>
      <c r="M33" s="187"/>
      <c r="N33" s="89"/>
      <c r="O33" s="106"/>
    </row>
    <row r="34" spans="1:15" ht="28.5" thickBot="1" x14ac:dyDescent="0.35">
      <c r="A34" s="445"/>
      <c r="B34" s="446"/>
      <c r="C34" s="446"/>
      <c r="D34" s="446"/>
      <c r="E34" s="446"/>
      <c r="F34" s="446"/>
      <c r="G34" s="446"/>
      <c r="H34" s="186" t="s">
        <v>103</v>
      </c>
      <c r="I34" s="452" t="s">
        <v>98</v>
      </c>
      <c r="J34" s="57">
        <v>2</v>
      </c>
      <c r="K34" s="139">
        <v>2</v>
      </c>
      <c r="L34" s="67">
        <v>0</v>
      </c>
      <c r="M34" s="277"/>
      <c r="N34" s="90"/>
      <c r="O34" s="114"/>
    </row>
    <row r="35" spans="1:15" x14ac:dyDescent="0.25">
      <c r="J35" s="193"/>
      <c r="K35" s="193"/>
      <c r="L35" s="193"/>
    </row>
    <row r="36" spans="1:15" x14ac:dyDescent="0.25">
      <c r="J36" s="193"/>
      <c r="K36" s="193"/>
      <c r="L36" s="193"/>
    </row>
    <row r="37" spans="1:15" x14ac:dyDescent="0.25">
      <c r="J37" s="193"/>
      <c r="K37" s="193"/>
      <c r="L37" s="193"/>
    </row>
    <row r="38" spans="1:15" x14ac:dyDescent="0.25">
      <c r="J38" s="193"/>
      <c r="K38" s="193"/>
      <c r="L38" s="193"/>
    </row>
    <row r="39" spans="1:15" x14ac:dyDescent="0.25">
      <c r="J39" s="193"/>
      <c r="K39" s="193"/>
      <c r="L39" s="193"/>
    </row>
    <row r="40" spans="1:15" x14ac:dyDescent="0.25">
      <c r="J40" s="193"/>
      <c r="K40" s="193"/>
      <c r="L40" s="193"/>
    </row>
    <row r="41" spans="1:15" x14ac:dyDescent="0.25">
      <c r="J41" s="193"/>
      <c r="K41" s="193"/>
      <c r="L41" s="193"/>
    </row>
  </sheetData>
  <mergeCells count="6">
    <mergeCell ref="A5:I5"/>
    <mergeCell ref="M5:O5"/>
    <mergeCell ref="A1:O1"/>
    <mergeCell ref="A2:O2"/>
    <mergeCell ref="A3:O3"/>
    <mergeCell ref="J5:L5"/>
  </mergeCells>
  <phoneticPr fontId="15" type="noConversion"/>
  <pageMargins left="0.7" right="0.7" top="0.75" bottom="0.75" header="0.3" footer="0.3"/>
  <pageSetup paperSize="300" scale="7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  <pageSetUpPr fitToPage="1"/>
  </sheetPr>
  <dimension ref="A1:O42"/>
  <sheetViews>
    <sheetView zoomScale="90" zoomScaleNormal="90" zoomScaleSheetLayoutView="100" workbookViewId="0">
      <pane ySplit="6" topLeftCell="A7" activePane="bottomLeft" state="frozen"/>
      <selection activeCell="J5" sqref="J5:L6"/>
      <selection pane="bottomLeft" activeCell="H23" sqref="H23"/>
    </sheetView>
  </sheetViews>
  <sheetFormatPr baseColWidth="10" defaultRowHeight="13.5" x14ac:dyDescent="0.25"/>
  <cols>
    <col min="1" max="7" width="3.7109375" style="88" bestFit="1" customWidth="1"/>
    <col min="8" max="8" width="60.28515625" style="88" bestFit="1" customWidth="1"/>
    <col min="9" max="9" width="12.5703125" style="88" bestFit="1" customWidth="1"/>
    <col min="10" max="10" width="9.7109375" style="88" bestFit="1" customWidth="1"/>
    <col min="11" max="11" width="11" style="88" bestFit="1" customWidth="1"/>
    <col min="12" max="12" width="13.7109375" style="88" bestFit="1" customWidth="1"/>
    <col min="13" max="14" width="12.28515625" style="88" bestFit="1" customWidth="1"/>
    <col min="15" max="15" width="16.42578125" style="88" customWidth="1"/>
    <col min="16" max="16384" width="11.42578125" style="88"/>
  </cols>
  <sheetData>
    <row r="1" spans="1:15" s="1" customFormat="1" ht="15" x14ac:dyDescent="0.2">
      <c r="A1" s="510" t="s">
        <v>0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</row>
    <row r="2" spans="1:15" s="1" customFormat="1" ht="15" x14ac:dyDescent="0.2">
      <c r="A2" s="510" t="s">
        <v>135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</row>
    <row r="3" spans="1:15" s="1" customFormat="1" ht="15" x14ac:dyDescent="0.2">
      <c r="A3" s="510" t="s">
        <v>213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</row>
    <row r="4" spans="1:15" ht="14.25" thickBot="1" x14ac:dyDescent="0.3">
      <c r="C4" s="87"/>
    </row>
    <row r="5" spans="1:15" ht="15.75" customHeight="1" thickBot="1" x14ac:dyDescent="0.3">
      <c r="A5" s="514" t="s">
        <v>109</v>
      </c>
      <c r="B5" s="515"/>
      <c r="C5" s="515"/>
      <c r="D5" s="515"/>
      <c r="E5" s="515"/>
      <c r="F5" s="515"/>
      <c r="G5" s="515"/>
      <c r="H5" s="515"/>
      <c r="I5" s="526"/>
      <c r="J5" s="533" t="s">
        <v>93</v>
      </c>
      <c r="K5" s="534"/>
      <c r="L5" s="535"/>
      <c r="M5" s="527" t="s">
        <v>105</v>
      </c>
      <c r="N5" s="518"/>
      <c r="O5" s="532"/>
    </row>
    <row r="6" spans="1:15" ht="39.75" thickBot="1" x14ac:dyDescent="0.3">
      <c r="A6" s="199" t="s">
        <v>1</v>
      </c>
      <c r="B6" s="200" t="s">
        <v>2</v>
      </c>
      <c r="C6" s="200" t="s">
        <v>3</v>
      </c>
      <c r="D6" s="200" t="s">
        <v>4</v>
      </c>
      <c r="E6" s="200" t="s">
        <v>5</v>
      </c>
      <c r="F6" s="200" t="s">
        <v>6</v>
      </c>
      <c r="G6" s="200" t="s">
        <v>7</v>
      </c>
      <c r="H6" s="201" t="s">
        <v>92</v>
      </c>
      <c r="I6" s="278" t="s">
        <v>8</v>
      </c>
      <c r="J6" s="473" t="s">
        <v>9</v>
      </c>
      <c r="K6" s="474" t="s">
        <v>10</v>
      </c>
      <c r="L6" s="475" t="s">
        <v>212</v>
      </c>
      <c r="M6" s="471" t="s">
        <v>9</v>
      </c>
      <c r="N6" s="442" t="s">
        <v>10</v>
      </c>
      <c r="O6" s="472" t="s">
        <v>212</v>
      </c>
    </row>
    <row r="7" spans="1:15" ht="15" x14ac:dyDescent="0.25">
      <c r="A7" s="268"/>
      <c r="B7" s="269">
        <v>17</v>
      </c>
      <c r="C7" s="269"/>
      <c r="D7" s="269"/>
      <c r="E7" s="269"/>
      <c r="F7" s="269"/>
      <c r="G7" s="269"/>
      <c r="H7" s="270" t="s">
        <v>120</v>
      </c>
      <c r="I7" s="418"/>
      <c r="J7" s="444"/>
      <c r="K7" s="453"/>
      <c r="L7" s="454"/>
      <c r="M7" s="455"/>
      <c r="N7" s="453"/>
      <c r="O7" s="454"/>
    </row>
    <row r="8" spans="1:15" ht="15" x14ac:dyDescent="0.25">
      <c r="A8" s="12"/>
      <c r="B8" s="2"/>
      <c r="C8" s="5">
        <v>0</v>
      </c>
      <c r="D8" s="2"/>
      <c r="E8" s="2"/>
      <c r="F8" s="2"/>
      <c r="G8" s="2"/>
      <c r="H8" s="107" t="s">
        <v>12</v>
      </c>
      <c r="I8" s="45"/>
      <c r="J8" s="14"/>
      <c r="K8" s="4"/>
      <c r="L8" s="53"/>
      <c r="M8" s="456"/>
      <c r="N8" s="4"/>
      <c r="O8" s="53"/>
    </row>
    <row r="9" spans="1:15" ht="15" x14ac:dyDescent="0.25">
      <c r="A9" s="12"/>
      <c r="B9" s="2"/>
      <c r="C9" s="2"/>
      <c r="D9" s="2">
        <v>0</v>
      </c>
      <c r="E9" s="2"/>
      <c r="F9" s="2"/>
      <c r="G9" s="2"/>
      <c r="H9" s="107" t="s">
        <v>13</v>
      </c>
      <c r="I9" s="45"/>
      <c r="J9" s="14"/>
      <c r="K9" s="4"/>
      <c r="L9" s="53"/>
      <c r="M9" s="456"/>
      <c r="N9" s="4"/>
      <c r="O9" s="53"/>
    </row>
    <row r="10" spans="1:15" ht="15" x14ac:dyDescent="0.25">
      <c r="A10" s="12"/>
      <c r="B10" s="2"/>
      <c r="C10" s="2"/>
      <c r="D10" s="2"/>
      <c r="E10" s="2">
        <v>1</v>
      </c>
      <c r="F10" s="2">
        <v>0</v>
      </c>
      <c r="G10" s="2"/>
      <c r="H10" s="107" t="s">
        <v>113</v>
      </c>
      <c r="I10" s="45"/>
      <c r="J10" s="14"/>
      <c r="K10" s="4"/>
      <c r="L10" s="53"/>
      <c r="M10" s="275">
        <v>26773978</v>
      </c>
      <c r="N10" s="38">
        <v>14679949</v>
      </c>
      <c r="O10" s="26">
        <v>4822707.6500000004</v>
      </c>
    </row>
    <row r="11" spans="1:15" ht="15" x14ac:dyDescent="0.25">
      <c r="A11" s="12">
        <v>4</v>
      </c>
      <c r="B11" s="2"/>
      <c r="C11" s="2"/>
      <c r="D11" s="2"/>
      <c r="E11" s="3"/>
      <c r="F11" s="3"/>
      <c r="G11" s="2">
        <v>1</v>
      </c>
      <c r="H11" s="107" t="s">
        <v>16</v>
      </c>
      <c r="I11" s="124" t="s">
        <v>15</v>
      </c>
      <c r="J11" s="12">
        <v>183</v>
      </c>
      <c r="K11" s="6">
        <v>666</v>
      </c>
      <c r="L11" s="13">
        <v>164</v>
      </c>
      <c r="M11" s="274"/>
      <c r="N11" s="6"/>
      <c r="O11" s="13"/>
    </row>
    <row r="12" spans="1:15" ht="15" x14ac:dyDescent="0.25">
      <c r="A12" s="12"/>
      <c r="B12" s="2"/>
      <c r="C12" s="2"/>
      <c r="D12" s="2"/>
      <c r="E12" s="2"/>
      <c r="F12" s="2"/>
      <c r="G12" s="3">
        <v>2</v>
      </c>
      <c r="H12" s="119" t="s">
        <v>16</v>
      </c>
      <c r="I12" s="125" t="s">
        <v>15</v>
      </c>
      <c r="J12" s="14">
        <v>183</v>
      </c>
      <c r="K12" s="4">
        <v>666</v>
      </c>
      <c r="L12" s="53">
        <v>164</v>
      </c>
      <c r="M12" s="275"/>
      <c r="N12" s="38"/>
      <c r="O12" s="26"/>
    </row>
    <row r="13" spans="1:15" ht="15" x14ac:dyDescent="0.25">
      <c r="A13" s="12"/>
      <c r="B13" s="2"/>
      <c r="C13" s="2"/>
      <c r="D13" s="2"/>
      <c r="E13" s="2">
        <v>2</v>
      </c>
      <c r="F13" s="2">
        <v>0</v>
      </c>
      <c r="G13" s="2"/>
      <c r="H13" s="119" t="s">
        <v>160</v>
      </c>
      <c r="I13" s="125"/>
      <c r="J13" s="14"/>
      <c r="K13" s="4"/>
      <c r="L13" s="53"/>
      <c r="M13" s="275">
        <v>16015842</v>
      </c>
      <c r="N13" s="38">
        <v>12273101</v>
      </c>
      <c r="O13" s="26">
        <v>4254112.3499999996</v>
      </c>
    </row>
    <row r="14" spans="1:15" ht="15" x14ac:dyDescent="0.25">
      <c r="A14" s="12">
        <v>4</v>
      </c>
      <c r="B14" s="2"/>
      <c r="C14" s="2"/>
      <c r="D14" s="2"/>
      <c r="E14" s="2"/>
      <c r="F14" s="2"/>
      <c r="G14" s="2">
        <v>1</v>
      </c>
      <c r="H14" s="107" t="s">
        <v>161</v>
      </c>
      <c r="I14" s="124" t="s">
        <v>27</v>
      </c>
      <c r="J14" s="54">
        <v>461402</v>
      </c>
      <c r="K14" s="7">
        <v>671016</v>
      </c>
      <c r="L14" s="15">
        <v>112830</v>
      </c>
      <c r="M14" s="275"/>
      <c r="N14" s="38"/>
      <c r="O14" s="26"/>
    </row>
    <row r="15" spans="1:15" ht="15" x14ac:dyDescent="0.25">
      <c r="A15" s="12"/>
      <c r="B15" s="2"/>
      <c r="C15" s="2"/>
      <c r="D15" s="2"/>
      <c r="E15" s="2"/>
      <c r="F15" s="2"/>
      <c r="G15" s="3">
        <v>2</v>
      </c>
      <c r="H15" s="119" t="s">
        <v>162</v>
      </c>
      <c r="I15" s="125" t="s">
        <v>27</v>
      </c>
      <c r="J15" s="55">
        <v>461402</v>
      </c>
      <c r="K15" s="8">
        <v>671016</v>
      </c>
      <c r="L15" s="53">
        <v>112830</v>
      </c>
      <c r="M15" s="276"/>
      <c r="N15" s="85"/>
      <c r="O15" s="86"/>
    </row>
    <row r="16" spans="1:15" ht="15" x14ac:dyDescent="0.3">
      <c r="A16" s="93"/>
      <c r="B16" s="92">
        <v>99</v>
      </c>
      <c r="C16" s="92"/>
      <c r="D16" s="92"/>
      <c r="E16" s="92"/>
      <c r="F16" s="92"/>
      <c r="G16" s="92"/>
      <c r="H16" s="92" t="s">
        <v>186</v>
      </c>
      <c r="I16" s="179"/>
      <c r="J16" s="14"/>
      <c r="K16" s="177"/>
      <c r="L16" s="457"/>
      <c r="M16" s="458"/>
      <c r="N16" s="177"/>
      <c r="O16" s="457"/>
    </row>
    <row r="17" spans="1:15" ht="15" x14ac:dyDescent="0.3">
      <c r="A17" s="93"/>
      <c r="B17" s="92"/>
      <c r="C17" s="92">
        <v>0</v>
      </c>
      <c r="D17" s="92"/>
      <c r="E17" s="92"/>
      <c r="F17" s="92"/>
      <c r="G17" s="92"/>
      <c r="H17" s="92" t="s">
        <v>12</v>
      </c>
      <c r="I17" s="179"/>
      <c r="J17" s="14"/>
      <c r="K17" s="177"/>
      <c r="L17" s="457"/>
      <c r="M17" s="458"/>
      <c r="N17" s="177"/>
      <c r="O17" s="457"/>
    </row>
    <row r="18" spans="1:15" ht="15" x14ac:dyDescent="0.3">
      <c r="A18" s="93"/>
      <c r="B18" s="92"/>
      <c r="C18" s="92"/>
      <c r="D18" s="92">
        <v>0</v>
      </c>
      <c r="E18" s="92"/>
      <c r="F18" s="92"/>
      <c r="G18" s="92"/>
      <c r="H18" s="92" t="s">
        <v>13</v>
      </c>
      <c r="I18" s="179"/>
      <c r="J18" s="14"/>
      <c r="K18" s="177"/>
      <c r="L18" s="457"/>
      <c r="M18" s="458"/>
      <c r="N18" s="177"/>
      <c r="O18" s="457"/>
    </row>
    <row r="19" spans="1:15" ht="15" x14ac:dyDescent="0.3">
      <c r="A19" s="93"/>
      <c r="B19" s="92"/>
      <c r="C19" s="92"/>
      <c r="D19" s="92"/>
      <c r="E19" s="92">
        <v>2</v>
      </c>
      <c r="F19" s="92">
        <v>0</v>
      </c>
      <c r="G19" s="92"/>
      <c r="H19" s="92" t="s">
        <v>99</v>
      </c>
      <c r="I19" s="179"/>
      <c r="J19" s="14"/>
      <c r="K19" s="177"/>
      <c r="L19" s="457"/>
      <c r="M19" s="459">
        <v>623180</v>
      </c>
      <c r="N19" s="460">
        <v>623180</v>
      </c>
      <c r="O19" s="26">
        <v>0</v>
      </c>
    </row>
    <row r="20" spans="1:15" ht="30" x14ac:dyDescent="0.3">
      <c r="A20" s="93"/>
      <c r="B20" s="92"/>
      <c r="C20" s="92"/>
      <c r="D20" s="92"/>
      <c r="E20" s="92"/>
      <c r="F20" s="92"/>
      <c r="G20" s="92"/>
      <c r="H20" s="185" t="s">
        <v>102</v>
      </c>
      <c r="I20" s="279" t="s">
        <v>98</v>
      </c>
      <c r="J20" s="14">
        <v>3</v>
      </c>
      <c r="K20" s="6">
        <v>3</v>
      </c>
      <c r="L20" s="13">
        <v>0</v>
      </c>
      <c r="M20" s="456"/>
      <c r="N20" s="177"/>
      <c r="O20" s="457"/>
    </row>
    <row r="21" spans="1:15" ht="28.5" thickBot="1" x14ac:dyDescent="0.35">
      <c r="A21" s="143"/>
      <c r="B21" s="446"/>
      <c r="C21" s="446"/>
      <c r="D21" s="446"/>
      <c r="E21" s="446"/>
      <c r="F21" s="446"/>
      <c r="G21" s="446"/>
      <c r="H21" s="186" t="s">
        <v>102</v>
      </c>
      <c r="I21" s="273" t="s">
        <v>98</v>
      </c>
      <c r="J21" s="66">
        <v>3</v>
      </c>
      <c r="K21" s="28">
        <v>3</v>
      </c>
      <c r="L21" s="67">
        <v>0</v>
      </c>
      <c r="M21" s="461"/>
      <c r="N21" s="210"/>
      <c r="O21" s="462"/>
    </row>
    <row r="42" spans="11:11" x14ac:dyDescent="0.25">
      <c r="K42" s="88">
        <v>210688</v>
      </c>
    </row>
  </sheetData>
  <mergeCells count="6">
    <mergeCell ref="A5:I5"/>
    <mergeCell ref="M5:O5"/>
    <mergeCell ref="A1:O1"/>
    <mergeCell ref="A2:O2"/>
    <mergeCell ref="A3:O3"/>
    <mergeCell ref="J5:L5"/>
  </mergeCells>
  <phoneticPr fontId="15" type="noConversion"/>
  <pageMargins left="0.7" right="0.7" top="0.75" bottom="0.75" header="0.3" footer="0.3"/>
  <pageSetup paperSize="300" scale="8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  <pageSetUpPr fitToPage="1"/>
  </sheetPr>
  <dimension ref="A1:O30"/>
  <sheetViews>
    <sheetView zoomScale="80" zoomScaleNormal="80" zoomScaleSheetLayoutView="100" workbookViewId="0">
      <pane ySplit="6" topLeftCell="A16" activePane="bottomLeft" state="frozen"/>
      <selection activeCell="H6" sqref="H6"/>
      <selection pane="bottomLeft" activeCell="J31" sqref="J31"/>
    </sheetView>
  </sheetViews>
  <sheetFormatPr baseColWidth="10" defaultRowHeight="13.5" x14ac:dyDescent="0.25"/>
  <cols>
    <col min="1" max="7" width="3.7109375" style="88" bestFit="1" customWidth="1"/>
    <col min="8" max="8" width="65.85546875" style="88" customWidth="1"/>
    <col min="9" max="9" width="15.85546875" style="450" customWidth="1"/>
    <col min="10" max="10" width="11.5703125" style="88" customWidth="1"/>
    <col min="11" max="11" width="12.140625" style="88" customWidth="1"/>
    <col min="12" max="12" width="14" style="88" customWidth="1"/>
    <col min="13" max="13" width="13.140625" style="88" customWidth="1"/>
    <col min="14" max="15" width="16" style="88" customWidth="1"/>
    <col min="16" max="16384" width="11.42578125" style="88"/>
  </cols>
  <sheetData>
    <row r="1" spans="1:15" s="1" customFormat="1" ht="15" x14ac:dyDescent="0.2">
      <c r="A1" s="510" t="s">
        <v>0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</row>
    <row r="2" spans="1:15" s="1" customFormat="1" ht="15" x14ac:dyDescent="0.2">
      <c r="A2" s="510" t="s">
        <v>135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</row>
    <row r="3" spans="1:15" s="1" customFormat="1" ht="15" x14ac:dyDescent="0.2">
      <c r="A3" s="510" t="s">
        <v>214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</row>
    <row r="4" spans="1:15" ht="14.25" thickBot="1" x14ac:dyDescent="0.3">
      <c r="A4" s="87"/>
    </row>
    <row r="5" spans="1:15" ht="15" customHeight="1" thickBot="1" x14ac:dyDescent="0.3">
      <c r="A5" s="536" t="s">
        <v>50</v>
      </c>
      <c r="B5" s="537"/>
      <c r="C5" s="537"/>
      <c r="D5" s="537"/>
      <c r="E5" s="537"/>
      <c r="F5" s="537"/>
      <c r="G5" s="537"/>
      <c r="H5" s="537"/>
      <c r="I5" s="538"/>
      <c r="J5" s="519" t="s">
        <v>93</v>
      </c>
      <c r="K5" s="520"/>
      <c r="L5" s="528"/>
      <c r="M5" s="527" t="s">
        <v>105</v>
      </c>
      <c r="N5" s="518"/>
      <c r="O5" s="518"/>
    </row>
    <row r="6" spans="1:15" ht="37.5" thickBot="1" x14ac:dyDescent="0.3">
      <c r="A6" s="463" t="s">
        <v>1</v>
      </c>
      <c r="B6" s="464" t="s">
        <v>2</v>
      </c>
      <c r="C6" s="464" t="s">
        <v>3</v>
      </c>
      <c r="D6" s="464" t="s">
        <v>4</v>
      </c>
      <c r="E6" s="464" t="s">
        <v>5</v>
      </c>
      <c r="F6" s="464" t="s">
        <v>6</v>
      </c>
      <c r="G6" s="464" t="s">
        <v>7</v>
      </c>
      <c r="H6" s="265" t="s">
        <v>92</v>
      </c>
      <c r="I6" s="272" t="s">
        <v>8</v>
      </c>
      <c r="J6" s="477" t="s">
        <v>9</v>
      </c>
      <c r="K6" s="385" t="s">
        <v>10</v>
      </c>
      <c r="L6" s="430" t="s">
        <v>212</v>
      </c>
      <c r="M6" s="431" t="s">
        <v>9</v>
      </c>
      <c r="N6" s="387" t="s">
        <v>10</v>
      </c>
      <c r="O6" s="388" t="s">
        <v>212</v>
      </c>
    </row>
    <row r="7" spans="1:15" ht="15" x14ac:dyDescent="0.25">
      <c r="A7" s="268"/>
      <c r="B7" s="269">
        <v>22</v>
      </c>
      <c r="C7" s="269"/>
      <c r="D7" s="269"/>
      <c r="E7" s="415"/>
      <c r="F7" s="415"/>
      <c r="G7" s="415"/>
      <c r="H7" s="414" t="s">
        <v>51</v>
      </c>
      <c r="I7" s="451"/>
      <c r="J7" s="465"/>
      <c r="K7" s="453"/>
      <c r="L7" s="454"/>
      <c r="M7" s="447"/>
      <c r="N7" s="415"/>
      <c r="O7" s="417"/>
    </row>
    <row r="8" spans="1:15" ht="15" x14ac:dyDescent="0.25">
      <c r="A8" s="12"/>
      <c r="B8" s="2"/>
      <c r="C8" s="5">
        <v>0</v>
      </c>
      <c r="D8" s="2"/>
      <c r="E8" s="3"/>
      <c r="F8" s="3"/>
      <c r="G8" s="3"/>
      <c r="H8" s="119" t="s">
        <v>12</v>
      </c>
      <c r="I8" s="125"/>
      <c r="J8" s="466"/>
      <c r="K8" s="4"/>
      <c r="L8" s="53"/>
      <c r="M8" s="427"/>
      <c r="N8" s="3"/>
      <c r="O8" s="10"/>
    </row>
    <row r="9" spans="1:15" ht="15" x14ac:dyDescent="0.25">
      <c r="A9" s="12"/>
      <c r="B9" s="2"/>
      <c r="C9" s="2"/>
      <c r="D9" s="2">
        <v>0</v>
      </c>
      <c r="E9" s="3"/>
      <c r="F9" s="3"/>
      <c r="G9" s="3"/>
      <c r="H9" s="119" t="s">
        <v>13</v>
      </c>
      <c r="I9" s="125"/>
      <c r="J9" s="14"/>
      <c r="K9" s="4"/>
      <c r="L9" s="53"/>
      <c r="M9" s="420"/>
      <c r="N9" s="3"/>
      <c r="O9" s="10"/>
    </row>
    <row r="10" spans="1:15" ht="15" x14ac:dyDescent="0.25">
      <c r="A10" s="12"/>
      <c r="B10" s="2"/>
      <c r="C10" s="2"/>
      <c r="D10" s="2"/>
      <c r="E10" s="2">
        <v>1</v>
      </c>
      <c r="F10" s="2">
        <v>0</v>
      </c>
      <c r="G10" s="2"/>
      <c r="H10" s="107" t="s">
        <v>113</v>
      </c>
      <c r="I10" s="125"/>
      <c r="J10" s="14"/>
      <c r="K10" s="4"/>
      <c r="L10" s="53"/>
      <c r="M10" s="421">
        <v>15157450</v>
      </c>
      <c r="N10" s="34">
        <v>13420950</v>
      </c>
      <c r="O10" s="24">
        <v>3786836.69</v>
      </c>
    </row>
    <row r="11" spans="1:15" ht="15" x14ac:dyDescent="0.25">
      <c r="A11" s="12">
        <v>4</v>
      </c>
      <c r="B11" s="2"/>
      <c r="C11" s="2"/>
      <c r="D11" s="2"/>
      <c r="E11" s="3"/>
      <c r="F11" s="3"/>
      <c r="G11" s="2">
        <v>1</v>
      </c>
      <c r="H11" s="107" t="s">
        <v>16</v>
      </c>
      <c r="I11" s="124" t="s">
        <v>15</v>
      </c>
      <c r="J11" s="12">
        <v>49</v>
      </c>
      <c r="K11" s="6">
        <v>89</v>
      </c>
      <c r="L11" s="13">
        <v>56</v>
      </c>
      <c r="M11" s="274"/>
      <c r="N11" s="6"/>
      <c r="O11" s="13"/>
    </row>
    <row r="12" spans="1:15" ht="15" x14ac:dyDescent="0.25">
      <c r="A12" s="12"/>
      <c r="B12" s="2"/>
      <c r="C12" s="2"/>
      <c r="D12" s="2"/>
      <c r="E12" s="3"/>
      <c r="F12" s="3"/>
      <c r="G12" s="3">
        <v>2</v>
      </c>
      <c r="H12" s="119" t="s">
        <v>16</v>
      </c>
      <c r="I12" s="125" t="s">
        <v>15</v>
      </c>
      <c r="J12" s="14">
        <v>49</v>
      </c>
      <c r="K12" s="4">
        <v>89</v>
      </c>
      <c r="L12" s="53">
        <v>56</v>
      </c>
      <c r="M12" s="421"/>
      <c r="N12" s="34"/>
      <c r="O12" s="24"/>
    </row>
    <row r="13" spans="1:15" ht="15" x14ac:dyDescent="0.25">
      <c r="A13" s="12"/>
      <c r="B13" s="2"/>
      <c r="C13" s="2"/>
      <c r="D13" s="2"/>
      <c r="E13" s="2">
        <v>2</v>
      </c>
      <c r="F13" s="2">
        <v>0</v>
      </c>
      <c r="G13" s="2"/>
      <c r="H13" s="107" t="s">
        <v>118</v>
      </c>
      <c r="I13" s="125"/>
      <c r="J13" s="14"/>
      <c r="K13" s="4"/>
      <c r="L13" s="53"/>
      <c r="M13" s="421">
        <v>2421161</v>
      </c>
      <c r="N13" s="34">
        <v>1866161</v>
      </c>
      <c r="O13" s="24">
        <v>381191.56</v>
      </c>
    </row>
    <row r="14" spans="1:15" ht="30" x14ac:dyDescent="0.25">
      <c r="A14" s="12">
        <v>4</v>
      </c>
      <c r="B14" s="2"/>
      <c r="C14" s="2"/>
      <c r="D14" s="2"/>
      <c r="E14" s="3"/>
      <c r="F14" s="3"/>
      <c r="G14" s="2">
        <v>1</v>
      </c>
      <c r="H14" s="107" t="s">
        <v>52</v>
      </c>
      <c r="I14" s="124" t="s">
        <v>22</v>
      </c>
      <c r="J14" s="12">
        <v>108</v>
      </c>
      <c r="K14" s="6">
        <v>18</v>
      </c>
      <c r="L14" s="13">
        <v>0</v>
      </c>
      <c r="M14" s="275"/>
      <c r="N14" s="38"/>
      <c r="O14" s="26"/>
    </row>
    <row r="15" spans="1:15" ht="15" x14ac:dyDescent="0.25">
      <c r="A15" s="12"/>
      <c r="B15" s="2"/>
      <c r="C15" s="2"/>
      <c r="D15" s="2"/>
      <c r="E15" s="3"/>
      <c r="F15" s="3"/>
      <c r="G15" s="3">
        <v>2</v>
      </c>
      <c r="H15" s="119" t="s">
        <v>53</v>
      </c>
      <c r="I15" s="125" t="s">
        <v>22</v>
      </c>
      <c r="J15" s="14">
        <v>100</v>
      </c>
      <c r="K15" s="4">
        <v>10</v>
      </c>
      <c r="L15" s="53">
        <v>0</v>
      </c>
      <c r="M15" s="421"/>
      <c r="N15" s="34"/>
      <c r="O15" s="24"/>
    </row>
    <row r="16" spans="1:15" ht="15" x14ac:dyDescent="0.25">
      <c r="A16" s="12"/>
      <c r="B16" s="2"/>
      <c r="C16" s="2"/>
      <c r="D16" s="2"/>
      <c r="E16" s="3"/>
      <c r="F16" s="3"/>
      <c r="G16" s="3">
        <v>3</v>
      </c>
      <c r="H16" s="119" t="s">
        <v>54</v>
      </c>
      <c r="I16" s="125" t="s">
        <v>22</v>
      </c>
      <c r="J16" s="14">
        <v>4</v>
      </c>
      <c r="K16" s="4">
        <v>4</v>
      </c>
      <c r="L16" s="53">
        <v>0</v>
      </c>
      <c r="M16" s="421"/>
      <c r="N16" s="34"/>
      <c r="O16" s="24"/>
    </row>
    <row r="17" spans="1:15" ht="15" x14ac:dyDescent="0.25">
      <c r="A17" s="12"/>
      <c r="B17" s="2"/>
      <c r="C17" s="2"/>
      <c r="D17" s="2"/>
      <c r="E17" s="3"/>
      <c r="F17" s="3"/>
      <c r="G17" s="3">
        <v>4</v>
      </c>
      <c r="H17" s="119" t="s">
        <v>55</v>
      </c>
      <c r="I17" s="125" t="s">
        <v>22</v>
      </c>
      <c r="J17" s="14">
        <v>4</v>
      </c>
      <c r="K17" s="4">
        <v>4</v>
      </c>
      <c r="L17" s="53">
        <v>0</v>
      </c>
      <c r="M17" s="421"/>
      <c r="N17" s="34"/>
      <c r="O17" s="24"/>
    </row>
    <row r="18" spans="1:15" ht="15" x14ac:dyDescent="0.25">
      <c r="A18" s="12"/>
      <c r="B18" s="2"/>
      <c r="C18" s="2"/>
      <c r="D18" s="2"/>
      <c r="E18" s="3"/>
      <c r="F18" s="3"/>
      <c r="G18" s="3">
        <v>5</v>
      </c>
      <c r="H18" s="119" t="s">
        <v>56</v>
      </c>
      <c r="I18" s="125" t="s">
        <v>15</v>
      </c>
      <c r="J18" s="14">
        <v>170</v>
      </c>
      <c r="K18" s="4">
        <v>170</v>
      </c>
      <c r="L18" s="53">
        <v>40</v>
      </c>
      <c r="M18" s="421"/>
      <c r="N18" s="34"/>
      <c r="O18" s="24"/>
    </row>
    <row r="19" spans="1:15" ht="15" x14ac:dyDescent="0.25">
      <c r="A19" s="12"/>
      <c r="B19" s="3"/>
      <c r="C19" s="3"/>
      <c r="D19" s="3"/>
      <c r="E19" s="2">
        <v>3</v>
      </c>
      <c r="F19" s="2">
        <v>0</v>
      </c>
      <c r="G19" s="2"/>
      <c r="H19" s="107" t="s">
        <v>119</v>
      </c>
      <c r="I19" s="125"/>
      <c r="J19" s="14"/>
      <c r="K19" s="4"/>
      <c r="L19" s="53"/>
      <c r="M19" s="421">
        <v>2382389</v>
      </c>
      <c r="N19" s="34">
        <v>1907389</v>
      </c>
      <c r="O19" s="24">
        <v>520136.11</v>
      </c>
    </row>
    <row r="20" spans="1:15" ht="15" x14ac:dyDescent="0.25">
      <c r="A20" s="12">
        <v>4</v>
      </c>
      <c r="B20" s="3"/>
      <c r="C20" s="3"/>
      <c r="D20" s="3"/>
      <c r="E20" s="3"/>
      <c r="F20" s="3"/>
      <c r="G20" s="2">
        <v>1</v>
      </c>
      <c r="H20" s="107" t="s">
        <v>57</v>
      </c>
      <c r="I20" s="124" t="s">
        <v>22</v>
      </c>
      <c r="J20" s="54">
        <v>4330</v>
      </c>
      <c r="K20" s="7">
        <v>5145</v>
      </c>
      <c r="L20" s="15">
        <v>1745</v>
      </c>
      <c r="M20" s="188"/>
      <c r="N20" s="7"/>
      <c r="O20" s="15"/>
    </row>
    <row r="21" spans="1:15" ht="15" x14ac:dyDescent="0.25">
      <c r="A21" s="12"/>
      <c r="B21" s="3"/>
      <c r="C21" s="3"/>
      <c r="D21" s="3"/>
      <c r="E21" s="3"/>
      <c r="F21" s="3"/>
      <c r="G21" s="3">
        <v>2</v>
      </c>
      <c r="H21" s="119" t="s">
        <v>58</v>
      </c>
      <c r="I21" s="125" t="s">
        <v>59</v>
      </c>
      <c r="J21" s="14">
        <v>110</v>
      </c>
      <c r="K21" s="4">
        <v>202</v>
      </c>
      <c r="L21" s="53">
        <v>83</v>
      </c>
      <c r="M21" s="421"/>
      <c r="N21" s="34"/>
      <c r="O21" s="24"/>
    </row>
    <row r="22" spans="1:15" ht="15" x14ac:dyDescent="0.25">
      <c r="A22" s="12"/>
      <c r="B22" s="3"/>
      <c r="C22" s="3"/>
      <c r="D22" s="3"/>
      <c r="E22" s="3"/>
      <c r="F22" s="3"/>
      <c r="G22" s="3">
        <v>3</v>
      </c>
      <c r="H22" s="119" t="s">
        <v>60</v>
      </c>
      <c r="I22" s="125" t="s">
        <v>22</v>
      </c>
      <c r="J22" s="14">
        <v>95</v>
      </c>
      <c r="K22" s="4">
        <v>113</v>
      </c>
      <c r="L22" s="53">
        <v>41</v>
      </c>
      <c r="M22" s="422"/>
      <c r="N22" s="35"/>
      <c r="O22" s="22"/>
    </row>
    <row r="23" spans="1:15" ht="15" x14ac:dyDescent="0.25">
      <c r="A23" s="12"/>
      <c r="B23" s="3"/>
      <c r="C23" s="3"/>
      <c r="D23" s="3"/>
      <c r="E23" s="3"/>
      <c r="F23" s="3"/>
      <c r="G23" s="3">
        <v>4</v>
      </c>
      <c r="H23" s="119" t="s">
        <v>163</v>
      </c>
      <c r="I23" s="125" t="s">
        <v>22</v>
      </c>
      <c r="J23" s="14">
        <v>35</v>
      </c>
      <c r="K23" s="4">
        <v>32</v>
      </c>
      <c r="L23" s="53">
        <v>4</v>
      </c>
      <c r="M23" s="422"/>
      <c r="N23" s="35"/>
      <c r="O23" s="22"/>
    </row>
    <row r="24" spans="1:15" ht="27" x14ac:dyDescent="0.25">
      <c r="A24" s="12"/>
      <c r="B24" s="3"/>
      <c r="C24" s="3"/>
      <c r="D24" s="3"/>
      <c r="E24" s="3"/>
      <c r="F24" s="3"/>
      <c r="G24" s="3">
        <v>5</v>
      </c>
      <c r="H24" s="119" t="s">
        <v>164</v>
      </c>
      <c r="I24" s="125" t="s">
        <v>22</v>
      </c>
      <c r="J24" s="14">
        <v>4200</v>
      </c>
      <c r="K24" s="8">
        <v>5000</v>
      </c>
      <c r="L24" s="53">
        <v>1700</v>
      </c>
      <c r="M24" s="422"/>
      <c r="N24" s="35"/>
      <c r="O24" s="22"/>
    </row>
    <row r="25" spans="1:15" ht="15" x14ac:dyDescent="0.3">
      <c r="A25" s="93"/>
      <c r="B25" s="92">
        <v>99</v>
      </c>
      <c r="C25" s="92"/>
      <c r="D25" s="92"/>
      <c r="E25" s="92"/>
      <c r="F25" s="92"/>
      <c r="G25" s="89"/>
      <c r="H25" s="92" t="s">
        <v>186</v>
      </c>
      <c r="I25" s="175"/>
      <c r="J25" s="467"/>
      <c r="K25" s="209"/>
      <c r="L25" s="271"/>
      <c r="M25" s="187"/>
      <c r="N25" s="89"/>
      <c r="O25" s="106"/>
    </row>
    <row r="26" spans="1:15" ht="15" x14ac:dyDescent="0.3">
      <c r="A26" s="93"/>
      <c r="B26" s="92"/>
      <c r="C26" s="92">
        <v>0</v>
      </c>
      <c r="D26" s="92"/>
      <c r="E26" s="92"/>
      <c r="F26" s="92"/>
      <c r="G26" s="89"/>
      <c r="H26" s="92" t="s">
        <v>12</v>
      </c>
      <c r="I26" s="175"/>
      <c r="J26" s="467"/>
      <c r="K26" s="209"/>
      <c r="L26" s="271"/>
      <c r="M26" s="187"/>
      <c r="N26" s="89"/>
      <c r="O26" s="106"/>
    </row>
    <row r="27" spans="1:15" ht="15" x14ac:dyDescent="0.3">
      <c r="A27" s="93"/>
      <c r="B27" s="92"/>
      <c r="C27" s="92"/>
      <c r="D27" s="92">
        <v>0</v>
      </c>
      <c r="E27" s="92"/>
      <c r="F27" s="92"/>
      <c r="G27" s="89"/>
      <c r="H27" s="92" t="s">
        <v>13</v>
      </c>
      <c r="I27" s="175"/>
      <c r="J27" s="467"/>
      <c r="K27" s="209"/>
      <c r="L27" s="271"/>
      <c r="M27" s="187"/>
      <c r="N27" s="89"/>
      <c r="O27" s="106"/>
    </row>
    <row r="28" spans="1:15" ht="15" x14ac:dyDescent="0.3">
      <c r="A28" s="93"/>
      <c r="B28" s="92"/>
      <c r="C28" s="92"/>
      <c r="D28" s="92"/>
      <c r="E28" s="92">
        <v>2</v>
      </c>
      <c r="F28" s="92">
        <v>0</v>
      </c>
      <c r="G28" s="89"/>
      <c r="H28" s="92" t="s">
        <v>99</v>
      </c>
      <c r="I28" s="175"/>
      <c r="J28" s="467"/>
      <c r="K28" s="209"/>
      <c r="L28" s="271"/>
      <c r="M28" s="190">
        <v>900000</v>
      </c>
      <c r="N28" s="183">
        <v>900000</v>
      </c>
      <c r="O28" s="24">
        <v>0</v>
      </c>
    </row>
    <row r="29" spans="1:15" ht="30" x14ac:dyDescent="0.3">
      <c r="A29" s="93"/>
      <c r="B29" s="92"/>
      <c r="C29" s="92"/>
      <c r="D29" s="92"/>
      <c r="E29" s="92"/>
      <c r="F29" s="92"/>
      <c r="G29" s="89"/>
      <c r="H29" s="185" t="s">
        <v>102</v>
      </c>
      <c r="I29" s="180" t="s">
        <v>98</v>
      </c>
      <c r="J29" s="468">
        <v>2</v>
      </c>
      <c r="K29" s="208">
        <v>2</v>
      </c>
      <c r="L29" s="469">
        <v>0</v>
      </c>
      <c r="M29" s="187"/>
      <c r="N29" s="89"/>
      <c r="O29" s="106"/>
    </row>
    <row r="30" spans="1:15" ht="27.75" thickBot="1" x14ac:dyDescent="0.3">
      <c r="A30" s="143"/>
      <c r="B30" s="90"/>
      <c r="C30" s="90"/>
      <c r="D30" s="90"/>
      <c r="E30" s="90"/>
      <c r="F30" s="90"/>
      <c r="G30" s="90"/>
      <c r="H30" s="186" t="s">
        <v>102</v>
      </c>
      <c r="I30" s="452" t="s">
        <v>98</v>
      </c>
      <c r="J30" s="470">
        <v>2</v>
      </c>
      <c r="K30" s="184">
        <v>2</v>
      </c>
      <c r="L30" s="67">
        <v>0</v>
      </c>
      <c r="M30" s="277"/>
      <c r="N30" s="90"/>
      <c r="O30" s="114"/>
    </row>
  </sheetData>
  <mergeCells count="6">
    <mergeCell ref="A5:I5"/>
    <mergeCell ref="M5:O5"/>
    <mergeCell ref="A1:O1"/>
    <mergeCell ref="A2:O2"/>
    <mergeCell ref="A3:O3"/>
    <mergeCell ref="J5:L5"/>
  </mergeCells>
  <phoneticPr fontId="15" type="noConversion"/>
  <pageMargins left="0.7" right="0.7" top="0.75" bottom="0.75" header="0.3" footer="0.3"/>
  <pageSetup paperSize="300" scale="8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  <pageSetUpPr fitToPage="1"/>
  </sheetPr>
  <dimension ref="A1:O15"/>
  <sheetViews>
    <sheetView zoomScale="90" zoomScaleNormal="90" zoomScaleSheetLayoutView="100" workbookViewId="0">
      <pane ySplit="6" topLeftCell="A7" activePane="bottomLeft" state="frozen"/>
      <selection activeCell="H15" sqref="H15"/>
      <selection pane="bottomLeft" activeCell="H15" sqref="H15"/>
    </sheetView>
  </sheetViews>
  <sheetFormatPr baseColWidth="10" defaultRowHeight="13.5" x14ac:dyDescent="0.25"/>
  <cols>
    <col min="1" max="7" width="3.7109375" style="88" bestFit="1" customWidth="1"/>
    <col min="8" max="8" width="55.85546875" style="88" customWidth="1"/>
    <col min="9" max="9" width="13.140625" style="88" customWidth="1"/>
    <col min="10" max="10" width="9.7109375" style="88" bestFit="1" customWidth="1"/>
    <col min="11" max="11" width="11" style="88" bestFit="1" customWidth="1"/>
    <col min="12" max="12" width="13.7109375" style="88" bestFit="1" customWidth="1"/>
    <col min="13" max="14" width="11.7109375" style="88" bestFit="1" customWidth="1"/>
    <col min="15" max="15" width="13.7109375" style="88" customWidth="1"/>
    <col min="16" max="16384" width="11.42578125" style="88"/>
  </cols>
  <sheetData>
    <row r="1" spans="1:15" s="1" customFormat="1" ht="15" x14ac:dyDescent="0.2">
      <c r="A1" s="510" t="s">
        <v>0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</row>
    <row r="2" spans="1:15" s="1" customFormat="1" ht="15" x14ac:dyDescent="0.2">
      <c r="A2" s="510" t="s">
        <v>135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</row>
    <row r="3" spans="1:15" s="1" customFormat="1" ht="15" x14ac:dyDescent="0.2">
      <c r="A3" s="510" t="s">
        <v>211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</row>
    <row r="4" spans="1:15" ht="14.25" thickBot="1" x14ac:dyDescent="0.3">
      <c r="A4" s="87"/>
    </row>
    <row r="5" spans="1:15" ht="15" customHeight="1" thickBot="1" x14ac:dyDescent="0.3">
      <c r="A5" s="514" t="s">
        <v>110</v>
      </c>
      <c r="B5" s="515"/>
      <c r="C5" s="515"/>
      <c r="D5" s="515"/>
      <c r="E5" s="515"/>
      <c r="F5" s="515"/>
      <c r="G5" s="515"/>
      <c r="H5" s="515"/>
      <c r="I5" s="516"/>
      <c r="J5" s="533" t="s">
        <v>93</v>
      </c>
      <c r="K5" s="534"/>
      <c r="L5" s="534"/>
      <c r="M5" s="517" t="s">
        <v>105</v>
      </c>
      <c r="N5" s="518"/>
      <c r="O5" s="518"/>
    </row>
    <row r="6" spans="1:15" ht="39.75" thickBot="1" x14ac:dyDescent="0.3">
      <c r="A6" s="199" t="s">
        <v>1</v>
      </c>
      <c r="B6" s="200" t="s">
        <v>2</v>
      </c>
      <c r="C6" s="200" t="s">
        <v>3</v>
      </c>
      <c r="D6" s="200" t="s">
        <v>4</v>
      </c>
      <c r="E6" s="200" t="s">
        <v>5</v>
      </c>
      <c r="F6" s="200" t="s">
        <v>6</v>
      </c>
      <c r="G6" s="200" t="s">
        <v>7</v>
      </c>
      <c r="H6" s="201" t="s">
        <v>92</v>
      </c>
      <c r="I6" s="202" t="s">
        <v>8</v>
      </c>
      <c r="J6" s="473" t="s">
        <v>9</v>
      </c>
      <c r="K6" s="474" t="s">
        <v>10</v>
      </c>
      <c r="L6" s="476" t="s">
        <v>212</v>
      </c>
      <c r="M6" s="441" t="s">
        <v>9</v>
      </c>
      <c r="N6" s="442" t="s">
        <v>10</v>
      </c>
      <c r="O6" s="443" t="s">
        <v>212</v>
      </c>
    </row>
    <row r="7" spans="1:15" ht="15" x14ac:dyDescent="0.25">
      <c r="A7" s="48"/>
      <c r="B7" s="49">
        <v>23</v>
      </c>
      <c r="C7" s="49"/>
      <c r="D7" s="49"/>
      <c r="E7" s="50"/>
      <c r="F7" s="50"/>
      <c r="G7" s="50"/>
      <c r="H7" s="140" t="s">
        <v>117</v>
      </c>
      <c r="I7" s="135"/>
      <c r="J7" s="69"/>
      <c r="K7" s="50"/>
      <c r="L7" s="51"/>
      <c r="M7" s="63"/>
      <c r="N7" s="50"/>
      <c r="O7" s="51"/>
    </row>
    <row r="8" spans="1:15" ht="15" x14ac:dyDescent="0.25">
      <c r="A8" s="12"/>
      <c r="B8" s="2"/>
      <c r="C8" s="5">
        <v>0</v>
      </c>
      <c r="D8" s="2"/>
      <c r="E8" s="3"/>
      <c r="F8" s="3"/>
      <c r="G8" s="3"/>
      <c r="H8" s="119" t="s">
        <v>12</v>
      </c>
      <c r="I8" s="122"/>
      <c r="J8" s="47"/>
      <c r="K8" s="3"/>
      <c r="L8" s="10"/>
      <c r="M8" s="47"/>
      <c r="N8" s="3"/>
      <c r="O8" s="10"/>
    </row>
    <row r="9" spans="1:15" ht="15" x14ac:dyDescent="0.25">
      <c r="A9" s="12"/>
      <c r="B9" s="2"/>
      <c r="C9" s="2"/>
      <c r="D9" s="2">
        <v>0</v>
      </c>
      <c r="E9" s="3"/>
      <c r="F9" s="3"/>
      <c r="G9" s="3"/>
      <c r="H9" s="119" t="s">
        <v>13</v>
      </c>
      <c r="I9" s="122"/>
      <c r="J9" s="47"/>
      <c r="K9" s="3"/>
      <c r="L9" s="10"/>
      <c r="M9" s="47"/>
      <c r="N9" s="3"/>
      <c r="O9" s="10"/>
    </row>
    <row r="10" spans="1:15" ht="15" x14ac:dyDescent="0.25">
      <c r="A10" s="12"/>
      <c r="B10" s="2"/>
      <c r="C10" s="2"/>
      <c r="D10" s="2"/>
      <c r="E10" s="2">
        <v>1</v>
      </c>
      <c r="F10" s="2">
        <v>0</v>
      </c>
      <c r="G10" s="2"/>
      <c r="H10" s="107" t="s">
        <v>113</v>
      </c>
      <c r="I10" s="122"/>
      <c r="J10" s="47"/>
      <c r="K10" s="3"/>
      <c r="L10" s="10"/>
      <c r="M10" s="47"/>
      <c r="N10" s="3"/>
      <c r="O10" s="24"/>
    </row>
    <row r="11" spans="1:15" ht="15" x14ac:dyDescent="0.25">
      <c r="A11" s="12">
        <v>4</v>
      </c>
      <c r="B11" s="2"/>
      <c r="C11" s="2"/>
      <c r="D11" s="2"/>
      <c r="E11" s="3"/>
      <c r="F11" s="3"/>
      <c r="G11" s="2">
        <v>1</v>
      </c>
      <c r="H11" s="107" t="s">
        <v>16</v>
      </c>
      <c r="I11" s="118" t="s">
        <v>15</v>
      </c>
      <c r="J11" s="12">
        <v>29</v>
      </c>
      <c r="K11" s="6">
        <v>25</v>
      </c>
      <c r="L11" s="13">
        <v>23</v>
      </c>
      <c r="M11" s="64">
        <v>5499709</v>
      </c>
      <c r="N11" s="34">
        <v>5300196</v>
      </c>
      <c r="O11" s="24">
        <v>1218347.73</v>
      </c>
    </row>
    <row r="12" spans="1:15" ht="15" x14ac:dyDescent="0.25">
      <c r="A12" s="12"/>
      <c r="B12" s="2"/>
      <c r="C12" s="2"/>
      <c r="D12" s="2"/>
      <c r="E12" s="3"/>
      <c r="F12" s="3"/>
      <c r="G12" s="3">
        <v>2</v>
      </c>
      <c r="H12" s="119" t="s">
        <v>16</v>
      </c>
      <c r="I12" s="121" t="s">
        <v>15</v>
      </c>
      <c r="J12" s="14">
        <v>29</v>
      </c>
      <c r="K12" s="4">
        <v>25</v>
      </c>
      <c r="L12" s="53">
        <v>23</v>
      </c>
      <c r="M12" s="65"/>
      <c r="N12" s="35"/>
      <c r="O12" s="22"/>
    </row>
    <row r="13" spans="1:15" ht="15" x14ac:dyDescent="0.25">
      <c r="A13" s="12"/>
      <c r="B13" s="2"/>
      <c r="C13" s="2"/>
      <c r="D13" s="2"/>
      <c r="E13" s="2">
        <v>2</v>
      </c>
      <c r="F13" s="2">
        <v>0</v>
      </c>
      <c r="G13" s="2"/>
      <c r="H13" s="107" t="s">
        <v>116</v>
      </c>
      <c r="I13" s="121"/>
      <c r="J13" s="14"/>
      <c r="K13" s="6"/>
      <c r="L13" s="13"/>
      <c r="M13" s="47"/>
      <c r="N13" s="3"/>
      <c r="O13" s="10"/>
    </row>
    <row r="14" spans="1:15" ht="30" x14ac:dyDescent="0.25">
      <c r="A14" s="12">
        <v>4</v>
      </c>
      <c r="B14" s="2"/>
      <c r="C14" s="2"/>
      <c r="D14" s="2"/>
      <c r="E14" s="3"/>
      <c r="F14" s="3"/>
      <c r="G14" s="2">
        <v>1</v>
      </c>
      <c r="H14" s="107" t="s">
        <v>165</v>
      </c>
      <c r="I14" s="118" t="s">
        <v>27</v>
      </c>
      <c r="J14" s="12">
        <v>34</v>
      </c>
      <c r="K14" s="12">
        <v>22</v>
      </c>
      <c r="L14" s="12">
        <v>10</v>
      </c>
      <c r="M14" s="64">
        <v>2500291</v>
      </c>
      <c r="N14" s="34">
        <v>2329804</v>
      </c>
      <c r="O14" s="24">
        <v>388273.67000000004</v>
      </c>
    </row>
    <row r="15" spans="1:15" ht="27" x14ac:dyDescent="0.25">
      <c r="A15" s="12"/>
      <c r="B15" s="2"/>
      <c r="C15" s="2"/>
      <c r="D15" s="2"/>
      <c r="E15" s="3"/>
      <c r="F15" s="3"/>
      <c r="G15" s="3">
        <v>2</v>
      </c>
      <c r="H15" s="119" t="s">
        <v>166</v>
      </c>
      <c r="I15" s="121" t="s">
        <v>27</v>
      </c>
      <c r="J15" s="14">
        <v>34</v>
      </c>
      <c r="K15" s="4">
        <v>22</v>
      </c>
      <c r="L15" s="53">
        <v>10</v>
      </c>
      <c r="M15" s="65"/>
      <c r="N15" s="35"/>
      <c r="O15" s="22"/>
    </row>
  </sheetData>
  <mergeCells count="6">
    <mergeCell ref="A5:I5"/>
    <mergeCell ref="M5:O5"/>
    <mergeCell ref="A1:O1"/>
    <mergeCell ref="A2:O2"/>
    <mergeCell ref="A3:O3"/>
    <mergeCell ref="J5:L5"/>
  </mergeCells>
  <phoneticPr fontId="15" type="noConversion"/>
  <pageMargins left="0.7" right="0.7" top="0.75" bottom="0.75" header="0.3" footer="0.3"/>
  <pageSetup paperSize="300" scale="9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  <pageSetUpPr fitToPage="1"/>
  </sheetPr>
  <dimension ref="A1:AA24"/>
  <sheetViews>
    <sheetView view="pageBreakPreview" zoomScale="85" zoomScaleNormal="80" zoomScaleSheetLayoutView="85" workbookViewId="0">
      <pane ySplit="6" topLeftCell="A7" activePane="bottomLeft" state="frozen"/>
      <selection activeCell="H15" sqref="H15"/>
      <selection pane="bottomLeft" activeCell="H15" sqref="H15"/>
    </sheetView>
  </sheetViews>
  <sheetFormatPr baseColWidth="10" defaultRowHeight="13.5" x14ac:dyDescent="0.25"/>
  <cols>
    <col min="1" max="7" width="3.7109375" style="88" bestFit="1" customWidth="1"/>
    <col min="8" max="8" width="95" style="88" bestFit="1" customWidth="1"/>
    <col min="9" max="9" width="13.140625" style="88" customWidth="1"/>
    <col min="10" max="10" width="9.7109375" style="88" bestFit="1" customWidth="1"/>
    <col min="11" max="11" width="11" style="88" bestFit="1" customWidth="1"/>
    <col min="12" max="12" width="13.7109375" style="88" bestFit="1" customWidth="1"/>
    <col min="13" max="24" width="13.7109375" style="88" hidden="1" customWidth="1"/>
    <col min="25" max="25" width="14.42578125" style="88" customWidth="1"/>
    <col min="26" max="26" width="14.5703125" style="88" customWidth="1"/>
    <col min="27" max="27" width="16" style="88" customWidth="1"/>
    <col min="28" max="16384" width="11.42578125" style="88"/>
  </cols>
  <sheetData>
    <row r="1" spans="1:27" s="1" customFormat="1" ht="15" x14ac:dyDescent="0.2">
      <c r="A1" s="510" t="s">
        <v>0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10"/>
      <c r="S1" s="510"/>
      <c r="T1" s="510"/>
      <c r="U1" s="510"/>
      <c r="V1" s="510"/>
      <c r="W1" s="510"/>
      <c r="X1" s="510"/>
      <c r="Y1" s="510"/>
      <c r="Z1" s="510"/>
      <c r="AA1" s="510"/>
    </row>
    <row r="2" spans="1:27" s="1" customFormat="1" ht="15" x14ac:dyDescent="0.2">
      <c r="A2" s="510" t="s">
        <v>135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510"/>
      <c r="T2" s="510"/>
      <c r="U2" s="510"/>
      <c r="V2" s="510"/>
      <c r="W2" s="510"/>
      <c r="X2" s="510"/>
      <c r="Y2" s="510"/>
      <c r="Z2" s="510"/>
      <c r="AA2" s="510"/>
    </row>
    <row r="3" spans="1:27" s="1" customFormat="1" ht="15" x14ac:dyDescent="0.2">
      <c r="A3" s="510" t="s">
        <v>215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  <c r="U3" s="510"/>
      <c r="V3" s="510"/>
      <c r="W3" s="510"/>
      <c r="X3" s="510"/>
      <c r="Y3" s="510"/>
      <c r="Z3" s="510"/>
      <c r="AA3" s="510"/>
    </row>
    <row r="4" spans="1:27" ht="14.25" thickBot="1" x14ac:dyDescent="0.3">
      <c r="A4" s="87"/>
    </row>
    <row r="5" spans="1:27" ht="15" customHeight="1" thickBot="1" x14ac:dyDescent="0.3">
      <c r="A5" s="514" t="s">
        <v>61</v>
      </c>
      <c r="B5" s="515"/>
      <c r="C5" s="515"/>
      <c r="D5" s="515"/>
      <c r="E5" s="515"/>
      <c r="F5" s="515"/>
      <c r="G5" s="515"/>
      <c r="H5" s="515"/>
      <c r="I5" s="526"/>
      <c r="J5" s="519" t="s">
        <v>93</v>
      </c>
      <c r="K5" s="520"/>
      <c r="L5" s="528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517" t="s">
        <v>105</v>
      </c>
      <c r="Z5" s="518"/>
      <c r="AA5" s="518"/>
    </row>
    <row r="6" spans="1:27" ht="39.75" thickBot="1" x14ac:dyDescent="0.3">
      <c r="A6" s="263" t="s">
        <v>1</v>
      </c>
      <c r="B6" s="264" t="s">
        <v>2</v>
      </c>
      <c r="C6" s="264" t="s">
        <v>3</v>
      </c>
      <c r="D6" s="264" t="s">
        <v>4</v>
      </c>
      <c r="E6" s="264" t="s">
        <v>5</v>
      </c>
      <c r="F6" s="264" t="s">
        <v>6</v>
      </c>
      <c r="G6" s="264" t="s">
        <v>7</v>
      </c>
      <c r="H6" s="265" t="s">
        <v>92</v>
      </c>
      <c r="I6" s="272" t="s">
        <v>8</v>
      </c>
      <c r="J6" s="383" t="s">
        <v>9</v>
      </c>
      <c r="K6" s="384" t="s">
        <v>10</v>
      </c>
      <c r="L6" s="430" t="s">
        <v>212</v>
      </c>
      <c r="M6" s="207" t="s">
        <v>190</v>
      </c>
      <c r="N6" s="207" t="s">
        <v>191</v>
      </c>
      <c r="O6" s="207" t="s">
        <v>192</v>
      </c>
      <c r="P6" s="207" t="s">
        <v>193</v>
      </c>
      <c r="Q6" s="207" t="s">
        <v>194</v>
      </c>
      <c r="R6" s="207" t="s">
        <v>195</v>
      </c>
      <c r="S6" s="207" t="s">
        <v>196</v>
      </c>
      <c r="T6" s="207" t="s">
        <v>197</v>
      </c>
      <c r="U6" s="207" t="s">
        <v>198</v>
      </c>
      <c r="V6" s="207" t="s">
        <v>199</v>
      </c>
      <c r="W6" s="207" t="s">
        <v>200</v>
      </c>
      <c r="X6" s="207" t="s">
        <v>201</v>
      </c>
      <c r="Y6" s="386" t="s">
        <v>9</v>
      </c>
      <c r="Z6" s="387" t="s">
        <v>10</v>
      </c>
      <c r="AA6" s="388" t="s">
        <v>212</v>
      </c>
    </row>
    <row r="7" spans="1:27" ht="15" x14ac:dyDescent="0.25">
      <c r="A7" s="268"/>
      <c r="B7" s="269">
        <v>20</v>
      </c>
      <c r="C7" s="269"/>
      <c r="D7" s="269"/>
      <c r="E7" s="415"/>
      <c r="F7" s="415"/>
      <c r="G7" s="415"/>
      <c r="H7" s="414" t="s">
        <v>112</v>
      </c>
      <c r="I7" s="418"/>
      <c r="J7" s="424"/>
      <c r="K7" s="415"/>
      <c r="L7" s="417"/>
      <c r="M7" s="484"/>
      <c r="N7" s="415"/>
      <c r="O7" s="415"/>
      <c r="P7" s="415"/>
      <c r="Q7" s="415"/>
      <c r="R7" s="415"/>
      <c r="S7" s="415"/>
      <c r="T7" s="415"/>
      <c r="U7" s="415"/>
      <c r="V7" s="415"/>
      <c r="W7" s="415"/>
      <c r="X7" s="415"/>
      <c r="Y7" s="416"/>
      <c r="Z7" s="415"/>
      <c r="AA7" s="417"/>
    </row>
    <row r="8" spans="1:27" ht="15" x14ac:dyDescent="0.25">
      <c r="A8" s="12"/>
      <c r="B8" s="2"/>
      <c r="C8" s="5">
        <v>0</v>
      </c>
      <c r="D8" s="2"/>
      <c r="E8" s="3"/>
      <c r="F8" s="3"/>
      <c r="G8" s="3"/>
      <c r="H8" s="119" t="s">
        <v>12</v>
      </c>
      <c r="I8" s="45"/>
      <c r="J8" s="47"/>
      <c r="K8" s="3"/>
      <c r="L8" s="10"/>
      <c r="M8" s="420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10"/>
    </row>
    <row r="9" spans="1:27" ht="15" x14ac:dyDescent="0.25">
      <c r="A9" s="12"/>
      <c r="B9" s="2"/>
      <c r="C9" s="2"/>
      <c r="D9" s="2">
        <v>0</v>
      </c>
      <c r="E9" s="3"/>
      <c r="F9" s="3"/>
      <c r="G9" s="3"/>
      <c r="H9" s="119" t="s">
        <v>13</v>
      </c>
      <c r="I9" s="45"/>
      <c r="J9" s="47"/>
      <c r="K9" s="3"/>
      <c r="L9" s="10"/>
      <c r="M9" s="420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10"/>
    </row>
    <row r="10" spans="1:27" ht="15" x14ac:dyDescent="0.25">
      <c r="A10" s="12"/>
      <c r="B10" s="2"/>
      <c r="C10" s="2"/>
      <c r="D10" s="2"/>
      <c r="E10" s="2">
        <v>1</v>
      </c>
      <c r="F10" s="2">
        <v>0</v>
      </c>
      <c r="G10" s="2"/>
      <c r="H10" s="107" t="s">
        <v>113</v>
      </c>
      <c r="I10" s="45"/>
      <c r="J10" s="47"/>
      <c r="K10" s="3"/>
      <c r="L10" s="10"/>
      <c r="M10" s="420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4">
        <v>12653755</v>
      </c>
      <c r="Z10" s="34">
        <v>12653755</v>
      </c>
      <c r="AA10" s="24">
        <v>2916250.34</v>
      </c>
    </row>
    <row r="11" spans="1:27" ht="15" x14ac:dyDescent="0.25">
      <c r="A11" s="12">
        <v>4</v>
      </c>
      <c r="B11" s="2"/>
      <c r="C11" s="2"/>
      <c r="D11" s="2"/>
      <c r="E11" s="3"/>
      <c r="F11" s="3"/>
      <c r="G11" s="2">
        <v>1</v>
      </c>
      <c r="H11" s="107" t="s">
        <v>16</v>
      </c>
      <c r="I11" s="124" t="s">
        <v>15</v>
      </c>
      <c r="J11" s="12">
        <v>150</v>
      </c>
      <c r="K11" s="6">
        <v>290</v>
      </c>
      <c r="L11" s="13">
        <v>71</v>
      </c>
      <c r="M11" s="274">
        <f t="shared" ref="M11:O11" si="0">+M12</f>
        <v>65</v>
      </c>
      <c r="N11" s="6">
        <f t="shared" si="0"/>
        <v>2</v>
      </c>
      <c r="O11" s="6">
        <f t="shared" si="0"/>
        <v>2</v>
      </c>
      <c r="P11" s="6"/>
      <c r="Q11" s="6"/>
      <c r="R11" s="6"/>
      <c r="S11" s="6"/>
      <c r="T11" s="6"/>
      <c r="U11" s="6"/>
      <c r="V11" s="6"/>
      <c r="W11" s="6"/>
      <c r="X11" s="6"/>
      <c r="Y11" s="34"/>
      <c r="Z11" s="34"/>
      <c r="AA11" s="24"/>
    </row>
    <row r="12" spans="1:27" ht="15" x14ac:dyDescent="0.25">
      <c r="A12" s="12"/>
      <c r="B12" s="2"/>
      <c r="C12" s="2"/>
      <c r="D12" s="2"/>
      <c r="E12" s="3"/>
      <c r="F12" s="3"/>
      <c r="G12" s="3">
        <v>2</v>
      </c>
      <c r="H12" s="119" t="s">
        <v>16</v>
      </c>
      <c r="I12" s="125" t="s">
        <v>15</v>
      </c>
      <c r="J12" s="14">
        <v>150</v>
      </c>
      <c r="K12" s="4">
        <v>290</v>
      </c>
      <c r="L12" s="53">
        <v>71</v>
      </c>
      <c r="M12" s="456">
        <v>65</v>
      </c>
      <c r="N12" s="4">
        <v>2</v>
      </c>
      <c r="O12" s="4">
        <v>2</v>
      </c>
      <c r="P12" s="4">
        <v>2</v>
      </c>
      <c r="Q12" s="4"/>
      <c r="R12" s="4"/>
      <c r="S12" s="4"/>
      <c r="T12" s="4"/>
      <c r="U12" s="4"/>
      <c r="V12" s="4"/>
      <c r="W12" s="4"/>
      <c r="X12" s="4"/>
      <c r="Y12" s="34"/>
      <c r="Z12" s="34"/>
      <c r="AA12" s="24"/>
    </row>
    <row r="13" spans="1:27" ht="15" x14ac:dyDescent="0.25">
      <c r="A13" s="12"/>
      <c r="B13" s="2"/>
      <c r="C13" s="2"/>
      <c r="D13" s="2"/>
      <c r="E13" s="2">
        <v>2</v>
      </c>
      <c r="F13" s="2">
        <v>0</v>
      </c>
      <c r="G13" s="2"/>
      <c r="H13" s="107" t="s">
        <v>115</v>
      </c>
      <c r="I13" s="125"/>
      <c r="J13" s="14"/>
      <c r="K13" s="4"/>
      <c r="L13" s="53"/>
      <c r="M13" s="456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34">
        <v>96245</v>
      </c>
      <c r="Z13" s="34">
        <v>96245</v>
      </c>
      <c r="AA13" s="24">
        <v>1434.47</v>
      </c>
    </row>
    <row r="14" spans="1:27" ht="15" x14ac:dyDescent="0.25">
      <c r="A14" s="12">
        <v>4</v>
      </c>
      <c r="B14" s="2"/>
      <c r="C14" s="2"/>
      <c r="D14" s="2"/>
      <c r="E14" s="3"/>
      <c r="F14" s="3"/>
      <c r="G14" s="2">
        <v>1</v>
      </c>
      <c r="H14" s="107" t="s">
        <v>62</v>
      </c>
      <c r="I14" s="124" t="s">
        <v>63</v>
      </c>
      <c r="J14" s="54">
        <v>1800</v>
      </c>
      <c r="K14" s="7">
        <v>500</v>
      </c>
      <c r="L14" s="15">
        <v>0</v>
      </c>
      <c r="M14" s="188">
        <f t="shared" ref="M14:O14" si="1">+M15</f>
        <v>0</v>
      </c>
      <c r="N14" s="7">
        <f t="shared" si="1"/>
        <v>0</v>
      </c>
      <c r="O14" s="7">
        <f t="shared" si="1"/>
        <v>0</v>
      </c>
      <c r="P14" s="7"/>
      <c r="Q14" s="7"/>
      <c r="R14" s="7"/>
      <c r="S14" s="7"/>
      <c r="T14" s="7"/>
      <c r="U14" s="7"/>
      <c r="V14" s="7"/>
      <c r="W14" s="7"/>
      <c r="X14" s="7"/>
      <c r="Y14" s="34"/>
      <c r="Z14" s="34"/>
      <c r="AA14" s="24"/>
    </row>
    <row r="15" spans="1:27" ht="15" x14ac:dyDescent="0.25">
      <c r="A15" s="12"/>
      <c r="B15" s="2"/>
      <c r="C15" s="2"/>
      <c r="D15" s="2"/>
      <c r="E15" s="3"/>
      <c r="F15" s="3"/>
      <c r="G15" s="3">
        <v>2</v>
      </c>
      <c r="H15" s="119" t="s">
        <v>62</v>
      </c>
      <c r="I15" s="125" t="s">
        <v>63</v>
      </c>
      <c r="J15" s="55">
        <v>1800</v>
      </c>
      <c r="K15" s="8">
        <v>500</v>
      </c>
      <c r="L15" s="56">
        <v>0</v>
      </c>
      <c r="M15" s="189">
        <v>0</v>
      </c>
      <c r="N15" s="8">
        <v>0</v>
      </c>
      <c r="O15" s="8">
        <v>0</v>
      </c>
      <c r="P15" s="8"/>
      <c r="Q15" s="8"/>
      <c r="R15" s="8"/>
      <c r="S15" s="8"/>
      <c r="T15" s="8"/>
      <c r="U15" s="8"/>
      <c r="V15" s="8"/>
      <c r="W15" s="8"/>
      <c r="X15" s="8"/>
      <c r="Y15" s="34"/>
      <c r="Z15" s="34"/>
      <c r="AA15" s="24"/>
    </row>
    <row r="16" spans="1:27" ht="27.75" thickBot="1" x14ac:dyDescent="0.3">
      <c r="A16" s="21"/>
      <c r="B16" s="11"/>
      <c r="C16" s="11"/>
      <c r="D16" s="9"/>
      <c r="E16" s="9"/>
      <c r="F16" s="9"/>
      <c r="G16" s="9">
        <v>3</v>
      </c>
      <c r="H16" s="134" t="s">
        <v>64</v>
      </c>
      <c r="I16" s="136" t="s">
        <v>65</v>
      </c>
      <c r="J16" s="57">
        <v>2425000</v>
      </c>
      <c r="K16" s="139">
        <v>1250000</v>
      </c>
      <c r="L16" s="58">
        <v>596374</v>
      </c>
      <c r="M16" s="485">
        <v>269374</v>
      </c>
      <c r="N16" s="139">
        <v>125000</v>
      </c>
      <c r="O16" s="139">
        <v>77000</v>
      </c>
      <c r="P16" s="139">
        <v>125000</v>
      </c>
      <c r="Q16" s="139"/>
      <c r="R16" s="139"/>
      <c r="S16" s="139"/>
      <c r="T16" s="139"/>
      <c r="U16" s="139"/>
      <c r="V16" s="139"/>
      <c r="W16" s="139"/>
      <c r="X16" s="139"/>
      <c r="Y16" s="111"/>
      <c r="Z16" s="111"/>
      <c r="AA16" s="112"/>
    </row>
    <row r="17" spans="1:27" ht="15" hidden="1" x14ac:dyDescent="0.3">
      <c r="A17" s="211"/>
      <c r="B17" s="478">
        <v>94</v>
      </c>
      <c r="C17" s="211"/>
      <c r="D17" s="211"/>
      <c r="E17" s="211"/>
      <c r="F17" s="211"/>
      <c r="G17" s="211"/>
      <c r="H17" s="479" t="s">
        <v>181</v>
      </c>
      <c r="I17" s="480"/>
      <c r="J17" s="481"/>
      <c r="K17" s="212"/>
      <c r="L17" s="482"/>
      <c r="M17" s="483"/>
      <c r="N17" s="483"/>
      <c r="O17" s="483"/>
      <c r="P17" s="483"/>
      <c r="Q17" s="483"/>
      <c r="R17" s="483"/>
      <c r="S17" s="483"/>
      <c r="T17" s="483"/>
      <c r="U17" s="483"/>
      <c r="V17" s="483"/>
      <c r="W17" s="483"/>
      <c r="X17" s="483"/>
      <c r="Y17" s="481"/>
      <c r="Z17" s="212"/>
      <c r="AA17" s="482"/>
    </row>
    <row r="18" spans="1:27" ht="15" hidden="1" x14ac:dyDescent="0.3">
      <c r="A18" s="177"/>
      <c r="B18" s="177"/>
      <c r="C18" s="178">
        <v>7</v>
      </c>
      <c r="D18" s="177"/>
      <c r="E18" s="177"/>
      <c r="F18" s="177"/>
      <c r="G18" s="177"/>
      <c r="H18" s="92" t="s">
        <v>183</v>
      </c>
      <c r="I18" s="179"/>
      <c r="J18" s="93"/>
      <c r="K18" s="89"/>
      <c r="L18" s="10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93"/>
      <c r="Z18" s="89"/>
      <c r="AA18" s="106"/>
    </row>
    <row r="19" spans="1:27" ht="15" hidden="1" x14ac:dyDescent="0.3">
      <c r="A19" s="177"/>
      <c r="B19" s="177"/>
      <c r="C19" s="177"/>
      <c r="D19" s="178">
        <v>0</v>
      </c>
      <c r="E19" s="177"/>
      <c r="F19" s="177"/>
      <c r="G19" s="177"/>
      <c r="H19" s="185" t="s">
        <v>13</v>
      </c>
      <c r="I19" s="179"/>
      <c r="J19" s="93"/>
      <c r="K19" s="89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24"/>
      <c r="Z19" s="24"/>
      <c r="AA19" s="24"/>
    </row>
    <row r="20" spans="1:27" ht="15" hidden="1" x14ac:dyDescent="0.3">
      <c r="A20" s="178"/>
      <c r="B20" s="177"/>
      <c r="C20" s="177"/>
      <c r="D20" s="177"/>
      <c r="E20" s="178">
        <v>1</v>
      </c>
      <c r="F20" s="178">
        <v>0</v>
      </c>
      <c r="G20" s="177"/>
      <c r="H20" s="92" t="s">
        <v>184</v>
      </c>
      <c r="I20" s="179"/>
      <c r="J20" s="93"/>
      <c r="K20" s="89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24">
        <v>0</v>
      </c>
      <c r="Z20" s="24">
        <v>1100000</v>
      </c>
      <c r="AA20" s="24">
        <v>1091200</v>
      </c>
    </row>
    <row r="21" spans="1:27" ht="15" hidden="1" x14ac:dyDescent="0.3">
      <c r="A21" s="177"/>
      <c r="B21" s="177"/>
      <c r="C21" s="177"/>
      <c r="D21" s="177"/>
      <c r="E21" s="177"/>
      <c r="F21" s="177"/>
      <c r="G21" s="178">
        <v>1</v>
      </c>
      <c r="H21" s="92" t="s">
        <v>182</v>
      </c>
      <c r="I21" s="180" t="s">
        <v>15</v>
      </c>
      <c r="J21" s="181">
        <v>0</v>
      </c>
      <c r="K21" s="182">
        <f>+K22</f>
        <v>0</v>
      </c>
      <c r="L21" s="182">
        <f>+L22</f>
        <v>0</v>
      </c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81">
        <v>0</v>
      </c>
      <c r="Z21" s="183">
        <v>0</v>
      </c>
      <c r="AA21" s="182">
        <v>0</v>
      </c>
    </row>
    <row r="22" spans="1:27" ht="14.25" hidden="1" thickBot="1" x14ac:dyDescent="0.3">
      <c r="A22" s="177"/>
      <c r="B22" s="177"/>
      <c r="C22" s="177"/>
      <c r="D22" s="177"/>
      <c r="E22" s="177"/>
      <c r="F22" s="177"/>
      <c r="G22" s="177">
        <v>2</v>
      </c>
      <c r="H22" s="89" t="s">
        <v>182</v>
      </c>
      <c r="I22" s="175" t="s">
        <v>15</v>
      </c>
      <c r="J22" s="143">
        <v>0</v>
      </c>
      <c r="K22" s="90">
        <v>0</v>
      </c>
      <c r="L22" s="114">
        <v>0</v>
      </c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43"/>
      <c r="Z22" s="90"/>
      <c r="AA22" s="114"/>
    </row>
    <row r="23" spans="1:27" ht="15" hidden="1" x14ac:dyDescent="0.25">
      <c r="A23" s="12">
        <v>4</v>
      </c>
      <c r="B23" s="2"/>
      <c r="C23" s="2"/>
      <c r="D23" s="2"/>
      <c r="E23" s="3"/>
      <c r="F23" s="3"/>
      <c r="G23" s="2">
        <v>1</v>
      </c>
      <c r="H23" s="107" t="s">
        <v>185</v>
      </c>
      <c r="I23" s="118" t="s">
        <v>15</v>
      </c>
      <c r="J23" s="54">
        <v>0</v>
      </c>
      <c r="K23" s="7">
        <v>1000</v>
      </c>
      <c r="L23" s="15">
        <f>+L24</f>
        <v>1000</v>
      </c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64"/>
      <c r="Z23" s="34"/>
      <c r="AA23" s="24"/>
    </row>
    <row r="24" spans="1:27" ht="15" hidden="1" x14ac:dyDescent="0.25">
      <c r="A24" s="12"/>
      <c r="B24" s="2"/>
      <c r="C24" s="2"/>
      <c r="D24" s="2"/>
      <c r="E24" s="3"/>
      <c r="F24" s="3"/>
      <c r="G24" s="3">
        <v>2</v>
      </c>
      <c r="H24" s="119" t="s">
        <v>185</v>
      </c>
      <c r="I24" s="121" t="s">
        <v>15</v>
      </c>
      <c r="J24" s="55">
        <v>0</v>
      </c>
      <c r="K24" s="8">
        <v>1000</v>
      </c>
      <c r="L24" s="56">
        <v>1000</v>
      </c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64"/>
      <c r="Z24" s="34"/>
      <c r="AA24" s="24"/>
    </row>
  </sheetData>
  <mergeCells count="6">
    <mergeCell ref="A5:I5"/>
    <mergeCell ref="Y5:AA5"/>
    <mergeCell ref="A1:AA1"/>
    <mergeCell ref="A2:AA2"/>
    <mergeCell ref="A3:AA3"/>
    <mergeCell ref="J5:L5"/>
  </mergeCells>
  <phoneticPr fontId="15" type="noConversion"/>
  <pageMargins left="0.7" right="0.7" top="0.75" bottom="0.75" header="0.3" footer="0.3"/>
  <pageSetup paperSize="300" scale="7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7030A0"/>
    <pageSetUpPr fitToPage="1"/>
  </sheetPr>
  <dimension ref="A1:O18"/>
  <sheetViews>
    <sheetView zoomScale="80" zoomScaleNormal="80" zoomScaleSheetLayoutView="100" workbookViewId="0">
      <pane ySplit="6" topLeftCell="A7" activePane="bottomLeft" state="frozen"/>
      <selection activeCell="J5" sqref="J5:L6"/>
      <selection pane="bottomLeft" activeCell="J5" sqref="J5:L6"/>
    </sheetView>
  </sheetViews>
  <sheetFormatPr baseColWidth="10" defaultRowHeight="13.5" x14ac:dyDescent="0.25"/>
  <cols>
    <col min="1" max="7" width="3.7109375" style="88" bestFit="1" customWidth="1"/>
    <col min="8" max="8" width="61.42578125" style="88" customWidth="1"/>
    <col min="9" max="9" width="16.140625" style="88" customWidth="1"/>
    <col min="10" max="10" width="9.7109375" style="88" bestFit="1" customWidth="1"/>
    <col min="11" max="11" width="11" style="88" bestFit="1" customWidth="1"/>
    <col min="12" max="12" width="16.140625" style="88" customWidth="1"/>
    <col min="13" max="13" width="13.85546875" style="88" customWidth="1"/>
    <col min="14" max="14" width="15" style="88" customWidth="1"/>
    <col min="15" max="15" width="15.42578125" style="88" customWidth="1"/>
    <col min="16" max="16384" width="11.42578125" style="88"/>
  </cols>
  <sheetData>
    <row r="1" spans="1:15" s="1" customFormat="1" ht="15" x14ac:dyDescent="0.2">
      <c r="A1" s="510" t="s">
        <v>0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</row>
    <row r="2" spans="1:15" s="1" customFormat="1" ht="15" x14ac:dyDescent="0.2">
      <c r="A2" s="510" t="s">
        <v>135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</row>
    <row r="3" spans="1:15" s="1" customFormat="1" ht="15" x14ac:dyDescent="0.2">
      <c r="A3" s="510" t="s">
        <v>215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</row>
    <row r="4" spans="1:15" ht="14.25" thickBot="1" x14ac:dyDescent="0.3">
      <c r="A4" s="87"/>
    </row>
    <row r="5" spans="1:15" ht="15" customHeight="1" thickBot="1" x14ac:dyDescent="0.3">
      <c r="A5" s="514" t="s">
        <v>111</v>
      </c>
      <c r="B5" s="515"/>
      <c r="C5" s="515"/>
      <c r="D5" s="515"/>
      <c r="E5" s="515"/>
      <c r="F5" s="515"/>
      <c r="G5" s="515"/>
      <c r="H5" s="515"/>
      <c r="I5" s="526"/>
      <c r="J5" s="519" t="s">
        <v>93</v>
      </c>
      <c r="K5" s="520"/>
      <c r="L5" s="528"/>
      <c r="M5" s="527" t="s">
        <v>105</v>
      </c>
      <c r="N5" s="518"/>
      <c r="O5" s="518"/>
    </row>
    <row r="6" spans="1:15" ht="39.75" thickBot="1" x14ac:dyDescent="0.3">
      <c r="A6" s="263" t="s">
        <v>1</v>
      </c>
      <c r="B6" s="264" t="s">
        <v>2</v>
      </c>
      <c r="C6" s="264" t="s">
        <v>3</v>
      </c>
      <c r="D6" s="264" t="s">
        <v>4</v>
      </c>
      <c r="E6" s="264" t="s">
        <v>5</v>
      </c>
      <c r="F6" s="264" t="s">
        <v>6</v>
      </c>
      <c r="G6" s="264" t="s">
        <v>7</v>
      </c>
      <c r="H6" s="265" t="s">
        <v>92</v>
      </c>
      <c r="I6" s="272" t="s">
        <v>8</v>
      </c>
      <c r="J6" s="383" t="s">
        <v>9</v>
      </c>
      <c r="K6" s="384" t="s">
        <v>10</v>
      </c>
      <c r="L6" s="430" t="s">
        <v>212</v>
      </c>
      <c r="M6" s="431" t="s">
        <v>9</v>
      </c>
      <c r="N6" s="387" t="s">
        <v>10</v>
      </c>
      <c r="O6" s="388" t="s">
        <v>212</v>
      </c>
    </row>
    <row r="7" spans="1:15" ht="15" x14ac:dyDescent="0.25">
      <c r="A7" s="268"/>
      <c r="B7" s="269">
        <v>18</v>
      </c>
      <c r="C7" s="269"/>
      <c r="D7" s="269"/>
      <c r="E7" s="269"/>
      <c r="F7" s="269"/>
      <c r="G7" s="269"/>
      <c r="H7" s="270" t="s">
        <v>114</v>
      </c>
      <c r="I7" s="418"/>
      <c r="J7" s="448"/>
      <c r="K7" s="415"/>
      <c r="L7" s="417"/>
      <c r="M7" s="447"/>
      <c r="N7" s="415"/>
      <c r="O7" s="417"/>
    </row>
    <row r="8" spans="1:15" ht="15" x14ac:dyDescent="0.25">
      <c r="A8" s="12"/>
      <c r="B8" s="2"/>
      <c r="C8" s="5">
        <v>0</v>
      </c>
      <c r="D8" s="2"/>
      <c r="E8" s="2"/>
      <c r="F8" s="2"/>
      <c r="G8" s="2"/>
      <c r="H8" s="107" t="s">
        <v>12</v>
      </c>
      <c r="I8" s="45"/>
      <c r="J8" s="47"/>
      <c r="K8" s="3"/>
      <c r="L8" s="10"/>
      <c r="M8" s="420"/>
      <c r="N8" s="3"/>
      <c r="O8" s="10"/>
    </row>
    <row r="9" spans="1:15" ht="15" x14ac:dyDescent="0.25">
      <c r="A9" s="12"/>
      <c r="B9" s="2"/>
      <c r="C9" s="2"/>
      <c r="D9" s="2">
        <v>0</v>
      </c>
      <c r="E9" s="2"/>
      <c r="F9" s="2"/>
      <c r="G9" s="2"/>
      <c r="H9" s="107" t="s">
        <v>13</v>
      </c>
      <c r="I9" s="45"/>
      <c r="J9" s="47"/>
      <c r="K9" s="3"/>
      <c r="L9" s="10"/>
      <c r="M9" s="420"/>
      <c r="N9" s="3"/>
      <c r="O9" s="10"/>
    </row>
    <row r="10" spans="1:15" ht="15" x14ac:dyDescent="0.25">
      <c r="A10" s="12"/>
      <c r="B10" s="2"/>
      <c r="C10" s="2"/>
      <c r="D10" s="2"/>
      <c r="E10" s="2">
        <v>1</v>
      </c>
      <c r="F10" s="2">
        <v>0</v>
      </c>
      <c r="G10" s="2"/>
      <c r="H10" s="107" t="s">
        <v>113</v>
      </c>
      <c r="I10" s="45"/>
      <c r="J10" s="47"/>
      <c r="K10" s="3"/>
      <c r="L10" s="10"/>
      <c r="M10" s="421">
        <v>25948705</v>
      </c>
      <c r="N10" s="34">
        <v>20262993</v>
      </c>
      <c r="O10" s="24">
        <v>4913193.74</v>
      </c>
    </row>
    <row r="11" spans="1:15" ht="15" x14ac:dyDescent="0.25">
      <c r="A11" s="12">
        <v>4</v>
      </c>
      <c r="B11" s="2"/>
      <c r="C11" s="2"/>
      <c r="D11" s="2"/>
      <c r="E11" s="2"/>
      <c r="F11" s="2"/>
      <c r="G11" s="2">
        <v>1</v>
      </c>
      <c r="H11" s="107" t="s">
        <v>16</v>
      </c>
      <c r="I11" s="124" t="s">
        <v>15</v>
      </c>
      <c r="J11" s="12">
        <v>508</v>
      </c>
      <c r="K11" s="6">
        <v>789</v>
      </c>
      <c r="L11" s="13">
        <v>483</v>
      </c>
      <c r="M11" s="421"/>
      <c r="N11" s="34"/>
      <c r="O11" s="24"/>
    </row>
    <row r="12" spans="1:15" ht="15" x14ac:dyDescent="0.25">
      <c r="A12" s="12"/>
      <c r="B12" s="2"/>
      <c r="C12" s="2"/>
      <c r="D12" s="2"/>
      <c r="E12" s="2"/>
      <c r="F12" s="2"/>
      <c r="G12" s="3">
        <v>2</v>
      </c>
      <c r="H12" s="119" t="s">
        <v>16</v>
      </c>
      <c r="I12" s="125" t="s">
        <v>15</v>
      </c>
      <c r="J12" s="14">
        <v>508</v>
      </c>
      <c r="K12" s="4">
        <v>789</v>
      </c>
      <c r="L12" s="53">
        <v>483</v>
      </c>
      <c r="M12" s="421"/>
      <c r="N12" s="34"/>
      <c r="O12" s="24"/>
    </row>
    <row r="13" spans="1:15" ht="15" x14ac:dyDescent="0.25">
      <c r="A13" s="12"/>
      <c r="B13" s="2"/>
      <c r="C13" s="2"/>
      <c r="D13" s="2"/>
      <c r="E13" s="2">
        <v>2</v>
      </c>
      <c r="F13" s="2">
        <v>0</v>
      </c>
      <c r="G13" s="2"/>
      <c r="H13" s="107" t="s">
        <v>66</v>
      </c>
      <c r="I13" s="125"/>
      <c r="J13" s="14"/>
      <c r="K13" s="4"/>
      <c r="L13" s="53"/>
      <c r="M13" s="421">
        <v>47051295</v>
      </c>
      <c r="N13" s="34">
        <v>39302893</v>
      </c>
      <c r="O13" s="24">
        <v>11600251.630000001</v>
      </c>
    </row>
    <row r="14" spans="1:15" ht="15" x14ac:dyDescent="0.25">
      <c r="A14" s="12">
        <v>4</v>
      </c>
      <c r="B14" s="2"/>
      <c r="C14" s="2"/>
      <c r="D14" s="2"/>
      <c r="E14" s="2"/>
      <c r="F14" s="2"/>
      <c r="G14" s="2">
        <v>1</v>
      </c>
      <c r="H14" s="107" t="s">
        <v>67</v>
      </c>
      <c r="I14" s="124" t="s">
        <v>27</v>
      </c>
      <c r="J14" s="54">
        <v>327000</v>
      </c>
      <c r="K14" s="7">
        <v>364190</v>
      </c>
      <c r="L14" s="15">
        <v>110404</v>
      </c>
      <c r="M14" s="422"/>
      <c r="N14" s="35"/>
      <c r="O14" s="22"/>
    </row>
    <row r="15" spans="1:15" ht="27" x14ac:dyDescent="0.25">
      <c r="A15" s="12"/>
      <c r="B15" s="2"/>
      <c r="C15" s="2"/>
      <c r="D15" s="2"/>
      <c r="E15" s="2"/>
      <c r="F15" s="2"/>
      <c r="G15" s="3">
        <v>4</v>
      </c>
      <c r="H15" s="119" t="s">
        <v>178</v>
      </c>
      <c r="I15" s="125" t="s">
        <v>27</v>
      </c>
      <c r="J15" s="55">
        <v>75000</v>
      </c>
      <c r="K15" s="8">
        <v>74190</v>
      </c>
      <c r="L15" s="53">
        <v>13740</v>
      </c>
      <c r="M15" s="422"/>
      <c r="N15" s="35"/>
      <c r="O15" s="22"/>
    </row>
    <row r="16" spans="1:15" ht="27" x14ac:dyDescent="0.25">
      <c r="A16" s="12"/>
      <c r="B16" s="2"/>
      <c r="C16" s="2"/>
      <c r="D16" s="2"/>
      <c r="E16" s="2"/>
      <c r="F16" s="2"/>
      <c r="G16" s="3">
        <v>5</v>
      </c>
      <c r="H16" s="119" t="s">
        <v>68</v>
      </c>
      <c r="I16" s="125" t="s">
        <v>15</v>
      </c>
      <c r="J16" s="55">
        <v>6000</v>
      </c>
      <c r="K16" s="8">
        <v>8384</v>
      </c>
      <c r="L16" s="53">
        <v>2800</v>
      </c>
      <c r="M16" s="422"/>
      <c r="N16" s="35"/>
      <c r="O16" s="22"/>
    </row>
    <row r="17" spans="1:15" ht="27" x14ac:dyDescent="0.25">
      <c r="A17" s="12"/>
      <c r="B17" s="2"/>
      <c r="C17" s="2"/>
      <c r="D17" s="2"/>
      <c r="E17" s="2"/>
      <c r="F17" s="2"/>
      <c r="G17" s="3">
        <v>6</v>
      </c>
      <c r="H17" s="119" t="s">
        <v>69</v>
      </c>
      <c r="I17" s="125" t="s">
        <v>27</v>
      </c>
      <c r="J17" s="55">
        <v>250000</v>
      </c>
      <c r="K17" s="8">
        <v>290000</v>
      </c>
      <c r="L17" s="53">
        <v>96664</v>
      </c>
      <c r="M17" s="422"/>
      <c r="N17" s="35"/>
      <c r="O17" s="22"/>
    </row>
    <row r="18" spans="1:15" ht="15.75" thickBot="1" x14ac:dyDescent="0.3">
      <c r="A18" s="21"/>
      <c r="B18" s="11"/>
      <c r="C18" s="11"/>
      <c r="D18" s="11"/>
      <c r="E18" s="11"/>
      <c r="F18" s="11"/>
      <c r="G18" s="9">
        <v>7</v>
      </c>
      <c r="H18" s="134" t="s">
        <v>70</v>
      </c>
      <c r="I18" s="136" t="s">
        <v>22</v>
      </c>
      <c r="J18" s="57">
        <v>3000</v>
      </c>
      <c r="K18" s="139">
        <v>3500</v>
      </c>
      <c r="L18" s="67">
        <v>1148</v>
      </c>
      <c r="M18" s="423"/>
      <c r="N18" s="36"/>
      <c r="O18" s="23"/>
    </row>
  </sheetData>
  <mergeCells count="6">
    <mergeCell ref="A5:I5"/>
    <mergeCell ref="M5:O5"/>
    <mergeCell ref="A1:O1"/>
    <mergeCell ref="A2:O2"/>
    <mergeCell ref="A3:O3"/>
    <mergeCell ref="J5:L5"/>
  </mergeCells>
  <phoneticPr fontId="15" type="noConversion"/>
  <pageMargins left="0.7" right="0.7" top="0.75" bottom="0.75" header="0.3" footer="0.3"/>
  <pageSetup paperSize="300" scale="8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7030A0"/>
    <pageSetUpPr fitToPage="1"/>
  </sheetPr>
  <dimension ref="A1:O27"/>
  <sheetViews>
    <sheetView zoomScale="80" zoomScaleNormal="80" zoomScaleSheetLayoutView="100" workbookViewId="0">
      <pane ySplit="6" topLeftCell="A13" activePane="bottomLeft" state="frozen"/>
      <selection activeCell="J5" sqref="J5:L6"/>
      <selection pane="bottomLeft" activeCell="J5" sqref="J5:L6"/>
    </sheetView>
  </sheetViews>
  <sheetFormatPr baseColWidth="10" defaultRowHeight="13.5" x14ac:dyDescent="0.25"/>
  <cols>
    <col min="1" max="7" width="3.7109375" style="88" bestFit="1" customWidth="1"/>
    <col min="8" max="8" width="58.5703125" style="88" customWidth="1"/>
    <col min="9" max="9" width="14" style="88" customWidth="1"/>
    <col min="10" max="10" width="11" style="88" bestFit="1" customWidth="1"/>
    <col min="11" max="11" width="11.28515625" style="88" bestFit="1" customWidth="1"/>
    <col min="12" max="12" width="17" style="88" customWidth="1"/>
    <col min="13" max="13" width="13.7109375" style="88" bestFit="1" customWidth="1"/>
    <col min="14" max="14" width="13.28515625" style="88" bestFit="1" customWidth="1"/>
    <col min="15" max="15" width="15.42578125" style="88" customWidth="1"/>
    <col min="16" max="16384" width="11.42578125" style="88"/>
  </cols>
  <sheetData>
    <row r="1" spans="1:15" s="1" customFormat="1" ht="15" x14ac:dyDescent="0.2">
      <c r="A1" s="510" t="s">
        <v>0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</row>
    <row r="2" spans="1:15" s="1" customFormat="1" ht="15" x14ac:dyDescent="0.2">
      <c r="A2" s="510" t="s">
        <v>135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</row>
    <row r="3" spans="1:15" s="1" customFormat="1" ht="15" x14ac:dyDescent="0.2">
      <c r="A3" s="510" t="s">
        <v>211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</row>
    <row r="4" spans="1:15" ht="14.25" thickBot="1" x14ac:dyDescent="0.3">
      <c r="A4" s="87"/>
    </row>
    <row r="5" spans="1:15" ht="15" customHeight="1" thickBot="1" x14ac:dyDescent="0.3">
      <c r="A5" s="514" t="s">
        <v>71</v>
      </c>
      <c r="B5" s="515"/>
      <c r="C5" s="515"/>
      <c r="D5" s="515"/>
      <c r="E5" s="515"/>
      <c r="F5" s="515"/>
      <c r="G5" s="515"/>
      <c r="H5" s="515"/>
      <c r="I5" s="526"/>
      <c r="J5" s="519" t="s">
        <v>93</v>
      </c>
      <c r="K5" s="520"/>
      <c r="L5" s="528"/>
      <c r="M5" s="527" t="s">
        <v>105</v>
      </c>
      <c r="N5" s="518"/>
      <c r="O5" s="518"/>
    </row>
    <row r="6" spans="1:15" ht="39.75" thickBot="1" x14ac:dyDescent="0.3">
      <c r="A6" s="263" t="s">
        <v>1</v>
      </c>
      <c r="B6" s="264" t="s">
        <v>2</v>
      </c>
      <c r="C6" s="264" t="s">
        <v>3</v>
      </c>
      <c r="D6" s="264" t="s">
        <v>4</v>
      </c>
      <c r="E6" s="264" t="s">
        <v>5</v>
      </c>
      <c r="F6" s="264" t="s">
        <v>6</v>
      </c>
      <c r="G6" s="264" t="s">
        <v>7</v>
      </c>
      <c r="H6" s="265" t="s">
        <v>92</v>
      </c>
      <c r="I6" s="272" t="s">
        <v>8</v>
      </c>
      <c r="J6" s="383" t="s">
        <v>9</v>
      </c>
      <c r="K6" s="384" t="s">
        <v>10</v>
      </c>
      <c r="L6" s="430" t="s">
        <v>212</v>
      </c>
      <c r="M6" s="431" t="s">
        <v>9</v>
      </c>
      <c r="N6" s="387" t="s">
        <v>10</v>
      </c>
      <c r="O6" s="388" t="s">
        <v>212</v>
      </c>
    </row>
    <row r="7" spans="1:15" ht="15" x14ac:dyDescent="0.25">
      <c r="A7" s="268"/>
      <c r="B7" s="269">
        <v>11</v>
      </c>
      <c r="C7" s="269"/>
      <c r="D7" s="269"/>
      <c r="E7" s="269"/>
      <c r="F7" s="269"/>
      <c r="G7" s="269"/>
      <c r="H7" s="414" t="s">
        <v>11</v>
      </c>
      <c r="I7" s="418"/>
      <c r="J7" s="429"/>
      <c r="K7" s="269"/>
      <c r="L7" s="381"/>
      <c r="M7" s="447"/>
      <c r="N7" s="415"/>
      <c r="O7" s="417"/>
    </row>
    <row r="8" spans="1:15" ht="15" x14ac:dyDescent="0.25">
      <c r="A8" s="12"/>
      <c r="B8" s="2"/>
      <c r="C8" s="5">
        <v>0</v>
      </c>
      <c r="D8" s="2"/>
      <c r="E8" s="2"/>
      <c r="F8" s="2"/>
      <c r="G8" s="2"/>
      <c r="H8" s="119" t="s">
        <v>12</v>
      </c>
      <c r="I8" s="45"/>
      <c r="J8" s="44"/>
      <c r="K8" s="2"/>
      <c r="L8" s="25"/>
      <c r="M8" s="421"/>
      <c r="N8" s="3"/>
      <c r="O8" s="10"/>
    </row>
    <row r="9" spans="1:15" ht="15" x14ac:dyDescent="0.25">
      <c r="A9" s="12"/>
      <c r="B9" s="2"/>
      <c r="C9" s="2"/>
      <c r="D9" s="2">
        <v>0</v>
      </c>
      <c r="E9" s="2"/>
      <c r="F9" s="2"/>
      <c r="G9" s="2"/>
      <c r="H9" s="119" t="s">
        <v>13</v>
      </c>
      <c r="I9" s="45"/>
      <c r="J9" s="44"/>
      <c r="K9" s="2"/>
      <c r="L9" s="25"/>
      <c r="M9" s="421"/>
      <c r="N9" s="3"/>
      <c r="O9" s="10"/>
    </row>
    <row r="10" spans="1:15" ht="15" x14ac:dyDescent="0.25">
      <c r="A10" s="12"/>
      <c r="B10" s="2"/>
      <c r="C10" s="2"/>
      <c r="D10" s="2"/>
      <c r="E10" s="2">
        <v>2</v>
      </c>
      <c r="F10" s="2">
        <v>0</v>
      </c>
      <c r="G10" s="2"/>
      <c r="H10" s="107" t="s">
        <v>17</v>
      </c>
      <c r="I10" s="45"/>
      <c r="J10" s="47"/>
      <c r="K10" s="3"/>
      <c r="L10" s="10"/>
      <c r="M10" s="421">
        <v>11910440</v>
      </c>
      <c r="N10" s="34">
        <v>11910440</v>
      </c>
      <c r="O10" s="24">
        <v>2425875.6</v>
      </c>
    </row>
    <row r="11" spans="1:15" ht="15" x14ac:dyDescent="0.25">
      <c r="A11" s="12">
        <v>4</v>
      </c>
      <c r="B11" s="2"/>
      <c r="C11" s="2"/>
      <c r="D11" s="2"/>
      <c r="E11" s="2"/>
      <c r="F11" s="2"/>
      <c r="G11" s="2">
        <v>1</v>
      </c>
      <c r="H11" s="107" t="s">
        <v>134</v>
      </c>
      <c r="I11" s="124" t="s">
        <v>72</v>
      </c>
      <c r="J11" s="54">
        <v>8</v>
      </c>
      <c r="K11" s="7">
        <v>8</v>
      </c>
      <c r="L11" s="15">
        <v>0</v>
      </c>
      <c r="M11" s="421"/>
      <c r="N11" s="34"/>
      <c r="O11" s="24"/>
    </row>
    <row r="12" spans="1:15" ht="15" x14ac:dyDescent="0.25">
      <c r="A12" s="12"/>
      <c r="B12" s="2"/>
      <c r="C12" s="2"/>
      <c r="D12" s="2"/>
      <c r="E12" s="2"/>
      <c r="F12" s="2"/>
      <c r="G12" s="3">
        <v>3</v>
      </c>
      <c r="H12" s="119" t="s">
        <v>141</v>
      </c>
      <c r="I12" s="125" t="s">
        <v>15</v>
      </c>
      <c r="J12" s="55">
        <v>134</v>
      </c>
      <c r="K12" s="8">
        <v>112</v>
      </c>
      <c r="L12" s="56">
        <v>37</v>
      </c>
      <c r="M12" s="421"/>
      <c r="N12" s="34"/>
      <c r="O12" s="24"/>
    </row>
    <row r="13" spans="1:15" ht="15" x14ac:dyDescent="0.25">
      <c r="A13" s="12"/>
      <c r="B13" s="2"/>
      <c r="C13" s="2"/>
      <c r="D13" s="2"/>
      <c r="E13" s="2"/>
      <c r="F13" s="2"/>
      <c r="G13" s="3">
        <v>5</v>
      </c>
      <c r="H13" s="119" t="s">
        <v>134</v>
      </c>
      <c r="I13" s="125" t="s">
        <v>72</v>
      </c>
      <c r="J13" s="55">
        <v>8</v>
      </c>
      <c r="K13" s="8">
        <v>8</v>
      </c>
      <c r="L13" s="56">
        <v>0</v>
      </c>
      <c r="M13" s="421"/>
      <c r="N13" s="34"/>
      <c r="O13" s="24"/>
    </row>
    <row r="14" spans="1:15" ht="15" x14ac:dyDescent="0.25">
      <c r="A14" s="12"/>
      <c r="B14" s="2">
        <v>19</v>
      </c>
      <c r="C14" s="2"/>
      <c r="D14" s="2"/>
      <c r="E14" s="2"/>
      <c r="F14" s="2"/>
      <c r="G14" s="2"/>
      <c r="H14" s="119" t="s">
        <v>167</v>
      </c>
      <c r="I14" s="125"/>
      <c r="J14" s="14"/>
      <c r="K14" s="4"/>
      <c r="L14" s="53"/>
      <c r="M14" s="426"/>
      <c r="N14" s="2"/>
      <c r="O14" s="25"/>
    </row>
    <row r="15" spans="1:15" ht="15" x14ac:dyDescent="0.25">
      <c r="A15" s="12"/>
      <c r="B15" s="2"/>
      <c r="C15" s="2">
        <v>0</v>
      </c>
      <c r="D15" s="2"/>
      <c r="E15" s="2"/>
      <c r="F15" s="2"/>
      <c r="G15" s="2"/>
      <c r="H15" s="119" t="s">
        <v>12</v>
      </c>
      <c r="I15" s="124"/>
      <c r="J15" s="12"/>
      <c r="K15" s="6"/>
      <c r="L15" s="13"/>
      <c r="M15" s="426"/>
      <c r="N15" s="2"/>
      <c r="O15" s="25"/>
    </row>
    <row r="16" spans="1:15" ht="15" x14ac:dyDescent="0.25">
      <c r="A16" s="12"/>
      <c r="B16" s="2"/>
      <c r="C16" s="2"/>
      <c r="D16" s="2">
        <v>0</v>
      </c>
      <c r="E16" s="2"/>
      <c r="F16" s="2"/>
      <c r="G16" s="2"/>
      <c r="H16" s="119" t="s">
        <v>13</v>
      </c>
      <c r="I16" s="125"/>
      <c r="J16" s="14"/>
      <c r="K16" s="4"/>
      <c r="L16" s="53"/>
      <c r="M16" s="426"/>
      <c r="N16" s="2"/>
      <c r="O16" s="25"/>
    </row>
    <row r="17" spans="1:15" ht="15" x14ac:dyDescent="0.25">
      <c r="A17" s="12"/>
      <c r="B17" s="2"/>
      <c r="C17" s="2"/>
      <c r="D17" s="2"/>
      <c r="E17" s="2">
        <v>3</v>
      </c>
      <c r="F17" s="2">
        <v>0</v>
      </c>
      <c r="G17" s="2"/>
      <c r="H17" s="107" t="s">
        <v>142</v>
      </c>
      <c r="I17" s="125"/>
      <c r="J17" s="14"/>
      <c r="K17" s="4"/>
      <c r="L17" s="53"/>
      <c r="M17" s="421">
        <v>10246000</v>
      </c>
      <c r="N17" s="34">
        <v>10246000</v>
      </c>
      <c r="O17" s="24">
        <v>0</v>
      </c>
    </row>
    <row r="18" spans="1:15" ht="15" x14ac:dyDescent="0.25">
      <c r="A18" s="12">
        <v>4</v>
      </c>
      <c r="B18" s="2"/>
      <c r="C18" s="2"/>
      <c r="D18" s="2"/>
      <c r="E18" s="2"/>
      <c r="F18" s="2"/>
      <c r="G18" s="2">
        <v>1</v>
      </c>
      <c r="H18" s="107" t="s">
        <v>168</v>
      </c>
      <c r="I18" s="124" t="s">
        <v>63</v>
      </c>
      <c r="J18" s="54">
        <v>24</v>
      </c>
      <c r="K18" s="7">
        <v>24</v>
      </c>
      <c r="L18" s="15">
        <v>0</v>
      </c>
      <c r="M18" s="421"/>
      <c r="N18" s="34"/>
      <c r="O18" s="24"/>
    </row>
    <row r="19" spans="1:15" ht="15" x14ac:dyDescent="0.25">
      <c r="A19" s="12"/>
      <c r="B19" s="2"/>
      <c r="C19" s="2"/>
      <c r="D19" s="2"/>
      <c r="E19" s="2"/>
      <c r="F19" s="2"/>
      <c r="G19" s="3">
        <v>2</v>
      </c>
      <c r="H19" s="119" t="s">
        <v>169</v>
      </c>
      <c r="I19" s="125" t="s">
        <v>63</v>
      </c>
      <c r="J19" s="55">
        <v>24</v>
      </c>
      <c r="K19" s="8">
        <v>24</v>
      </c>
      <c r="L19" s="56">
        <v>0</v>
      </c>
      <c r="M19" s="421"/>
      <c r="N19" s="34"/>
      <c r="O19" s="24"/>
    </row>
    <row r="20" spans="1:15" ht="15" x14ac:dyDescent="0.25">
      <c r="A20" s="12"/>
      <c r="B20" s="2"/>
      <c r="C20" s="2"/>
      <c r="D20" s="2"/>
      <c r="E20" s="2"/>
      <c r="F20" s="2"/>
      <c r="G20" s="3">
        <v>3</v>
      </c>
      <c r="H20" s="119" t="s">
        <v>170</v>
      </c>
      <c r="I20" s="125" t="s">
        <v>171</v>
      </c>
      <c r="J20" s="55">
        <v>24</v>
      </c>
      <c r="K20" s="8">
        <v>24</v>
      </c>
      <c r="L20" s="56">
        <v>0</v>
      </c>
      <c r="M20" s="421"/>
      <c r="N20" s="34"/>
      <c r="O20" s="24"/>
    </row>
    <row r="21" spans="1:15" ht="15" x14ac:dyDescent="0.25">
      <c r="A21" s="12"/>
      <c r="B21" s="2"/>
      <c r="C21" s="2"/>
      <c r="D21" s="2"/>
      <c r="E21" s="2"/>
      <c r="F21" s="2"/>
      <c r="G21" s="3">
        <v>4</v>
      </c>
      <c r="H21" s="119" t="s">
        <v>180</v>
      </c>
      <c r="I21" s="125" t="s">
        <v>15</v>
      </c>
      <c r="J21" s="55">
        <v>50</v>
      </c>
      <c r="K21" s="8">
        <v>50</v>
      </c>
      <c r="L21" s="56">
        <v>0</v>
      </c>
      <c r="M21" s="421"/>
      <c r="N21" s="34"/>
      <c r="O21" s="24"/>
    </row>
    <row r="22" spans="1:15" ht="27" x14ac:dyDescent="0.25">
      <c r="A22" s="12"/>
      <c r="B22" s="2">
        <v>20</v>
      </c>
      <c r="C22" s="2"/>
      <c r="D22" s="2"/>
      <c r="E22" s="2"/>
      <c r="F22" s="2"/>
      <c r="G22" s="2"/>
      <c r="H22" s="119" t="s">
        <v>172</v>
      </c>
      <c r="I22" s="125"/>
      <c r="J22" s="14"/>
      <c r="K22" s="4"/>
      <c r="L22" s="53"/>
      <c r="M22" s="426"/>
      <c r="N22" s="2"/>
      <c r="O22" s="25"/>
    </row>
    <row r="23" spans="1:15" ht="15" x14ac:dyDescent="0.25">
      <c r="A23" s="12"/>
      <c r="B23" s="2"/>
      <c r="C23" s="2">
        <v>0</v>
      </c>
      <c r="D23" s="2"/>
      <c r="E23" s="2"/>
      <c r="F23" s="2"/>
      <c r="G23" s="2"/>
      <c r="H23" s="119" t="s">
        <v>12</v>
      </c>
      <c r="I23" s="124"/>
      <c r="J23" s="12"/>
      <c r="K23" s="6"/>
      <c r="L23" s="13"/>
      <c r="M23" s="426"/>
      <c r="N23" s="2"/>
      <c r="O23" s="25"/>
    </row>
    <row r="24" spans="1:15" ht="15" x14ac:dyDescent="0.25">
      <c r="A24" s="12"/>
      <c r="B24" s="2"/>
      <c r="C24" s="2"/>
      <c r="D24" s="2">
        <v>0</v>
      </c>
      <c r="E24" s="2"/>
      <c r="F24" s="2"/>
      <c r="G24" s="2"/>
      <c r="H24" s="119" t="s">
        <v>13</v>
      </c>
      <c r="I24" s="125"/>
      <c r="J24" s="14"/>
      <c r="K24" s="4"/>
      <c r="L24" s="53"/>
      <c r="M24" s="426"/>
      <c r="N24" s="2"/>
      <c r="O24" s="25"/>
    </row>
    <row r="25" spans="1:15" ht="15" x14ac:dyDescent="0.25">
      <c r="A25" s="12"/>
      <c r="B25" s="2"/>
      <c r="C25" s="2"/>
      <c r="D25" s="2"/>
      <c r="E25" s="2">
        <v>1</v>
      </c>
      <c r="F25" s="2">
        <v>0</v>
      </c>
      <c r="G25" s="2"/>
      <c r="H25" s="119" t="s">
        <v>113</v>
      </c>
      <c r="I25" s="125"/>
      <c r="J25" s="14"/>
      <c r="K25" s="4"/>
      <c r="L25" s="53"/>
      <c r="M25" s="421">
        <v>82670560</v>
      </c>
      <c r="N25" s="34">
        <v>82670560</v>
      </c>
      <c r="O25" s="24">
        <v>7901427.5700000003</v>
      </c>
    </row>
    <row r="26" spans="1:15" ht="15" x14ac:dyDescent="0.25">
      <c r="A26" s="12">
        <v>4</v>
      </c>
      <c r="B26" s="2"/>
      <c r="C26" s="2"/>
      <c r="D26" s="2"/>
      <c r="E26" s="2"/>
      <c r="F26" s="2"/>
      <c r="G26" s="2">
        <v>1</v>
      </c>
      <c r="H26" s="107" t="s">
        <v>16</v>
      </c>
      <c r="I26" s="124" t="s">
        <v>15</v>
      </c>
      <c r="J26" s="54">
        <v>356</v>
      </c>
      <c r="K26" s="7">
        <v>380</v>
      </c>
      <c r="L26" s="15">
        <v>37</v>
      </c>
      <c r="M26" s="421"/>
      <c r="N26" s="34"/>
      <c r="O26" s="24"/>
    </row>
    <row r="27" spans="1:15" ht="15.75" thickBot="1" x14ac:dyDescent="0.3">
      <c r="A27" s="21"/>
      <c r="B27" s="11"/>
      <c r="C27" s="11"/>
      <c r="D27" s="11"/>
      <c r="E27" s="11"/>
      <c r="F27" s="11"/>
      <c r="G27" s="9">
        <v>2</v>
      </c>
      <c r="H27" s="134" t="s">
        <v>16</v>
      </c>
      <c r="I27" s="136" t="s">
        <v>15</v>
      </c>
      <c r="J27" s="66">
        <v>356</v>
      </c>
      <c r="K27" s="139">
        <v>380</v>
      </c>
      <c r="L27" s="58">
        <v>37</v>
      </c>
      <c r="M27" s="486"/>
      <c r="N27" s="111"/>
      <c r="O27" s="112"/>
    </row>
  </sheetData>
  <mergeCells count="6">
    <mergeCell ref="A5:I5"/>
    <mergeCell ref="M5:O5"/>
    <mergeCell ref="A1:O1"/>
    <mergeCell ref="A2:O2"/>
    <mergeCell ref="A3:O3"/>
    <mergeCell ref="J5:L5"/>
  </mergeCells>
  <phoneticPr fontId="15" type="noConversion"/>
  <pageMargins left="0.70866141732283472" right="0.70866141732283472" top="0.74803149606299213" bottom="0.74803149606299213" header="0.31496062992125984" footer="0.31496062992125984"/>
  <pageSetup paperSize="300" scale="8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  <pageSetUpPr fitToPage="1"/>
  </sheetPr>
  <dimension ref="A1:O19"/>
  <sheetViews>
    <sheetView view="pageBreakPreview" zoomScale="80" zoomScaleNormal="115" zoomScaleSheetLayoutView="80" workbookViewId="0">
      <pane ySplit="6" topLeftCell="A7" activePane="bottomLeft" state="frozen"/>
      <selection activeCell="J5" sqref="J5:L6"/>
      <selection pane="bottomLeft" activeCell="J5" sqref="J5:L6"/>
    </sheetView>
  </sheetViews>
  <sheetFormatPr baseColWidth="10" defaultRowHeight="13.5" x14ac:dyDescent="0.25"/>
  <cols>
    <col min="1" max="7" width="3.7109375" style="88" bestFit="1" customWidth="1"/>
    <col min="8" max="8" width="53.5703125" style="88" customWidth="1"/>
    <col min="9" max="9" width="14" style="88" bestFit="1" customWidth="1"/>
    <col min="10" max="10" width="10.140625" style="88" bestFit="1" customWidth="1"/>
    <col min="11" max="11" width="11" style="88" bestFit="1" customWidth="1"/>
    <col min="12" max="12" width="13.7109375" style="88" bestFit="1" customWidth="1"/>
    <col min="13" max="13" width="17.140625" style="88" customWidth="1"/>
    <col min="14" max="15" width="16.7109375" style="88" customWidth="1"/>
    <col min="16" max="16384" width="11.42578125" style="88"/>
  </cols>
  <sheetData>
    <row r="1" spans="1:15" s="1" customFormat="1" ht="15" x14ac:dyDescent="0.2">
      <c r="A1" s="510" t="s">
        <v>0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</row>
    <row r="2" spans="1:15" s="1" customFormat="1" ht="15" x14ac:dyDescent="0.2">
      <c r="A2" s="510" t="s">
        <v>135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</row>
    <row r="3" spans="1:15" s="1" customFormat="1" ht="15" x14ac:dyDescent="0.2">
      <c r="A3" s="510" t="s">
        <v>211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</row>
    <row r="4" spans="1:15" ht="14.25" thickBot="1" x14ac:dyDescent="0.3">
      <c r="A4" s="87"/>
    </row>
    <row r="5" spans="1:15" ht="21" customHeight="1" thickBot="1" x14ac:dyDescent="0.3">
      <c r="A5" s="539" t="s">
        <v>73</v>
      </c>
      <c r="B5" s="540"/>
      <c r="C5" s="540"/>
      <c r="D5" s="540"/>
      <c r="E5" s="540"/>
      <c r="F5" s="540"/>
      <c r="G5" s="540"/>
      <c r="H5" s="540"/>
      <c r="I5" s="541"/>
      <c r="J5" s="544" t="s">
        <v>80</v>
      </c>
      <c r="K5" s="545"/>
      <c r="L5" s="545"/>
      <c r="M5" s="542" t="s">
        <v>105</v>
      </c>
      <c r="N5" s="543"/>
      <c r="O5" s="543"/>
    </row>
    <row r="6" spans="1:15" ht="39.75" thickBot="1" x14ac:dyDescent="0.3">
      <c r="A6" s="199" t="s">
        <v>1</v>
      </c>
      <c r="B6" s="200" t="s">
        <v>2</v>
      </c>
      <c r="C6" s="200" t="s">
        <v>3</v>
      </c>
      <c r="D6" s="200" t="s">
        <v>4</v>
      </c>
      <c r="E6" s="200" t="s">
        <v>5</v>
      </c>
      <c r="F6" s="200" t="s">
        <v>6</v>
      </c>
      <c r="G6" s="200" t="s">
        <v>7</v>
      </c>
      <c r="H6" s="201" t="s">
        <v>92</v>
      </c>
      <c r="I6" s="202" t="s">
        <v>8</v>
      </c>
      <c r="J6" s="203" t="s">
        <v>9</v>
      </c>
      <c r="K6" s="204" t="s">
        <v>10</v>
      </c>
      <c r="L6" s="205" t="s">
        <v>212</v>
      </c>
      <c r="M6" s="203" t="s">
        <v>9</v>
      </c>
      <c r="N6" s="204" t="s">
        <v>10</v>
      </c>
      <c r="O6" s="205" t="s">
        <v>212</v>
      </c>
    </row>
    <row r="7" spans="1:15" ht="15" x14ac:dyDescent="0.25">
      <c r="A7" s="76"/>
      <c r="B7" s="77">
        <v>19</v>
      </c>
      <c r="C7" s="77"/>
      <c r="D7" s="77"/>
      <c r="E7" s="77"/>
      <c r="F7" s="77"/>
      <c r="G7" s="77"/>
      <c r="H7" s="169" t="s">
        <v>167</v>
      </c>
      <c r="I7" s="170"/>
      <c r="J7" s="158"/>
      <c r="K7" s="78"/>
      <c r="L7" s="159"/>
      <c r="M7" s="81"/>
      <c r="N7" s="79"/>
      <c r="O7" s="80"/>
    </row>
    <row r="8" spans="1:15" ht="15" x14ac:dyDescent="0.25">
      <c r="A8" s="20"/>
      <c r="B8" s="16"/>
      <c r="C8" s="18">
        <v>0</v>
      </c>
      <c r="D8" s="16"/>
      <c r="E8" s="16"/>
      <c r="F8" s="16"/>
      <c r="G8" s="16"/>
      <c r="H8" s="144" t="s">
        <v>12</v>
      </c>
      <c r="I8" s="161"/>
      <c r="J8" s="149"/>
      <c r="K8" s="17"/>
      <c r="L8" s="150"/>
      <c r="M8" s="82"/>
      <c r="N8" s="30"/>
      <c r="O8" s="19"/>
    </row>
    <row r="9" spans="1:15" ht="15" x14ac:dyDescent="0.25">
      <c r="A9" s="20"/>
      <c r="B9" s="16"/>
      <c r="C9" s="16"/>
      <c r="D9" s="16">
        <v>0</v>
      </c>
      <c r="E9" s="16"/>
      <c r="F9" s="16"/>
      <c r="G9" s="16"/>
      <c r="H9" s="144" t="s">
        <v>13</v>
      </c>
      <c r="I9" s="161"/>
      <c r="J9" s="149"/>
      <c r="K9" s="17"/>
      <c r="L9" s="150"/>
      <c r="M9" s="82"/>
      <c r="N9" s="30"/>
      <c r="O9" s="19"/>
    </row>
    <row r="10" spans="1:15" ht="15" x14ac:dyDescent="0.25">
      <c r="A10" s="20"/>
      <c r="B10" s="16"/>
      <c r="C10" s="16"/>
      <c r="D10" s="16"/>
      <c r="E10" s="16">
        <v>1</v>
      </c>
      <c r="F10" s="16">
        <v>0</v>
      </c>
      <c r="G10" s="16"/>
      <c r="H10" s="144" t="s">
        <v>113</v>
      </c>
      <c r="I10" s="160"/>
      <c r="J10" s="149"/>
      <c r="K10" s="17"/>
      <c r="L10" s="150"/>
      <c r="M10" s="83">
        <v>53496800</v>
      </c>
      <c r="N10" s="74">
        <v>27132293</v>
      </c>
      <c r="O10" s="75">
        <v>5599906.2000000002</v>
      </c>
    </row>
    <row r="11" spans="1:15" ht="15" x14ac:dyDescent="0.25">
      <c r="A11" s="20">
        <v>4</v>
      </c>
      <c r="B11" s="16"/>
      <c r="C11" s="16"/>
      <c r="D11" s="16"/>
      <c r="E11" s="16"/>
      <c r="F11" s="16"/>
      <c r="G11" s="16">
        <v>1</v>
      </c>
      <c r="H11" s="145" t="s">
        <v>16</v>
      </c>
      <c r="I11" s="162" t="s">
        <v>15</v>
      </c>
      <c r="J11" s="20">
        <v>92</v>
      </c>
      <c r="K11" s="29">
        <v>215</v>
      </c>
      <c r="L11" s="151">
        <v>25</v>
      </c>
      <c r="M11" s="82"/>
      <c r="N11" s="30"/>
      <c r="O11" s="19"/>
    </row>
    <row r="12" spans="1:15" ht="15" x14ac:dyDescent="0.25">
      <c r="A12" s="20"/>
      <c r="B12" s="16"/>
      <c r="C12" s="16"/>
      <c r="D12" s="16"/>
      <c r="E12" s="16"/>
      <c r="F12" s="16"/>
      <c r="G12" s="17">
        <v>2</v>
      </c>
      <c r="H12" s="144" t="s">
        <v>16</v>
      </c>
      <c r="I12" s="163" t="s">
        <v>15</v>
      </c>
      <c r="J12" s="152">
        <v>92</v>
      </c>
      <c r="K12" s="31">
        <v>215</v>
      </c>
      <c r="L12" s="153">
        <v>25</v>
      </c>
      <c r="M12" s="82"/>
      <c r="N12" s="30"/>
      <c r="O12" s="19"/>
    </row>
    <row r="13" spans="1:15" ht="15" x14ac:dyDescent="0.25">
      <c r="A13" s="20"/>
      <c r="B13" s="16"/>
      <c r="C13" s="16"/>
      <c r="D13" s="16"/>
      <c r="E13" s="16">
        <v>2</v>
      </c>
      <c r="F13" s="16">
        <v>0</v>
      </c>
      <c r="G13" s="16"/>
      <c r="H13" s="144" t="s">
        <v>173</v>
      </c>
      <c r="I13" s="163"/>
      <c r="J13" s="152"/>
      <c r="K13" s="31"/>
      <c r="L13" s="153"/>
      <c r="M13" s="82">
        <v>555903200</v>
      </c>
      <c r="N13" s="30">
        <v>554355200</v>
      </c>
      <c r="O13" s="75">
        <v>78821383.739999995</v>
      </c>
    </row>
    <row r="14" spans="1:15" ht="15" x14ac:dyDescent="0.25">
      <c r="A14" s="20">
        <v>4</v>
      </c>
      <c r="B14" s="16"/>
      <c r="C14" s="16"/>
      <c r="D14" s="16"/>
      <c r="E14" s="16"/>
      <c r="F14" s="16"/>
      <c r="G14" s="16">
        <v>1</v>
      </c>
      <c r="H14" s="145" t="s">
        <v>74</v>
      </c>
      <c r="I14" s="162" t="s">
        <v>63</v>
      </c>
      <c r="J14" s="32">
        <v>9527</v>
      </c>
      <c r="K14" s="32">
        <v>26850</v>
      </c>
      <c r="L14" s="154">
        <v>1267</v>
      </c>
      <c r="M14" s="82"/>
      <c r="N14" s="30"/>
      <c r="O14" s="19"/>
    </row>
    <row r="15" spans="1:15" ht="27" x14ac:dyDescent="0.25">
      <c r="A15" s="20"/>
      <c r="B15" s="16"/>
      <c r="C15" s="16"/>
      <c r="D15" s="16"/>
      <c r="E15" s="16"/>
      <c r="F15" s="16"/>
      <c r="G15" s="17">
        <v>2</v>
      </c>
      <c r="H15" s="144" t="s">
        <v>75</v>
      </c>
      <c r="I15" s="163" t="s">
        <v>63</v>
      </c>
      <c r="J15" s="155">
        <v>358</v>
      </c>
      <c r="K15" s="33">
        <v>407</v>
      </c>
      <c r="L15" s="153">
        <v>49</v>
      </c>
      <c r="M15" s="82"/>
      <c r="N15" s="30"/>
      <c r="O15" s="19"/>
    </row>
    <row r="16" spans="1:15" ht="15" x14ac:dyDescent="0.25">
      <c r="A16" s="20"/>
      <c r="B16" s="16"/>
      <c r="C16" s="16"/>
      <c r="D16" s="16"/>
      <c r="E16" s="16"/>
      <c r="F16" s="16"/>
      <c r="G16" s="17">
        <v>3</v>
      </c>
      <c r="H16" s="144" t="s">
        <v>76</v>
      </c>
      <c r="I16" s="163" t="s">
        <v>63</v>
      </c>
      <c r="J16" s="152">
        <v>273</v>
      </c>
      <c r="K16" s="31">
        <v>273</v>
      </c>
      <c r="L16" s="153">
        <v>0</v>
      </c>
      <c r="M16" s="82"/>
      <c r="N16" s="30"/>
      <c r="O16" s="19"/>
    </row>
    <row r="17" spans="1:15" ht="27" x14ac:dyDescent="0.25">
      <c r="A17" s="20"/>
      <c r="B17" s="16"/>
      <c r="C17" s="16"/>
      <c r="D17" s="16"/>
      <c r="E17" s="16"/>
      <c r="F17" s="16"/>
      <c r="G17" s="17">
        <v>4</v>
      </c>
      <c r="H17" s="144" t="s">
        <v>77</v>
      </c>
      <c r="I17" s="163" t="s">
        <v>63</v>
      </c>
      <c r="J17" s="152">
        <v>115</v>
      </c>
      <c r="K17" s="31">
        <v>115</v>
      </c>
      <c r="L17" s="153">
        <v>0</v>
      </c>
      <c r="M17" s="82"/>
      <c r="N17" s="30"/>
      <c r="O17" s="19"/>
    </row>
    <row r="18" spans="1:15" ht="27" x14ac:dyDescent="0.25">
      <c r="A18" s="20"/>
      <c r="B18" s="16"/>
      <c r="C18" s="16"/>
      <c r="D18" s="16"/>
      <c r="E18" s="16"/>
      <c r="F18" s="16"/>
      <c r="G18" s="17">
        <v>5</v>
      </c>
      <c r="H18" s="144" t="s">
        <v>78</v>
      </c>
      <c r="I18" s="163" t="s">
        <v>63</v>
      </c>
      <c r="J18" s="152">
        <v>205</v>
      </c>
      <c r="K18" s="31">
        <v>12440</v>
      </c>
      <c r="L18" s="153">
        <v>270</v>
      </c>
      <c r="M18" s="82"/>
      <c r="N18" s="30"/>
      <c r="O18" s="19"/>
    </row>
    <row r="19" spans="1:15" ht="15.75" thickBot="1" x14ac:dyDescent="0.3">
      <c r="A19" s="164"/>
      <c r="B19" s="165"/>
      <c r="C19" s="165"/>
      <c r="D19" s="165"/>
      <c r="E19" s="165"/>
      <c r="F19" s="165"/>
      <c r="G19" s="166">
        <v>7</v>
      </c>
      <c r="H19" s="167" t="s">
        <v>79</v>
      </c>
      <c r="I19" s="168" t="s">
        <v>63</v>
      </c>
      <c r="J19" s="156">
        <v>8576</v>
      </c>
      <c r="K19" s="157">
        <v>13615</v>
      </c>
      <c r="L19" s="153">
        <v>948</v>
      </c>
      <c r="M19" s="146"/>
      <c r="N19" s="147"/>
      <c r="O19" s="148"/>
    </row>
  </sheetData>
  <mergeCells count="6">
    <mergeCell ref="A5:I5"/>
    <mergeCell ref="M5:O5"/>
    <mergeCell ref="A1:O1"/>
    <mergeCell ref="A2:O2"/>
    <mergeCell ref="A3:O3"/>
    <mergeCell ref="J5:L5"/>
  </mergeCells>
  <phoneticPr fontId="15" type="noConversion"/>
  <pageMargins left="0.70866141732283472" right="0.70866141732283472" top="0.74803149606299213" bottom="0.74803149606299213" header="0.31496062992125984" footer="0.31496062992125984"/>
  <pageSetup paperSize="300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3C340-D6E0-4070-AF01-2611B55A101E}">
  <sheetPr>
    <tabColor rgb="FF7030A0"/>
  </sheetPr>
  <dimension ref="A1:K142"/>
  <sheetViews>
    <sheetView topLeftCell="H1" zoomScale="70" zoomScaleNormal="70" workbookViewId="0">
      <pane ySplit="1" topLeftCell="A113" activePane="bottomLeft" state="frozen"/>
      <selection activeCell="J5" sqref="J5:L6"/>
      <selection pane="bottomLeft" activeCell="J129" sqref="J129"/>
    </sheetView>
  </sheetViews>
  <sheetFormatPr baseColWidth="10" defaultRowHeight="12.75" x14ac:dyDescent="0.2"/>
  <cols>
    <col min="1" max="1" width="69.5703125" bestFit="1" customWidth="1"/>
    <col min="2" max="2" width="3.7109375" bestFit="1" customWidth="1"/>
    <col min="3" max="3" width="25.28515625" bestFit="1" customWidth="1"/>
    <col min="4" max="4" width="3.5703125" bestFit="1" customWidth="1"/>
    <col min="5" max="5" width="19.5703125" bestFit="1" customWidth="1"/>
    <col min="6" max="6" width="3.5703125" bestFit="1" customWidth="1"/>
    <col min="7" max="7" width="14.85546875" bestFit="1" customWidth="1"/>
    <col min="8" max="8" width="4.5703125" bestFit="1" customWidth="1"/>
    <col min="9" max="9" width="60.85546875" bestFit="1" customWidth="1"/>
    <col min="10" max="10" width="87.7109375" style="59" bestFit="1" customWidth="1"/>
    <col min="11" max="11" width="77.85546875" bestFit="1" customWidth="1"/>
  </cols>
  <sheetData>
    <row r="1" spans="1:11" s="487" customFormat="1" ht="15" x14ac:dyDescent="0.25">
      <c r="A1" s="488" t="s">
        <v>219</v>
      </c>
      <c r="B1" s="488" t="s">
        <v>2</v>
      </c>
      <c r="C1" s="488"/>
      <c r="D1" s="489" t="s">
        <v>3</v>
      </c>
      <c r="E1" s="489"/>
      <c r="F1" s="489" t="s">
        <v>4</v>
      </c>
      <c r="G1" s="489"/>
      <c r="H1" s="489" t="s">
        <v>216</v>
      </c>
      <c r="I1" s="489"/>
      <c r="J1" s="489" t="s">
        <v>217</v>
      </c>
      <c r="K1" s="489" t="s">
        <v>218</v>
      </c>
    </row>
    <row r="2" spans="1:11" s="59" customFormat="1" x14ac:dyDescent="0.2">
      <c r="A2" s="490" t="str">
        <f>+'201. DS'!A5:I5</f>
        <v>201 DIRECCIÓN SUPERIOR *</v>
      </c>
      <c r="B2" s="59">
        <f>+'201. DS'!B7</f>
        <v>1</v>
      </c>
      <c r="C2" s="59" t="str">
        <f>+'201. DS'!H7</f>
        <v>ACTIVIDADES CENTRALES</v>
      </c>
      <c r="D2" s="59">
        <f>+'201. DS'!C8</f>
        <v>0</v>
      </c>
      <c r="E2" s="59" t="str">
        <f>+'201. DS'!H8</f>
        <v>SIN SUBPROGRAMA</v>
      </c>
      <c r="F2" s="59">
        <f>+'201. DS'!D9</f>
        <v>0</v>
      </c>
      <c r="G2" s="59" t="str">
        <f>+'201. DS'!H9</f>
        <v>SIN PROYECTO</v>
      </c>
      <c r="H2" s="59">
        <f>+'201. DS'!G11</f>
        <v>1</v>
      </c>
      <c r="I2" s="59" t="str">
        <f>+'201. DS'!H10</f>
        <v>DIRECCIÓN SUPERIOR</v>
      </c>
      <c r="J2" s="59" t="str">
        <f>+'201. DS'!H11</f>
        <v>Dirección Superior</v>
      </c>
    </row>
    <row r="3" spans="1:11" x14ac:dyDescent="0.2">
      <c r="A3" s="490"/>
      <c r="K3" t="str">
        <f>+'201. DS'!H12</f>
        <v>Dirección Superior</v>
      </c>
    </row>
    <row r="4" spans="1:11" s="59" customFormat="1" x14ac:dyDescent="0.2">
      <c r="A4" s="490"/>
      <c r="H4" s="59">
        <f>+'201. DS'!E13</f>
        <v>2</v>
      </c>
      <c r="I4" s="59" t="str">
        <f>+'201. DS'!H13</f>
        <v>SERVICIOS ADMINISTRATIVOS</v>
      </c>
      <c r="J4" s="59" t="str">
        <f>+'201. DS'!H14</f>
        <v>Servicios administrativos</v>
      </c>
      <c r="K4"/>
    </row>
    <row r="5" spans="1:11" x14ac:dyDescent="0.2">
      <c r="A5" s="490"/>
      <c r="K5" t="str">
        <f>+'201. DS'!H15</f>
        <v>Servicios administrativos</v>
      </c>
    </row>
    <row r="6" spans="1:11" s="59" customFormat="1" x14ac:dyDescent="0.2">
      <c r="A6" s="490"/>
      <c r="H6" s="59">
        <f>+'201. DS'!E16</f>
        <v>3</v>
      </c>
      <c r="I6" s="59" t="str">
        <f>+'201. DS'!H16</f>
        <v>SERVICIOS FINANCIEROS</v>
      </c>
      <c r="J6" s="59" t="str">
        <f>+'201. DS'!H17</f>
        <v>Servicios financieros</v>
      </c>
      <c r="K6"/>
    </row>
    <row r="7" spans="1:11" x14ac:dyDescent="0.2">
      <c r="A7" s="490"/>
      <c r="K7" t="str">
        <f>+'201. DS'!H18</f>
        <v>Servicios financieros</v>
      </c>
    </row>
    <row r="8" spans="1:11" s="59" customFormat="1" x14ac:dyDescent="0.2">
      <c r="A8" s="490" t="str">
        <f>+A2</f>
        <v>201 DIRECCIÓN SUPERIOR *</v>
      </c>
      <c r="B8" s="59">
        <f>+'201. DS'!B19</f>
        <v>99</v>
      </c>
      <c r="C8" s="59" t="str">
        <f>+'201. DS'!H19</f>
        <v>PARTIDAS NO ASIGNADAS A PROGRAMAS</v>
      </c>
      <c r="D8" s="59">
        <f>+'201. DS'!C20</f>
        <v>0</v>
      </c>
      <c r="E8" s="59" t="str">
        <f>+'201. DS'!H20</f>
        <v>SIN SUBPROGRAMA</v>
      </c>
      <c r="F8" s="59">
        <f>+'201. DS'!D21</f>
        <v>0</v>
      </c>
      <c r="G8" s="59" t="str">
        <f>+'201. DS'!H21</f>
        <v>SIN PROYECTO</v>
      </c>
      <c r="H8" s="59">
        <f>+'201. DS'!E22</f>
        <v>1</v>
      </c>
      <c r="I8" s="59" t="str">
        <f>+'201. DS'!H22</f>
        <v>APORTES A ENTIDADES DE TRANSPORTE</v>
      </c>
      <c r="J8" s="59" t="str">
        <f>+'201. DS'!H23</f>
        <v>Personas jurídicas beneficiadas con aportes y/o cuotas para transporte</v>
      </c>
      <c r="K8"/>
    </row>
    <row r="9" spans="1:11" x14ac:dyDescent="0.2">
      <c r="A9" s="490"/>
      <c r="K9" t="str">
        <f>+'201. DS'!H24</f>
        <v>Personas jurídicas beneficiadas con aportes y/o cuotas para transporte</v>
      </c>
    </row>
    <row r="10" spans="1:11" s="59" customFormat="1" x14ac:dyDescent="0.2">
      <c r="A10" s="490"/>
      <c r="H10" s="59">
        <f>+'201. DS'!E25</f>
        <v>2</v>
      </c>
      <c r="I10" s="59" t="str">
        <f>+'201. DS'!H25</f>
        <v xml:space="preserve">APORTES Y CUOTAS A ORGANISMOS DE COMUNICACIONES </v>
      </c>
      <c r="J10" s="59" t="str">
        <f>+'201. DS'!H26</f>
        <v>Personas jurídicas beneficiadas con aportes y/o cuotas para comunicaciones</v>
      </c>
      <c r="K10"/>
    </row>
    <row r="11" spans="1:11" x14ac:dyDescent="0.2">
      <c r="A11" s="490"/>
      <c r="K11" t="str">
        <f>+'201. DS'!H27</f>
        <v>Personas jurídicas beneficiadas con aportes y/o cuotas para comunicaciones</v>
      </c>
    </row>
    <row r="12" spans="1:11" s="59" customFormat="1" x14ac:dyDescent="0.2">
      <c r="A12" s="490"/>
      <c r="H12" s="59">
        <f>+'201. DS'!E28</f>
        <v>3</v>
      </c>
      <c r="I12" s="59" t="str">
        <f>+'201. DS'!H28</f>
        <v>CUOTAS A ORGANIZACIONES DE CONTROL DE MEDIO AMBIENTE</v>
      </c>
      <c r="J12" s="59" t="str">
        <f>+'201. DS'!H29</f>
        <v>Personas jurídicas beneficiadas con aportes y/o cuotas para control del medio ambiente</v>
      </c>
      <c r="K12"/>
    </row>
    <row r="13" spans="1:11" x14ac:dyDescent="0.2">
      <c r="A13" s="490"/>
      <c r="K13" t="str">
        <f>+'201. DS'!H30</f>
        <v>Personas jurídicas beneficiadas con aporte y cuotas para control del medio ambiente</v>
      </c>
    </row>
    <row r="14" spans="1:11" s="59" customFormat="1" x14ac:dyDescent="0.2">
      <c r="A14" s="59" t="str">
        <f>+'202. DGC'!A5:I5</f>
        <v>202  DIRECCIÓN GENERAL DE CAMINOS</v>
      </c>
      <c r="B14" s="59">
        <f>+'202. DGC'!B7</f>
        <v>11</v>
      </c>
      <c r="C14" s="59" t="str">
        <f>+'202. DGC'!H7</f>
        <v>DESARROLLO DE LA INFRAESTRUCTURA VIAL</v>
      </c>
      <c r="D14" s="59">
        <f>+'202. DGC'!C8</f>
        <v>0</v>
      </c>
      <c r="E14" s="59" t="str">
        <f>+'201. DS'!H8</f>
        <v>SIN SUBPROGRAMA</v>
      </c>
      <c r="F14" s="59">
        <f>+'201. DS'!D9</f>
        <v>0</v>
      </c>
      <c r="G14" s="59" t="str">
        <f>+'202. DGC'!H9</f>
        <v>SIN PROYECTO</v>
      </c>
      <c r="H14" s="59">
        <f>+'202. DGC'!E10</f>
        <v>1</v>
      </c>
      <c r="I14" s="59" t="str">
        <f>+'202. DGC'!H10</f>
        <v>DIRECCIÓN Y COORDINACIÓN</v>
      </c>
      <c r="J14" s="59" t="str">
        <f>+'202. DGC'!H11</f>
        <v>Dirección y coordinación</v>
      </c>
    </row>
    <row r="15" spans="1:11" x14ac:dyDescent="0.2">
      <c r="K15" t="str">
        <f>+'202. DGC'!H12</f>
        <v>Dirección y coordinación</v>
      </c>
    </row>
    <row r="16" spans="1:11" x14ac:dyDescent="0.2">
      <c r="H16">
        <f>+'202. DGC'!E13</f>
        <v>2</v>
      </c>
      <c r="I16" t="str">
        <f>+'202. DGC'!H13</f>
        <v>MANTENIMIENTO DE LA RED VIAL</v>
      </c>
      <c r="J16" s="59" t="str">
        <f>+'202. DGC'!H14</f>
        <v>Red vial con servicios de mantenimiento</v>
      </c>
    </row>
    <row r="17" spans="1:11" x14ac:dyDescent="0.2">
      <c r="K17" t="str">
        <f>+'202. DGC'!H15</f>
        <v>Red vial con servicios de mantenimiento</v>
      </c>
    </row>
    <row r="18" spans="1:11" x14ac:dyDescent="0.2">
      <c r="B18">
        <f>+'202. DGC'!B16</f>
        <v>94</v>
      </c>
      <c r="C18" t="str">
        <f>+'202. DGC'!H16</f>
        <v>ATENCION POR DESASTRES NATURALES Y CALAMIDADES PUBLICAS</v>
      </c>
      <c r="D18">
        <f>+'202. DGC'!C17</f>
        <v>11</v>
      </c>
      <c r="E18" t="str">
        <f>+'202. DGC'!H17</f>
        <v>ESTADO DE CALAMIDAD PÚBLICA POR DEPRESIÓN TROPICAL ETA (DG 20-2020 Y 21-2020)</v>
      </c>
      <c r="F18">
        <f>+'202. DGC'!D18</f>
        <v>0</v>
      </c>
      <c r="G18" t="str">
        <f>+'202. DGC'!H18</f>
        <v>SIN PROYECTO</v>
      </c>
      <c r="H18">
        <f>+'202. DGC'!G20</f>
        <v>1</v>
      </c>
      <c r="I18" t="str">
        <f>+'202. DGC'!H19</f>
        <v>INTERVENCIONES REALIZADAS PARA LA ATENCIÓN DE DAÑOS PROVOCADOS POR LA DEPRESIÓN TROPICAL ETA</v>
      </c>
      <c r="J18" s="59" t="str">
        <f>+'202. DGC'!H20</f>
        <v>Intervenciones realizadas para la atención de daños
provocados por Depresión Tropical ETA</v>
      </c>
    </row>
    <row r="19" spans="1:11" x14ac:dyDescent="0.2">
      <c r="K19" t="str">
        <f>+'202. DGC'!H21</f>
        <v>Intervenciones realizadas para la atención de daños
provocados por Depresión Tropical ETA</v>
      </c>
    </row>
    <row r="20" spans="1:11" x14ac:dyDescent="0.2">
      <c r="A20" s="59" t="str">
        <f>+'203. COVIAL'!A5:I5</f>
        <v>203  UNIDAD EJECUTORA DE CONSERVACIÓN VIAL</v>
      </c>
      <c r="B20">
        <f>+'203. COVIAL'!B7</f>
        <v>11</v>
      </c>
      <c r="C20" t="str">
        <f>+'203. COVIAL'!H7</f>
        <v>DESARROLLO DE LA INFRAESTRUCTURA VIAL</v>
      </c>
      <c r="D20">
        <f>+'203. COVIAL'!C8</f>
        <v>0</v>
      </c>
      <c r="E20" t="str">
        <f>+'203. COVIAL'!H8</f>
        <v>SIN SUBPROGRAMA</v>
      </c>
      <c r="F20">
        <f>+'203. COVIAL'!D9</f>
        <v>0</v>
      </c>
      <c r="G20" t="str">
        <f>+'203. COVIAL'!H9</f>
        <v>SIN PROYECTO</v>
      </c>
      <c r="H20">
        <f>+'203. COVIAL'!E10</f>
        <v>1</v>
      </c>
      <c r="I20" t="str">
        <f>+'203. COVIAL'!H10</f>
        <v>DIRECCIÓN Y COORDINACIÓN</v>
      </c>
      <c r="J20" s="59" t="str">
        <f>+'203. COVIAL'!H11</f>
        <v>Dirección y coordinación</v>
      </c>
    </row>
    <row r="21" spans="1:11" x14ac:dyDescent="0.2">
      <c r="K21" t="str">
        <f>+'203. COVIAL'!H12</f>
        <v>Dirección y coordinación</v>
      </c>
    </row>
    <row r="22" spans="1:11" x14ac:dyDescent="0.2">
      <c r="D22">
        <f>+'203. COVIAL'!C13</f>
        <v>1</v>
      </c>
      <c r="E22" t="str">
        <f>+'203. COVIAL'!H13</f>
        <v>DESARROLLO DE LA INFRAESTRUCTURA VIAL PRIMARIA Y SECUNDARIA</v>
      </c>
      <c r="F22">
        <f>+'203. COVIAL'!D14</f>
        <v>0</v>
      </c>
      <c r="G22" t="str">
        <f>+'203. COVIAL'!H14</f>
        <v>SIN PROYECTO</v>
      </c>
      <c r="H22">
        <f>+'203. COVIAL'!E15</f>
        <v>1</v>
      </c>
      <c r="I22" t="str">
        <f>+'203. COVIAL'!H15</f>
        <v>MANTENIMIENTO DE LA RED VIAL PAVIMENTADA (FIDEICOMISO)</v>
      </c>
      <c r="J22" s="59" t="str">
        <f>+'203. COVIAL'!H16</f>
        <v>Red vial pavimentada con servicios de mantenimiento</v>
      </c>
    </row>
    <row r="23" spans="1:11" x14ac:dyDescent="0.2">
      <c r="K23" t="str">
        <f>+'203. COVIAL'!H17</f>
        <v>Red vial pavimentada con servicios de mantenimiento</v>
      </c>
    </row>
    <row r="24" spans="1:11" x14ac:dyDescent="0.2">
      <c r="H24">
        <f>+'203. COVIAL'!E18</f>
        <v>2</v>
      </c>
      <c r="I24" t="str">
        <f>+'203. COVIAL'!H18</f>
        <v>MANTENIMIENTO DE LA RED VIAL PAVIMENTADA (EJECUCION NORMAL)</v>
      </c>
      <c r="J24" s="59" t="str">
        <f>+'203. COVIAL'!H19</f>
        <v>Red vial pavimentada con servicios de mantenimiento (Ejecución Normal)</v>
      </c>
    </row>
    <row r="25" spans="1:11" x14ac:dyDescent="0.2">
      <c r="K25" t="str">
        <f>+'203. COVIAL'!H20</f>
        <v>Red vial pavimentada con mantenimiento (ejecucion normal)</v>
      </c>
    </row>
    <row r="26" spans="1:11" x14ac:dyDescent="0.2">
      <c r="D26">
        <f>+'203. COVIAL'!C21</f>
        <v>2</v>
      </c>
      <c r="E26" t="str">
        <f>+'203. COVIAL'!H21</f>
        <v>DESARROLLO DE LA INFRAESTRUCTURA VIAL TERCIARIA</v>
      </c>
      <c r="F26">
        <f>+'203. COVIAL'!D22</f>
        <v>0</v>
      </c>
      <c r="G26" t="str">
        <f>+'203. COVIAL'!H22</f>
        <v>SIN PROYECTO</v>
      </c>
      <c r="H26">
        <f>+'203. COVIAL'!E23</f>
        <v>1</v>
      </c>
      <c r="I26" t="str">
        <f>+'203. COVIAL'!H23</f>
        <v>MANTENIMIENTO DE LA RED VIAL TERCIARIA (FIDEICOMISO)</v>
      </c>
      <c r="J26" s="59" t="str">
        <f>+'203. COVIAL'!H27</f>
        <v>Red vial terciaria con mantenimiento (ejecucion normal)</v>
      </c>
    </row>
    <row r="27" spans="1:11" x14ac:dyDescent="0.2">
      <c r="K27" t="str">
        <f>+'203. COVIAL'!H28</f>
        <v>Red vial terciaria con mantenimiento (ejecucion normal)</v>
      </c>
    </row>
    <row r="28" spans="1:11" x14ac:dyDescent="0.2">
      <c r="B28">
        <f>+'203. COVIAL'!B29</f>
        <v>13</v>
      </c>
      <c r="C28" t="str">
        <f>+'203. COVIAL'!H29</f>
        <v>SERVICIOS AERONAUTICOS Y AEROPORTUARIOS</v>
      </c>
      <c r="D28">
        <f>+'203. COVIAL'!C30</f>
        <v>0</v>
      </c>
      <c r="E28" t="str">
        <f>+'203. COVIAL'!H30</f>
        <v>SIN SUBPROGRAMA</v>
      </c>
      <c r="F28">
        <f>+'203. COVIAL'!D31</f>
        <v>0</v>
      </c>
      <c r="G28" t="str">
        <f>+'203. COVIAL'!H31</f>
        <v>SIN PROYECTO</v>
      </c>
      <c r="H28">
        <f>+'203. COVIAL'!E32</f>
        <v>4</v>
      </c>
      <c r="I28" t="str">
        <f>+'203. COVIAL'!H32</f>
        <v>SERVICIOS DE MANTENIMIENTO A LA INFRAESTRUCTURA
AEROPORTUARIA</v>
      </c>
      <c r="J28" s="59" t="str">
        <f>+'203. COVIAL'!H33</f>
        <v>Infraestructura de la red aeroportuaria nacional con servicios
de mantenimiento</v>
      </c>
    </row>
    <row r="29" spans="1:11" x14ac:dyDescent="0.2">
      <c r="K29" t="str">
        <f>+'203. COVIAL'!H34</f>
        <v>Infraestructura de la red aeroportuaria nacional con servicios
de mantenimiento</v>
      </c>
    </row>
    <row r="30" spans="1:11" x14ac:dyDescent="0.2">
      <c r="A30" t="s">
        <v>220</v>
      </c>
      <c r="B30">
        <f>+'204. DGT'!B7</f>
        <v>12</v>
      </c>
      <c r="C30" t="str">
        <f>+'204. DGT'!H7</f>
        <v>REGULACIÓN DE TRANSPORTE EXTRAURBANO POR CARRETERA</v>
      </c>
      <c r="D30">
        <f>+'204. DGT'!C8</f>
        <v>0</v>
      </c>
      <c r="E30" t="str">
        <f>+'204. DGT'!H8</f>
        <v>SIN SUBPROGRAMA</v>
      </c>
      <c r="F30">
        <f>+'204. DGT'!D9</f>
        <v>0</v>
      </c>
      <c r="G30" t="str">
        <f>+'204. DGT'!H9</f>
        <v>SIN PROYECTO</v>
      </c>
      <c r="H30">
        <f>+'204. DGT'!E10</f>
        <v>1</v>
      </c>
      <c r="I30" t="str">
        <f>+'204. DGT'!H10</f>
        <v>DIRECCIÓN Y COORDINACIÓN</v>
      </c>
      <c r="J30" s="59" t="str">
        <f>+'204. DGT'!H11</f>
        <v>Dirección y coordinación</v>
      </c>
    </row>
    <row r="31" spans="1:11" x14ac:dyDescent="0.2">
      <c r="K31" t="str">
        <f>+'204. DGT'!H12</f>
        <v>Dirección y coordinación</v>
      </c>
    </row>
    <row r="32" spans="1:11" x14ac:dyDescent="0.2">
      <c r="H32">
        <f>+'204. DGT'!E13</f>
        <v>2</v>
      </c>
      <c r="I32" t="str">
        <f>+'204. DGT'!H13</f>
        <v>REGULACION DE TRANSPORTE</v>
      </c>
      <c r="J32" s="59" t="str">
        <f>+'204. DGT'!H14</f>
        <v>Regulación de transporte extraurbano y de carga por carretera</v>
      </c>
    </row>
    <row r="33" spans="1:11" x14ac:dyDescent="0.2">
      <c r="K33" t="str">
        <f>+'204. DGT'!H15</f>
        <v>Personas jurídicas o individuales con licencias otorgadas de transporte extraurbano de pasajeros por carretera</v>
      </c>
    </row>
    <row r="34" spans="1:11" x14ac:dyDescent="0.2">
      <c r="K34" t="str">
        <f>+'204. DGT'!H16</f>
        <v>Operativos de control fijo del servicio de transporte extraurbano</v>
      </c>
    </row>
    <row r="35" spans="1:11" x14ac:dyDescent="0.2">
      <c r="A35" t="s">
        <v>221</v>
      </c>
      <c r="B35">
        <f>+'205. DGAC'!B7</f>
        <v>13</v>
      </c>
      <c r="C35" t="str">
        <f>+'205. DGAC'!H7</f>
        <v>SERVICIOS AERONÁUTICOS Y AEROPORTUARIOS</v>
      </c>
      <c r="D35">
        <f>+'205. DGAC'!C8</f>
        <v>0</v>
      </c>
      <c r="E35" t="str">
        <f>+'205. DGAC'!H8</f>
        <v>SIN SUBPROGRAMA</v>
      </c>
      <c r="F35">
        <f>+'205. DGAC'!D9</f>
        <v>0</v>
      </c>
      <c r="G35" t="str">
        <f>+'205. DGAC'!H9</f>
        <v>SIN PROYECTO</v>
      </c>
      <c r="H35">
        <f>+'205. DGAC'!E10</f>
        <v>1</v>
      </c>
      <c r="I35" t="str">
        <f>+'205. DGAC'!H10</f>
        <v>DIRECCIÓN Y COORDINACIÓN</v>
      </c>
      <c r="J35" s="59" t="str">
        <f>+'205. DGAC'!H11</f>
        <v>Dirección y Coordinación</v>
      </c>
    </row>
    <row r="36" spans="1:11" x14ac:dyDescent="0.2">
      <c r="K36" t="str">
        <f>+'205. DGAC'!H12</f>
        <v>Dirección y Coordinación</v>
      </c>
    </row>
    <row r="37" spans="1:11" x14ac:dyDescent="0.2">
      <c r="H37">
        <f>+'205. DGAC'!E13</f>
        <v>2</v>
      </c>
      <c r="I37" t="str">
        <f>+'205. DGAC'!H13</f>
        <v>SERVICIOS A LA NAVEGACIÓN AÉREA</v>
      </c>
      <c r="J37" s="59" t="str">
        <f>+'205. DGAC'!H14</f>
        <v>Aeronaves con servicios de aeronavegabilidad</v>
      </c>
    </row>
    <row r="38" spans="1:11" x14ac:dyDescent="0.2">
      <c r="K38" t="str">
        <f>+'205. DGAC'!H15</f>
        <v>Pasajeros que ingresan por medio de transporte aéreo con servicios de desembarque</v>
      </c>
    </row>
    <row r="39" spans="1:11" x14ac:dyDescent="0.2">
      <c r="K39" t="str">
        <f>+'205. DGAC'!H16</f>
        <v>Pasajeros que egresan por medio de transporte aéreo con servicios de embarque</v>
      </c>
    </row>
    <row r="40" spans="1:11" x14ac:dyDescent="0.2">
      <c r="K40" t="str">
        <f>+'205. DGAC'!H17</f>
        <v>Carga embarcada para la exportación aérea</v>
      </c>
    </row>
    <row r="41" spans="1:11" x14ac:dyDescent="0.2">
      <c r="K41" t="str">
        <f>+'205. DGAC'!H18</f>
        <v>Carga desembarcada para la importación aérea</v>
      </c>
    </row>
    <row r="42" spans="1:11" x14ac:dyDescent="0.2">
      <c r="K42" t="str">
        <f>+'205. DGAC'!H19</f>
        <v>Aeronaves con inspección técnica</v>
      </c>
    </row>
    <row r="43" spans="1:11" x14ac:dyDescent="0.2">
      <c r="K43" t="str">
        <f>+'205. DGAC'!H20</f>
        <v>Aeronaves nacionales y extranjeras con certificado de matrícula autorizada y renovada</v>
      </c>
    </row>
    <row r="44" spans="1:11" x14ac:dyDescent="0.2">
      <c r="K44" t="str">
        <f>+'205. DGAC'!H21</f>
        <v>Aeronaves con servicios de pernocte en rampa internacional del aeropuerto</v>
      </c>
    </row>
    <row r="45" spans="1:11" x14ac:dyDescent="0.2">
      <c r="H45">
        <f>+'205. DGAC'!E22</f>
        <v>3</v>
      </c>
      <c r="I45" t="str">
        <f>+'205. DGAC'!H22</f>
        <v>SEGURIDAD AEROPORTUARIA</v>
      </c>
      <c r="J45" s="59" t="str">
        <f>+'205. DGAC'!H23</f>
        <v>Aeronaves con servicios Operativos de Aviacion y Soporte Técnico</v>
      </c>
    </row>
    <row r="46" spans="1:11" x14ac:dyDescent="0.2">
      <c r="K46" t="str">
        <f>+'205. DGAC'!H24</f>
        <v>Aeronaves con servicios Operativos de Aviacion y Soporte Técnico</v>
      </c>
    </row>
    <row r="47" spans="1:11" x14ac:dyDescent="0.2">
      <c r="H47">
        <f>+'205. DGAC'!E25</f>
        <v>4</v>
      </c>
      <c r="I47" t="str">
        <f>+'205. DGAC'!H25</f>
        <v>SERVICIOS DE MANTENIMIENTO A LA INFRAESTRUCTURA AEROPORTUARIA</v>
      </c>
      <c r="J47" s="59" t="str">
        <f>+'205. DGAC'!H26</f>
        <v>Infraestructura de la red aeroportuaria nacional con  servicios de mantenimiento</v>
      </c>
    </row>
    <row r="48" spans="1:11" x14ac:dyDescent="0.2">
      <c r="K48" t="str">
        <f>+'205. DGAC'!H27</f>
        <v>Infraestructura de la red aeroportuaria nacional con  servicios de mantenimiento</v>
      </c>
    </row>
    <row r="49" spans="1:11" x14ac:dyDescent="0.2">
      <c r="B49">
        <f>+'205. DGAC'!B28</f>
        <v>99</v>
      </c>
      <c r="C49" t="str">
        <f>+'205. DGAC'!H28</f>
        <v>PARTIDAS NO ASIGNABLES A PROGRAMAS</v>
      </c>
      <c r="D49">
        <f>+'205. DGAC'!C29</f>
        <v>0</v>
      </c>
      <c r="E49" t="str">
        <f>+'205. DGAC'!H29</f>
        <v>SIN SUBPROGRAMA</v>
      </c>
      <c r="F49">
        <f>+'205. DGAC'!D30</f>
        <v>0</v>
      </c>
      <c r="G49" t="str">
        <f>+'205. DGAC'!H30</f>
        <v>SIN PROYECTO</v>
      </c>
      <c r="H49">
        <f>+'205. DGAC'!E31</f>
        <v>2</v>
      </c>
      <c r="I49" t="str">
        <f>+'205. DGAC'!H31</f>
        <v>APORTES Y CUOTAS A ORGANISMOS DE COMUNICACIONES</v>
      </c>
      <c r="J49" s="59" t="str">
        <f>+'205. DGAC'!H32</f>
        <v>Personas jurídicas beneficiadas con
aportes y/o cuotas para comunicaciones</v>
      </c>
    </row>
    <row r="50" spans="1:11" x14ac:dyDescent="0.2">
      <c r="K50" t="str">
        <f>+'205. DGAC'!H33</f>
        <v>Personas jurídicas beneficiadas con
aportes y/o cuotas para comunicaciones</v>
      </c>
    </row>
    <row r="51" spans="1:11" x14ac:dyDescent="0.2">
      <c r="A51" t="s">
        <v>222</v>
      </c>
      <c r="B51">
        <f>+'206. UCEE'!B7</f>
        <v>14</v>
      </c>
      <c r="C51" t="str">
        <f>+'206. UCEE'!H7</f>
        <v>CONSTRUCCIÓN DE OBRA PÚBLICA</v>
      </c>
      <c r="D51">
        <f>+'206. UCEE'!C8</f>
        <v>0</v>
      </c>
      <c r="E51" t="str">
        <f>+'206. UCEE'!H8</f>
        <v>SIN SUBPROGRAMA</v>
      </c>
      <c r="F51">
        <f>+'206. UCEE'!D9</f>
        <v>0</v>
      </c>
      <c r="G51" t="str">
        <f>+'206. UCEE'!H9</f>
        <v>SIN PROYECTO</v>
      </c>
      <c r="H51">
        <f>+'206. UCEE'!E10</f>
        <v>1</v>
      </c>
      <c r="I51" t="str">
        <f>+'206. UCEE'!H10</f>
        <v>DIRECCIÓN Y COORDINACIÓN</v>
      </c>
      <c r="J51" s="59" t="str">
        <f>+'206. UCEE'!H11</f>
        <v>Dirección y coordinación</v>
      </c>
    </row>
    <row r="52" spans="1:11" x14ac:dyDescent="0.2">
      <c r="K52" t="str">
        <f>+'206. UCEE'!H12</f>
        <v>Dirección y coordinación</v>
      </c>
    </row>
    <row r="53" spans="1:11" x14ac:dyDescent="0.2">
      <c r="K53" t="str">
        <f>+'206. UCEE'!H13</f>
        <v>Remozamiento de Edificios Públicos</v>
      </c>
    </row>
    <row r="54" spans="1:11" x14ac:dyDescent="0.2">
      <c r="A54" t="str">
        <f>+'207. DGRTN'!A5:I5</f>
        <v>207   DIRECCION GENERAL DE RADIODIFUSIÓN Y TELEVISION NACIONAL</v>
      </c>
      <c r="B54">
        <f>+'207. DGRTN'!B7</f>
        <v>15</v>
      </c>
      <c r="C54" t="str">
        <f>+'207. DGRTN'!H7</f>
        <v>SERVICIOS DE RADIODIFUSIÓN Y TELEVISIÓN</v>
      </c>
      <c r="D54">
        <f>+'207. DGRTN'!C8</f>
        <v>0</v>
      </c>
      <c r="E54" t="str">
        <f>+'207. DGRTN'!H8</f>
        <v>SIN SUBPROGRAMA</v>
      </c>
      <c r="F54">
        <f>+'207. DGRTN'!D9</f>
        <v>0</v>
      </c>
      <c r="G54" t="str">
        <f>+'207. DGRTN'!H9</f>
        <v>SIN PROYECTO</v>
      </c>
      <c r="H54">
        <f>+'207. DGRTN'!E10</f>
        <v>1</v>
      </c>
      <c r="I54" t="str">
        <f>+'207. DGRTN'!H10</f>
        <v>DIRECCIÓN Y COORDINACIÓN</v>
      </c>
      <c r="J54" s="59" t="str">
        <f>+'207. DGRTN'!H11</f>
        <v>Dirección y coordinación</v>
      </c>
    </row>
    <row r="55" spans="1:11" x14ac:dyDescent="0.2">
      <c r="K55" t="str">
        <f>+'207. DGRTN'!H12</f>
        <v>Dirección y coordinación</v>
      </c>
    </row>
    <row r="56" spans="1:11" x14ac:dyDescent="0.2">
      <c r="H56">
        <f>+'207. DGRTN'!E13</f>
        <v>2</v>
      </c>
      <c r="I56" t="str">
        <f>+'207. DGRTN'!H13</f>
        <v>REGULACION DE RADIODIFUSION Y TELEVISION</v>
      </c>
      <c r="J56" s="59" t="str">
        <f>+'207. DGRTN'!H14</f>
        <v>Personas individuales y jurídicas reguladas en radiodifusión y televisión</v>
      </c>
    </row>
    <row r="57" spans="1:11" x14ac:dyDescent="0.2">
      <c r="K57" t="str">
        <f>+'207. DGRTN'!H15</f>
        <v>Comerciales registrados de personas jurídicas o individuales</v>
      </c>
    </row>
    <row r="58" spans="1:11" x14ac:dyDescent="0.2">
      <c r="K58" t="str">
        <f>+'207. DGRTN'!H16</f>
        <v>Tecnicos con registro en radio y/o television</v>
      </c>
    </row>
    <row r="59" spans="1:11" x14ac:dyDescent="0.2">
      <c r="K59" t="str">
        <f>+'207. DGRTN'!H17</f>
        <v>Locutores registrados en radio y/o television</v>
      </c>
    </row>
    <row r="60" spans="1:11" x14ac:dyDescent="0.2">
      <c r="H60">
        <f>+'207. DGRTN'!E18</f>
        <v>3</v>
      </c>
      <c r="I60" t="str">
        <f>+'207. DGRTN'!H18</f>
        <v>SERVICIOS DE RADIODIFUSIÓN</v>
      </c>
      <c r="J60" s="59" t="str">
        <f>+'207. DGRTN'!H19</f>
        <v>Servicios de radiodifusión</v>
      </c>
    </row>
    <row r="61" spans="1:11" x14ac:dyDescent="0.2">
      <c r="K61" t="str">
        <f>+'207. DGRTN'!H20</f>
        <v>Programas radiales a control remoto difundidos</v>
      </c>
    </row>
    <row r="62" spans="1:11" x14ac:dyDescent="0.2">
      <c r="K62" t="str">
        <f>+'207. DGRTN'!H21</f>
        <v>Programas radiales difundidos</v>
      </c>
    </row>
    <row r="63" spans="1:11" x14ac:dyDescent="0.2">
      <c r="K63" t="str">
        <f>+'207. DGRTN'!H22</f>
        <v>Spot gubernamentales otorgados a entidades públicas</v>
      </c>
    </row>
    <row r="64" spans="1:11" x14ac:dyDescent="0.2">
      <c r="A64" t="str">
        <f>+'208. UNCOSU'!A5:I5</f>
        <v xml:space="preserve">208   UNIDAD DE CONTROL Y SUPERVISIÓN DE CABLE   </v>
      </c>
      <c r="B64">
        <f>+'208. UNCOSU'!B7</f>
        <v>21</v>
      </c>
      <c r="C64" t="str">
        <f>+'208. UNCOSU'!H7</f>
        <v>SERVICIOS DE CABLE POR TELEVISIÓN</v>
      </c>
      <c r="D64">
        <f>+'208. UNCOSU'!C8</f>
        <v>0</v>
      </c>
      <c r="E64" t="str">
        <f>+'208. UNCOSU'!H8</f>
        <v>SIN SUBPROGRAMA</v>
      </c>
      <c r="F64">
        <f>+'208. UNCOSU'!D9</f>
        <v>0</v>
      </c>
      <c r="G64" t="str">
        <f>+'208. UNCOSU'!H9</f>
        <v>SIN PROYECTO</v>
      </c>
      <c r="H64">
        <f>+'208. UNCOSU'!E10</f>
        <v>1</v>
      </c>
      <c r="I64" t="str">
        <f>+'208. UNCOSU'!H10</f>
        <v>DIRECCIÓN Y COORDINACIÓN</v>
      </c>
      <c r="J64" s="59" t="str">
        <f>+'208. UNCOSU'!H11</f>
        <v>Dirección y coordinación</v>
      </c>
    </row>
    <row r="65" spans="1:11" x14ac:dyDescent="0.2">
      <c r="K65" t="str">
        <f>+'208. UNCOSU'!H12</f>
        <v>Dirección y coordinación</v>
      </c>
    </row>
    <row r="66" spans="1:11" x14ac:dyDescent="0.2">
      <c r="H66">
        <f>+'208. UNCOSU'!F13</f>
        <v>0</v>
      </c>
      <c r="I66" t="str">
        <f>+'208. UNCOSU'!H13</f>
        <v>SERVICIOS DE REGULACIÓN Y SUPERVISIÓN DE EMPRESAS DE CABLE</v>
      </c>
      <c r="J66" s="59" t="str">
        <f>+'208. UNCOSU'!H14</f>
        <v>Empresas de cable con registro y supervisión</v>
      </c>
    </row>
    <row r="67" spans="1:11" x14ac:dyDescent="0.2">
      <c r="K67" t="str">
        <f>+'208. UNCOSU'!H15</f>
        <v>Empresas de cable con visitas de supervisión</v>
      </c>
    </row>
    <row r="68" spans="1:11" x14ac:dyDescent="0.2">
      <c r="K68" t="str">
        <f>+'208. UNCOSU'!H16</f>
        <v>Empresas de cable nuevas con registro</v>
      </c>
    </row>
    <row r="69" spans="1:11" x14ac:dyDescent="0.2">
      <c r="K69" t="str">
        <f>+'208. UNCOSU'!H17</f>
        <v>Hogares con monitoreo del servicio de cable</v>
      </c>
    </row>
    <row r="70" spans="1:11" x14ac:dyDescent="0.2">
      <c r="K70" t="str">
        <f>+'208. UNCOSU'!H18</f>
        <v>Empresas sancionadas por incumplimiento a la ley del cable</v>
      </c>
    </row>
    <row r="71" spans="1:11" x14ac:dyDescent="0.2">
      <c r="A71" t="str">
        <f>+'209. INSIVUMEH'!A5:I5</f>
        <v>209   INSTITUTO NACIONAL DE SISMOLOGIA, VULCANOLOGIA, METEOROLOGIA E HIDROLOGIA</v>
      </c>
      <c r="B71">
        <f>+'209. INSIVUMEH'!B7</f>
        <v>16</v>
      </c>
      <c r="C71" t="str">
        <f>+'209. INSIVUMEH'!H7</f>
        <v>SERVICIOS DE INFORMACIÓN SISMOLÓGICA, CLIMÁTICA, METEOROLÓGICA E HIDROLÓGICA</v>
      </c>
      <c r="D71">
        <f>+'209. INSIVUMEH'!C8</f>
        <v>0</v>
      </c>
      <c r="E71" t="str">
        <f>+'209. INSIVUMEH'!H8</f>
        <v>SIN SUBPROGRAMA</v>
      </c>
      <c r="F71">
        <f>+'209. INSIVUMEH'!D9</f>
        <v>0</v>
      </c>
      <c r="G71" t="str">
        <f>+'209. INSIVUMEH'!H9</f>
        <v>SIN PROYECTO</v>
      </c>
      <c r="H71">
        <f>+'209. INSIVUMEH'!E10</f>
        <v>1</v>
      </c>
      <c r="I71" t="str">
        <f>+'209. INSIVUMEH'!H10</f>
        <v>DIRECCIÓN Y COORDINACIÓN</v>
      </c>
      <c r="J71" s="59" t="str">
        <f>+'209. INSIVUMEH'!H11</f>
        <v>Dirección y coordinación</v>
      </c>
    </row>
    <row r="72" spans="1:11" x14ac:dyDescent="0.2">
      <c r="K72" t="str">
        <f>+'209. INSIVUMEH'!H12</f>
        <v>Dirección y coordinación</v>
      </c>
    </row>
    <row r="73" spans="1:11" x14ac:dyDescent="0.2">
      <c r="H73">
        <f>+'209. INSIVUMEH'!E13</f>
        <v>2</v>
      </c>
      <c r="I73" t="str">
        <f>+'209. INSIVUMEH'!H13</f>
        <v>SERVICIOS DE INFORMACIÓN CLIMÁTICA Y METEOROLÓGICA</v>
      </c>
      <c r="J73" s="59" t="str">
        <f>+'209. INSIVUMEH'!H14</f>
        <v>Boletin con información climática</v>
      </c>
    </row>
    <row r="74" spans="1:11" x14ac:dyDescent="0.2">
      <c r="K74" t="str">
        <f>+'209. INSIVUMEH'!H15</f>
        <v>Usuarios atendidos con información climática</v>
      </c>
    </row>
    <row r="75" spans="1:11" x14ac:dyDescent="0.2">
      <c r="K75" t="str">
        <f>+'209. INSIVUMEH'!H16</f>
        <v>Boletines emitidos con información meteorológica</v>
      </c>
    </row>
    <row r="76" spans="1:11" x14ac:dyDescent="0.2">
      <c r="H76">
        <f>+'209. INSIVUMEH'!E17</f>
        <v>3</v>
      </c>
      <c r="I76" t="str">
        <f>+'209. INSIVUMEH'!H17</f>
        <v>SERVICIOS DE INFORMACIÓN SISMOLÓGICA Y GEOLÓGICA</v>
      </c>
      <c r="J76" s="59" t="str">
        <f>+'209. INSIVUMEH'!H18</f>
        <v>Información de amenaza sísmica y volcánica registrada</v>
      </c>
    </row>
    <row r="77" spans="1:11" x14ac:dyDescent="0.2">
      <c r="K77" t="str">
        <f>+'209. INSIVUMEH'!H19</f>
        <v>Boletines emitidos con información geológica</v>
      </c>
    </row>
    <row r="78" spans="1:11" x14ac:dyDescent="0.2">
      <c r="K78" t="str">
        <f>+'209. INSIVUMEH'!H20</f>
        <v>Informes emitidos sobre deslizamiento de tierra</v>
      </c>
    </row>
    <row r="79" spans="1:11" x14ac:dyDescent="0.2">
      <c r="H79">
        <f>+'209. INSIVUMEH'!E21</f>
        <v>4</v>
      </c>
      <c r="I79" t="str">
        <f>+'209. INSIVUMEH'!H21</f>
        <v>SERVICIOS DE INFORMACIÓN HIDROLÓGICA</v>
      </c>
      <c r="J79" s="59" t="str">
        <f>+'209. INSIVUMEH'!H22</f>
        <v>Información de actividad hidrológica registrada</v>
      </c>
    </row>
    <row r="80" spans="1:11" x14ac:dyDescent="0.2">
      <c r="K80" t="str">
        <f>+'209. INSIVUMEH'!H23</f>
        <v>Boletines con información hidrológica</v>
      </c>
    </row>
    <row r="81" spans="1:11" x14ac:dyDescent="0.2">
      <c r="K81" t="str">
        <f>+'209. INSIVUMEH'!H24</f>
        <v>Publicaciones anuales con información consolidada de efemérides solar, pronósticom de mareas, estudios de calidad de agua y de cuencas</v>
      </c>
    </row>
    <row r="82" spans="1:11" x14ac:dyDescent="0.2">
      <c r="K82" t="str">
        <f>+'209. INSIVUMEH'!H25</f>
        <v>Boletines emitidos con información del índice de calidad del aire</v>
      </c>
    </row>
    <row r="83" spans="1:11" x14ac:dyDescent="0.2">
      <c r="B83">
        <f>+'209. INSIVUMEH'!B26</f>
        <v>99</v>
      </c>
      <c r="C83" t="str">
        <f>+'209. INSIVUMEH'!H26</f>
        <v>PARTIDAS NO ASIGNABLES A PROGRAMAS</v>
      </c>
      <c r="D83">
        <f>+'209. INSIVUMEH'!C27</f>
        <v>0</v>
      </c>
      <c r="E83" t="str">
        <f>+'209. INSIVUMEH'!H27</f>
        <v>SIN SUBPROGRAMA</v>
      </c>
      <c r="F83">
        <f>+'209. INSIVUMEH'!D28</f>
        <v>0</v>
      </c>
      <c r="G83" t="str">
        <f>+'209. INSIVUMEH'!H28</f>
        <v>SIN PROYECTO</v>
      </c>
      <c r="H83">
        <f>+'209. INSIVUMEH'!E29</f>
        <v>2</v>
      </c>
      <c r="I83" t="str">
        <f>+'209. INSIVUMEH'!H29</f>
        <v xml:space="preserve">APORTES Y CUOTAS A ORGANISMOS DE COMUNICACIONES </v>
      </c>
      <c r="J83" s="59" t="str">
        <f>+'209. INSIVUMEH'!H30</f>
        <v>Personas jurídicas beneficiadas con aportes y/o cuotas para comunicaciones</v>
      </c>
    </row>
    <row r="84" spans="1:11" x14ac:dyDescent="0.2">
      <c r="K84" t="str">
        <f>+'209. INSIVUMEH'!H31</f>
        <v>Personas jurídicas beneficiadas con aportes y/o cuotas para comunicaciones</v>
      </c>
    </row>
    <row r="85" spans="1:11" x14ac:dyDescent="0.2">
      <c r="H85">
        <f>+'209. INSIVUMEH'!E32</f>
        <v>3</v>
      </c>
      <c r="I85" t="str">
        <f>+'209. INSIVUMEH'!H32</f>
        <v>CUOTAS A ORGANIZACIONES DE CONTROL DEL MEDIO AMBIENTE</v>
      </c>
      <c r="J85" s="59" t="str">
        <f>+'209. INSIVUMEH'!H33</f>
        <v>Personas jurídicas beneficiadas con aportes y/o cuotas para control del medio ambiente</v>
      </c>
    </row>
    <row r="86" spans="1:11" x14ac:dyDescent="0.2">
      <c r="K86" t="str">
        <f>+'209. INSIVUMEH'!H34</f>
        <v>Personas jurídicas beneficiadas con aportes y/o cuotas para control del medio ambiente</v>
      </c>
    </row>
    <row r="87" spans="1:11" x14ac:dyDescent="0.2">
      <c r="A87" t="str">
        <f>+'210. DGCYT'!A5:I5</f>
        <v>210   DIRECCIÓN GENERAL DE CORREOS Y TELÉGRAFOS</v>
      </c>
      <c r="B87">
        <f>+'210. DGCYT'!B7</f>
        <v>17</v>
      </c>
      <c r="C87" t="str">
        <f>+'210. DGCYT'!H7</f>
        <v>SERVICIOS DE CORREOS Y TELÉGRAFOS</v>
      </c>
      <c r="D87">
        <f>+'210. DGCYT'!C8</f>
        <v>0</v>
      </c>
      <c r="E87" t="str">
        <f>+'210. DGCYT'!H8</f>
        <v>SIN SUBPROGRAMA</v>
      </c>
      <c r="F87">
        <f>+'210. DGCYT'!D9</f>
        <v>0</v>
      </c>
      <c r="G87" t="str">
        <f>+'210. DGCYT'!H9</f>
        <v>SIN PROYECTO</v>
      </c>
      <c r="H87">
        <f>+'210. DGCYT'!E10</f>
        <v>1</v>
      </c>
      <c r="I87" t="str">
        <f>+'210. DGCYT'!H10</f>
        <v>DIRECCIÓN Y COORDINACIÓN</v>
      </c>
      <c r="J87" s="59" t="str">
        <f>+'210. DGCYT'!H11</f>
        <v>Dirección y coordinación</v>
      </c>
    </row>
    <row r="88" spans="1:11" x14ac:dyDescent="0.2">
      <c r="K88" t="str">
        <f>+'210. DGCYT'!H12</f>
        <v>Dirección y coordinación</v>
      </c>
    </row>
    <row r="89" spans="1:11" x14ac:dyDescent="0.2">
      <c r="H89">
        <f>+'210. DGCYT'!E13</f>
        <v>2</v>
      </c>
      <c r="I89" t="str">
        <f>+'210. DGCYT'!H13</f>
        <v>SERVICIOS POSTALES</v>
      </c>
      <c r="J89" s="59" t="str">
        <f>+'210. DGCYT'!H14</f>
        <v>Personas Individuales y/o Jurídicas con servicios postales otorgados</v>
      </c>
    </row>
    <row r="90" spans="1:11" x14ac:dyDescent="0.2">
      <c r="K90" t="str">
        <f>+'210. DGCYT'!H15</f>
        <v>Personas Jurídicas o individuales con servicion postales otorgados</v>
      </c>
    </row>
    <row r="91" spans="1:11" x14ac:dyDescent="0.2">
      <c r="B91">
        <f>+'210. DGCYT'!B16</f>
        <v>99</v>
      </c>
      <c r="C91" t="str">
        <f>+'210. DGCYT'!H16</f>
        <v>PARTIDAS NO ASIGNABLES A PROGRAMAS</v>
      </c>
      <c r="D91">
        <f>+'210. DGCYT'!C17</f>
        <v>0</v>
      </c>
      <c r="E91" t="str">
        <f>+'210. DGCYT'!H17</f>
        <v>SIN SUBPROGRAMA</v>
      </c>
      <c r="F91">
        <f>+'210. DGCYT'!D18</f>
        <v>0</v>
      </c>
      <c r="G91" t="str">
        <f>+'210. DGCYT'!H18</f>
        <v>SIN PROYECTO</v>
      </c>
      <c r="H91">
        <f>+'210. DGCYT'!E19</f>
        <v>2</v>
      </c>
      <c r="I91" t="str">
        <f>+'210. DGCYT'!H19</f>
        <v xml:space="preserve">APORTES Y CUOTAS A ORGANISMOS DE COMUNICACIONES </v>
      </c>
      <c r="J91" s="59" t="str">
        <f>+'210. DGCYT'!H20</f>
        <v>Personas jurídicas beneficiadas con aportes y/o cuotas para comunicaciones</v>
      </c>
    </row>
    <row r="92" spans="1:11" x14ac:dyDescent="0.2">
      <c r="K92" t="str">
        <f>+'210. DGCYT'!H21</f>
        <v>Personas jurídicas beneficiadas con aportes y/o cuotas para comunicaciones</v>
      </c>
    </row>
    <row r="94" spans="1:11" x14ac:dyDescent="0.2">
      <c r="B94">
        <f>+'211. SIT'!B7</f>
        <v>22</v>
      </c>
      <c r="C94" t="str">
        <f>+'211. SIT'!H7</f>
        <v>REGULACION DE TELECOMUNICACIONES</v>
      </c>
      <c r="D94">
        <f>+'211. SIT'!C8</f>
        <v>0</v>
      </c>
      <c r="E94" t="str">
        <f>+'211. SIT'!H8</f>
        <v>SIN SUBPROGRAMA</v>
      </c>
      <c r="F94">
        <f>+'211. SIT'!D9</f>
        <v>0</v>
      </c>
      <c r="G94" t="str">
        <f>+'211. SIT'!H9</f>
        <v>SIN PROYECTO</v>
      </c>
      <c r="H94">
        <f>+'211. SIT'!E10</f>
        <v>1</v>
      </c>
      <c r="I94" t="str">
        <f>+'211. SIT'!H10</f>
        <v>DIRECCIÓN Y COORDINACIÓN</v>
      </c>
      <c r="J94" s="59" t="str">
        <f>+'211. SIT'!H11</f>
        <v>Dirección y coordinación</v>
      </c>
    </row>
    <row r="95" spans="1:11" x14ac:dyDescent="0.2">
      <c r="K95" t="str">
        <f>+'211. SIT'!H12</f>
        <v>Dirección y coordinación</v>
      </c>
    </row>
    <row r="96" spans="1:11" x14ac:dyDescent="0.2">
      <c r="H96">
        <f>+'211. SIT'!E13</f>
        <v>2</v>
      </c>
      <c r="I96" t="str">
        <f>+'211. SIT'!H13</f>
        <v>REGULACIÓN DEL USO DE FRECUENCIAS</v>
      </c>
      <c r="J96" s="59" t="str">
        <f>+'211. SIT'!H14</f>
        <v>Proveedores, usuarios y usufructurarios de frecuencias con servicios de regulación</v>
      </c>
    </row>
    <row r="97" spans="1:11" x14ac:dyDescent="0.2">
      <c r="K97" t="str">
        <f>+'211. SIT'!H15</f>
        <v>Títulos de usufructo emitidos para personas individuales y/o jurídicas</v>
      </c>
    </row>
    <row r="98" spans="1:11" x14ac:dyDescent="0.2">
      <c r="K98" t="str">
        <f>+'211. SIT'!H16</f>
        <v>Licencias emitidas a proveedores satelites</v>
      </c>
    </row>
    <row r="99" spans="1:11" x14ac:dyDescent="0.2">
      <c r="K99" t="str">
        <f>+'211. SIT'!H17</f>
        <v>Licencias emitidas a usuarios satelitales</v>
      </c>
    </row>
    <row r="100" spans="1:11" x14ac:dyDescent="0.2">
      <c r="K100" t="str">
        <f>+'211. SIT'!H18</f>
        <v>Monitoreo del espectro radioeléctrico</v>
      </c>
    </row>
    <row r="101" spans="1:11" x14ac:dyDescent="0.2">
      <c r="H101">
        <f>+'211. SIT'!E19</f>
        <v>3</v>
      </c>
      <c r="I101" t="str">
        <f>+'211. SIT'!H19</f>
        <v>REGULACIÓN DE LA TELEFONÍA</v>
      </c>
      <c r="J101" s="59" t="str">
        <f>+'211. SIT'!H20</f>
        <v>Recursos de telefonía regulados</v>
      </c>
    </row>
    <row r="102" spans="1:11" x14ac:dyDescent="0.2">
      <c r="K102" t="str">
        <f>+'211. SIT'!H21</f>
        <v>Operadores de telefonía registrados</v>
      </c>
    </row>
    <row r="103" spans="1:11" x14ac:dyDescent="0.2">
      <c r="K103" t="str">
        <f>+'211. SIT'!H22</f>
        <v>Numeración asignada a personas jurídicas y /o individuales</v>
      </c>
    </row>
    <row r="104" spans="1:11" x14ac:dyDescent="0.2">
      <c r="K104" t="str">
        <f>+'211. SIT'!H23</f>
        <v>Puntos de señalización asignados a personas jurídicas y/o individuales</v>
      </c>
    </row>
    <row r="105" spans="1:11" x14ac:dyDescent="0.2">
      <c r="K105" t="str">
        <f>+'211. SIT'!H24</f>
        <v>Constancias de inscripción de usuarios jurídicos y/o individuales de telecomunicaciones móviles</v>
      </c>
    </row>
    <row r="106" spans="1:11" x14ac:dyDescent="0.2">
      <c r="B106">
        <f>+'211. SIT'!B25</f>
        <v>99</v>
      </c>
      <c r="C106" t="str">
        <f>+'211. SIT'!H25</f>
        <v>PARTIDAS NO ASIGNABLES A PROGRAMAS</v>
      </c>
      <c r="D106">
        <f>+'211. SIT'!C26</f>
        <v>0</v>
      </c>
      <c r="E106" t="str">
        <f>+'211. SIT'!H26</f>
        <v>SIN SUBPROGRAMA</v>
      </c>
      <c r="F106">
        <f>+'211. SIT'!D27</f>
        <v>0</v>
      </c>
      <c r="G106" t="str">
        <f>+'211. SIT'!H27</f>
        <v>SIN PROYECTO</v>
      </c>
      <c r="H106">
        <f>+'211. SIT'!E28</f>
        <v>2</v>
      </c>
      <c r="I106" t="str">
        <f>+'211. SIT'!H28</f>
        <v xml:space="preserve">APORTES Y CUOTAS A ORGANISMOS DE COMUNICACIONES </v>
      </c>
      <c r="J106" s="59" t="str">
        <f>+'211. SIT'!H29</f>
        <v>Personas jurídicas beneficiadas con aportes y/o cuotas para comunicaciones</v>
      </c>
    </row>
    <row r="107" spans="1:11" x14ac:dyDescent="0.2">
      <c r="K107" t="str">
        <f>+'211. SIT'!H30</f>
        <v>Personas jurídicas beneficiadas con aportes y/o cuotas para comunicaciones</v>
      </c>
    </row>
    <row r="108" spans="1:11" x14ac:dyDescent="0.2">
      <c r="A108" t="str">
        <f>+'212. FONDETEL'!A5:I5</f>
        <v>212  FONDO PARA EL DESARROLLO DE LA TELEFONÍA</v>
      </c>
      <c r="B108">
        <f>+'212. FONDETEL'!B7</f>
        <v>23</v>
      </c>
      <c r="C108" t="str">
        <f>+'212. FONDETEL'!H7</f>
        <v>SERVICIOS PARA EL DESARROLLO DE LA TELEFONÍA</v>
      </c>
      <c r="D108">
        <f>+'212. FONDETEL'!C8</f>
        <v>0</v>
      </c>
      <c r="E108" t="str">
        <f>+'212. FONDETEL'!H8</f>
        <v>SIN SUBPROGRAMA</v>
      </c>
      <c r="F108">
        <f>+'212. FONDETEL'!D9</f>
        <v>0</v>
      </c>
      <c r="G108" t="str">
        <f>+'212. FONDETEL'!H9</f>
        <v>SIN PROYECTO</v>
      </c>
      <c r="H108">
        <f>+'212. FONDETEL'!E10</f>
        <v>1</v>
      </c>
      <c r="I108" t="str">
        <f>+'212. FONDETEL'!H10</f>
        <v>DIRECCIÓN Y COORDINACIÓN</v>
      </c>
      <c r="J108" s="59" t="str">
        <f>+'212. FONDETEL'!H11</f>
        <v>Dirección y coordinación</v>
      </c>
    </row>
    <row r="109" spans="1:11" x14ac:dyDescent="0.2">
      <c r="K109" t="str">
        <f>+'212. FONDETEL'!H12</f>
        <v>Dirección y coordinación</v>
      </c>
    </row>
    <row r="110" spans="1:11" x14ac:dyDescent="0.2">
      <c r="H110">
        <f>+'212. FONDETEL'!E13</f>
        <v>2</v>
      </c>
      <c r="I110" t="str">
        <f>+'212. FONDETEL'!H13</f>
        <v>DESARROLLO DE LA TELEFONÍA</v>
      </c>
      <c r="J110" s="59" t="str">
        <f>+'212. FONDETEL'!H14</f>
        <v>Personas beneficiadas con proyectos, supervisión de telefonía y conectividad subsidiados</v>
      </c>
    </row>
    <row r="111" spans="1:11" x14ac:dyDescent="0.2">
      <c r="K111" t="str">
        <f>+'212. FONDETEL'!H15</f>
        <v>Personas beneficiadas con servicios de telefonía y conectividad subsidiados</v>
      </c>
    </row>
    <row r="112" spans="1:11" x14ac:dyDescent="0.2">
      <c r="A112" t="str">
        <f>+'214. UDEVIPO'!A5:I5</f>
        <v>214  UNIDAD PARA EL DESARROLLO DE VIVIENDA POPULAR</v>
      </c>
      <c r="B112">
        <f>+'214. UDEVIPO'!B7</f>
        <v>20</v>
      </c>
      <c r="C112" t="str">
        <f>+'214. UDEVIPO'!H7</f>
        <v>SERVICIOS DE URBANIZACIÓN, LEGALIZACIÓN, CONSTRUCCIÓN Y MEJORAMIENTO</v>
      </c>
      <c r="D112">
        <f>+'214. UDEVIPO'!C8</f>
        <v>0</v>
      </c>
      <c r="E112" t="str">
        <f>+'214. UDEVIPO'!H8</f>
        <v>SIN SUBPROGRAMA</v>
      </c>
      <c r="F112">
        <f>+'214. UDEVIPO'!D9</f>
        <v>0</v>
      </c>
      <c r="G112" t="str">
        <f>+'214. UDEVIPO'!H9</f>
        <v>SIN PROYECTO</v>
      </c>
      <c r="H112">
        <f>+'214. UDEVIPO'!E10</f>
        <v>1</v>
      </c>
      <c r="I112" t="str">
        <f>+'214. UDEVIPO'!H10</f>
        <v>DIRECCIÓN Y COORDINACIÓN</v>
      </c>
      <c r="J112" s="59" t="str">
        <f>+'214. UDEVIPO'!H11</f>
        <v>Dirección y coordinación</v>
      </c>
    </row>
    <row r="113" spans="1:11" x14ac:dyDescent="0.2">
      <c r="K113" t="str">
        <f>+'214. UDEVIPO'!H12</f>
        <v>Dirección y coordinación</v>
      </c>
    </row>
    <row r="114" spans="1:11" x14ac:dyDescent="0.2">
      <c r="H114">
        <f>+'214. UDEVIPO'!E13</f>
        <v>2</v>
      </c>
      <c r="I114" t="str">
        <f>+'214. UDEVIPO'!H13</f>
        <v>SERVICIOS DE ADJUDICACIÓN Y LEGALIZACION DE BIENES</v>
      </c>
      <c r="J114" s="59" t="str">
        <f>+'214. UDEVIPO'!H14</f>
        <v>Familias beneficiadas con adjudicación de propiedad de vivienda</v>
      </c>
    </row>
    <row r="115" spans="1:11" x14ac:dyDescent="0.2">
      <c r="K115" t="str">
        <f>+'214. UDEVIPO'!H15</f>
        <v>Familias beneficiadas con adjudicación de propiedad de vivienda</v>
      </c>
    </row>
    <row r="116" spans="1:11" x14ac:dyDescent="0.2">
      <c r="K116" t="str">
        <f>+'214. UDEVIPO'!H16</f>
        <v xml:space="preserve"> Recuperación de la cartera crediticia</v>
      </c>
    </row>
    <row r="117" spans="1:11" x14ac:dyDescent="0.2">
      <c r="A117" t="str">
        <f>+'216. PROVIAL'!A5:I5</f>
        <v>216  DIRECCIÓN GENERAL DE PROTECCIÓN Y SEGURIDAD VIAL</v>
      </c>
      <c r="B117">
        <f>+'216. PROVIAL'!B7</f>
        <v>18</v>
      </c>
      <c r="C117" t="str">
        <f>+'216. PROVIAL'!H7</f>
        <v>SERVICIOS DE PROTECCIÓN Y SEGURIDAD VIAL</v>
      </c>
      <c r="D117">
        <f>+'216. PROVIAL'!C8</f>
        <v>0</v>
      </c>
      <c r="E117" t="str">
        <f>+'216. PROVIAL'!H8</f>
        <v>SIN SUBPROGRAMA</v>
      </c>
      <c r="F117">
        <f>+'216. PROVIAL'!D9</f>
        <v>0</v>
      </c>
      <c r="G117" t="str">
        <f>+'216. PROVIAL'!H9</f>
        <v>SIN PROYECTO</v>
      </c>
      <c r="H117">
        <f>+'216. PROVIAL'!E10</f>
        <v>1</v>
      </c>
      <c r="I117" t="str">
        <f>+'216. PROVIAL'!H10</f>
        <v>DIRECCIÓN Y COORDINACIÓN</v>
      </c>
      <c r="J117" s="59" t="str">
        <f>+'216. PROVIAL'!H11</f>
        <v>Dirección y coordinación</v>
      </c>
    </row>
    <row r="118" spans="1:11" x14ac:dyDescent="0.2">
      <c r="K118" t="str">
        <f>+'216. PROVIAL'!H12</f>
        <v>Dirección y coordinación</v>
      </c>
    </row>
    <row r="119" spans="1:11" x14ac:dyDescent="0.2">
      <c r="H119">
        <f>+'216. PROVIAL'!E13</f>
        <v>2</v>
      </c>
      <c r="I119" t="str">
        <f>+'216. PROVIAL'!H13</f>
        <v>SERVICIOS DE VIGILANCIA Y ASISTENCIA VIAL</v>
      </c>
      <c r="J119" s="59" t="str">
        <f>+'216. PROVIAL'!H14</f>
        <v>Conductores beneficiados con servicios de vigilancia y asistencia vial</v>
      </c>
    </row>
    <row r="120" spans="1:11" x14ac:dyDescent="0.2">
      <c r="K120" t="str">
        <f>+'216. PROVIAL'!H15</f>
        <v>Conductores atendidos con servicios de seguridad y asistencia vial
en carretera</v>
      </c>
    </row>
    <row r="121" spans="1:11" x14ac:dyDescent="0.2">
      <c r="K121" t="str">
        <f>+'216. PROVIAL'!H16</f>
        <v>Servicios de regulación para beneficio de conductores que transitan en carretera</v>
      </c>
    </row>
    <row r="122" spans="1:11" x14ac:dyDescent="0.2">
      <c r="K122" t="str">
        <f>+'216. PROVIAL'!H17</f>
        <v>Personas atendidas telefónicamente por medio del sistema 1520 (emergencia vial)</v>
      </c>
    </row>
    <row r="123" spans="1:11" x14ac:dyDescent="0.2">
      <c r="K123" t="str">
        <f>+'216. PROVIAL'!H18</f>
        <v>Boleta de llamada de atención a conductores infractores</v>
      </c>
    </row>
    <row r="124" spans="1:11" x14ac:dyDescent="0.2">
      <c r="A124" t="str">
        <f>+'217. FSS'!A5:I5</f>
        <v>217  FONDO SOCIAL DE SOLIDARIDAD</v>
      </c>
      <c r="B124">
        <f>+'217. FSS'!B7</f>
        <v>11</v>
      </c>
      <c r="C124" t="str">
        <f>+'217. FSS'!H7</f>
        <v>DESARROLLO DE LA INFRAESTRUCTURA VIAL</v>
      </c>
      <c r="D124">
        <f>+'217. FSS'!C8</f>
        <v>0</v>
      </c>
      <c r="E124" t="str">
        <f>+'217. FSS'!H8</f>
        <v>SIN SUBPROGRAMA</v>
      </c>
      <c r="F124">
        <f>+'217. FSS'!D9</f>
        <v>0</v>
      </c>
      <c r="G124" t="str">
        <f>+'217. FSS'!H9</f>
        <v>SIN PROYECTO</v>
      </c>
      <c r="H124">
        <f>+'217. FSS'!E10</f>
        <v>2</v>
      </c>
      <c r="I124" t="str">
        <f>+'217. FSS'!H10</f>
        <v>MANTENIMIENTO DE LA RED VIAL</v>
      </c>
      <c r="J124" s="59" t="str">
        <f>+'217. FSS'!H11</f>
        <v>Red vial con servicios de mantenimiento</v>
      </c>
      <c r="K124">
        <f>+'216. PROVIAL'!H19</f>
        <v>0</v>
      </c>
    </row>
    <row r="125" spans="1:11" x14ac:dyDescent="0.2">
      <c r="K125" t="str">
        <f>+'217. FSS'!H12</f>
        <v>Direccion y Coordinacion (Convoyes)</v>
      </c>
    </row>
    <row r="126" spans="1:11" x14ac:dyDescent="0.2">
      <c r="K126" t="str">
        <f>+'217. FSS'!H13</f>
        <v>Red vial con servicios de mantenimiento</v>
      </c>
    </row>
    <row r="127" spans="1:11" x14ac:dyDescent="0.2">
      <c r="B127">
        <f>+'217. FSS'!B14</f>
        <v>19</v>
      </c>
      <c r="C127" t="str">
        <f>+'217. FSS'!H14</f>
        <v>DESARROLLO DE LA VIVIENDA</v>
      </c>
      <c r="D127">
        <f>+'217. FSS'!C15</f>
        <v>0</v>
      </c>
      <c r="E127" t="str">
        <f>+'217. FSS'!H15</f>
        <v>SIN SUBPROGRAMA</v>
      </c>
      <c r="F127">
        <f>+'217. FSS'!D16</f>
        <v>0</v>
      </c>
      <c r="G127" t="str">
        <f>+'217. FSS'!H16</f>
        <v>SIN PROYECTO</v>
      </c>
      <c r="H127">
        <f>+'217. FSS'!E17</f>
        <v>3</v>
      </c>
      <c r="I127" t="str">
        <f>+'217. FSS'!H17</f>
        <v>SERVICIOS DE HABITABILIDAD EN VIVIENDAS</v>
      </c>
      <c r="J127" s="59" t="str">
        <f>+'217. FSS'!H18</f>
        <v>Familias beneficiadas con servicios de habitabilidad en viviendas</v>
      </c>
    </row>
    <row r="128" spans="1:11" x14ac:dyDescent="0.2">
      <c r="K128" t="str">
        <f>+'217. FSS'!H19</f>
        <v>Familias beneficiadas con viviendas mejoradas</v>
      </c>
    </row>
    <row r="129" spans="1:11" x14ac:dyDescent="0.2">
      <c r="K129" t="str">
        <f>+'217. FSS'!H20</f>
        <v>Personas capacitadas en hábitos de higiene</v>
      </c>
    </row>
    <row r="130" spans="1:11" x14ac:dyDescent="0.2">
      <c r="K130" t="str">
        <f>+'217. FSS'!H21</f>
        <v>Contratación de recurso humano, bienes y servicios</v>
      </c>
    </row>
    <row r="131" spans="1:11" x14ac:dyDescent="0.2">
      <c r="B131">
        <f>+'217. FSS'!B22</f>
        <v>20</v>
      </c>
      <c r="C131" t="str">
        <f>+'217. FSS'!H22</f>
        <v>SERVICIOS DE URBANIZACION, LEGALIZACION, CONSTRUCCION Y MEJORAMIENTO DE BIENES INMUEBLES</v>
      </c>
      <c r="D131">
        <f>+'217. FSS'!C23</f>
        <v>0</v>
      </c>
      <c r="E131" t="str">
        <f>+'217. FSS'!H23</f>
        <v>SIN SUBPROGRAMA</v>
      </c>
      <c r="F131">
        <f>+'217. FSS'!D24</f>
        <v>0</v>
      </c>
      <c r="G131" t="str">
        <f>+'217. FSS'!H24</f>
        <v>SIN PROYECTO</v>
      </c>
      <c r="H131">
        <f>+'217. FSS'!E25</f>
        <v>1</v>
      </c>
      <c r="I131" t="str">
        <f>+'217. FSS'!H25</f>
        <v>DIRECCIÓN Y COORDINACIÓN</v>
      </c>
      <c r="J131" s="59" t="str">
        <f>+'217. FSS'!H26</f>
        <v>Dirección y coordinación</v>
      </c>
    </row>
    <row r="132" spans="1:11" x14ac:dyDescent="0.2">
      <c r="K132" t="str">
        <f>+'217. FSS'!H27</f>
        <v>Dirección y coordinación</v>
      </c>
    </row>
    <row r="133" spans="1:11" x14ac:dyDescent="0.2">
      <c r="A133" t="str">
        <f>+'218. FOPAVI'!A5:I5</f>
        <v>218   FONDO PARA LA VIVIENDA</v>
      </c>
      <c r="B133">
        <f>+'218. FOPAVI'!B7</f>
        <v>19</v>
      </c>
      <c r="C133" t="str">
        <f>+'218. FOPAVI'!H7</f>
        <v>DESARROLLO DE LA VIVIENDA</v>
      </c>
      <c r="D133">
        <f>+'218. FOPAVI'!C8</f>
        <v>0</v>
      </c>
      <c r="E133" t="str">
        <f>+'218. FOPAVI'!H8</f>
        <v>SIN SUBPROGRAMA</v>
      </c>
      <c r="F133">
        <f>+'218. FOPAVI'!D9</f>
        <v>0</v>
      </c>
      <c r="G133" t="str">
        <f>+'218. FOPAVI'!H9</f>
        <v>SIN PROYECTO</v>
      </c>
      <c r="H133">
        <f>+'218. FOPAVI'!E10</f>
        <v>1</v>
      </c>
      <c r="I133" t="str">
        <f>+'218. FOPAVI'!H10</f>
        <v>DIRECCIÓN Y COORDINACIÓN</v>
      </c>
      <c r="J133" s="59" t="str">
        <f>+'218. FOPAVI'!H11</f>
        <v>Dirección y coordinación</v>
      </c>
    </row>
    <row r="134" spans="1:11" x14ac:dyDescent="0.2">
      <c r="K134" t="str">
        <f>+'218. FOPAVI'!H12</f>
        <v>Dirección y coordinación</v>
      </c>
    </row>
    <row r="135" spans="1:11" x14ac:dyDescent="0.2">
      <c r="H135">
        <f>+'218. FOPAVI'!E13</f>
        <v>2</v>
      </c>
      <c r="I135" t="str">
        <f>+'218. FOPAVI'!H13</f>
        <v>SUBSIDIO PARA LA VIVIENDA</v>
      </c>
      <c r="J135" s="59" t="str">
        <f>+'218. FOPAVI'!H14</f>
        <v>Familias beneficiadas con subsidios para la vivienda</v>
      </c>
    </row>
    <row r="136" spans="1:11" x14ac:dyDescent="0.2">
      <c r="K136" t="str">
        <f>+'218. FOPAVI'!H15</f>
        <v>Familias con subsidio para adquisición de lote con servicios básicos</v>
      </c>
    </row>
    <row r="137" spans="1:11" x14ac:dyDescent="0.2">
      <c r="K137" t="str">
        <f>+'218. FOPAVI'!H16</f>
        <v>Familias con subsidio para adquisición de lote con vivienda</v>
      </c>
    </row>
    <row r="138" spans="1:11" x14ac:dyDescent="0.2">
      <c r="K138" t="str">
        <f>+'218. FOPAVI'!H17</f>
        <v>Familias con subsidio para la adquisición de módulo habitacional en propiedad horizontal</v>
      </c>
    </row>
    <row r="139" spans="1:11" x14ac:dyDescent="0.2">
      <c r="K139" t="str">
        <f>+'218. FOPAVI'!H18</f>
        <v>Familias con subsidio para el mejoramiento, ampliación y reparación de vivienda</v>
      </c>
    </row>
    <row r="140" spans="1:11" x14ac:dyDescent="0.2">
      <c r="K140" t="str">
        <f>+'218. FOPAVI'!H19</f>
        <v>Familias con subsidio para construcción de vivienda</v>
      </c>
    </row>
    <row r="141" spans="1:11" x14ac:dyDescent="0.2">
      <c r="K141">
        <f>+'218. FOPAVI'!H20</f>
        <v>0</v>
      </c>
    </row>
    <row r="142" spans="1:11" x14ac:dyDescent="0.2">
      <c r="K142">
        <f>+'218. FOPAVI'!H21</f>
        <v>0</v>
      </c>
    </row>
  </sheetData>
  <autoFilter ref="A1:K1" xr:uid="{30CA7E33-E1EF-46E1-8577-5735A0D2BB79}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O440"/>
  <sheetViews>
    <sheetView view="pageBreakPreview" zoomScaleNormal="70" zoomScaleSheetLayoutView="100" workbookViewId="0">
      <pane ySplit="6" topLeftCell="A7" activePane="bottomLeft" state="frozen"/>
      <selection activeCell="J5" sqref="J5:L6"/>
      <selection pane="bottomLeft" activeCell="J5" sqref="J5:L6"/>
    </sheetView>
  </sheetViews>
  <sheetFormatPr baseColWidth="10" defaultRowHeight="16.5" x14ac:dyDescent="0.2"/>
  <cols>
    <col min="1" max="1" width="5.42578125" style="228" bestFit="1" customWidth="1"/>
    <col min="2" max="7" width="5.42578125" style="214" bestFit="1" customWidth="1"/>
    <col min="8" max="8" width="60.85546875" style="229" bestFit="1" customWidth="1"/>
    <col min="9" max="9" width="10.85546875" style="229" bestFit="1" customWidth="1"/>
    <col min="10" max="10" width="11.5703125" style="214" bestFit="1" customWidth="1"/>
    <col min="11" max="11" width="13.42578125" style="214" bestFit="1" customWidth="1"/>
    <col min="12" max="12" width="15.7109375" style="214" bestFit="1" customWidth="1"/>
    <col min="13" max="13" width="20.140625" style="214" customWidth="1"/>
    <col min="14" max="14" width="20.140625" style="214" bestFit="1" customWidth="1"/>
    <col min="15" max="15" width="17.28515625" style="214" bestFit="1" customWidth="1"/>
    <col min="16" max="16" width="11.42578125" style="214" customWidth="1"/>
    <col min="17" max="16384" width="11.42578125" style="214"/>
  </cols>
  <sheetData>
    <row r="1" spans="1:15" x14ac:dyDescent="0.2">
      <c r="A1" s="498" t="s">
        <v>0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</row>
    <row r="2" spans="1:15" x14ac:dyDescent="0.2">
      <c r="A2" s="498" t="s">
        <v>135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</row>
    <row r="3" spans="1:15" x14ac:dyDescent="0.2">
      <c r="A3" s="498" t="s">
        <v>213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</row>
    <row r="4" spans="1:15" ht="17.25" thickBot="1" x14ac:dyDescent="0.25">
      <c r="A4" s="492"/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215"/>
    </row>
    <row r="5" spans="1:15" ht="19.5" customHeight="1" thickBot="1" x14ac:dyDescent="0.25">
      <c r="A5" s="493" t="s">
        <v>202</v>
      </c>
      <c r="B5" s="494"/>
      <c r="C5" s="494"/>
      <c r="D5" s="494"/>
      <c r="E5" s="494"/>
      <c r="F5" s="494"/>
      <c r="G5" s="494"/>
      <c r="H5" s="494"/>
      <c r="I5" s="495"/>
      <c r="J5" s="499" t="s">
        <v>93</v>
      </c>
      <c r="K5" s="500"/>
      <c r="L5" s="501"/>
      <c r="M5" s="496" t="s">
        <v>105</v>
      </c>
      <c r="N5" s="497"/>
      <c r="O5" s="497"/>
    </row>
    <row r="6" spans="1:15" ht="55.5" customHeight="1" thickBot="1" x14ac:dyDescent="0.25">
      <c r="A6" s="216" t="s">
        <v>1</v>
      </c>
      <c r="B6" s="217" t="s">
        <v>2</v>
      </c>
      <c r="C6" s="217" t="s">
        <v>3</v>
      </c>
      <c r="D6" s="217" t="s">
        <v>4</v>
      </c>
      <c r="E6" s="217" t="s">
        <v>5</v>
      </c>
      <c r="F6" s="217" t="s">
        <v>6</v>
      </c>
      <c r="G6" s="217" t="s">
        <v>7</v>
      </c>
      <c r="H6" s="218" t="s">
        <v>92</v>
      </c>
      <c r="I6" s="231" t="s">
        <v>8</v>
      </c>
      <c r="J6" s="365" t="s">
        <v>9</v>
      </c>
      <c r="K6" s="366" t="s">
        <v>10</v>
      </c>
      <c r="L6" s="367" t="s">
        <v>212</v>
      </c>
      <c r="M6" s="368" t="s">
        <v>9</v>
      </c>
      <c r="N6" s="369" t="s">
        <v>10</v>
      </c>
      <c r="O6" s="370" t="s">
        <v>212</v>
      </c>
    </row>
    <row r="7" spans="1:15" s="219" customFormat="1" ht="15" x14ac:dyDescent="0.25">
      <c r="A7" s="244"/>
      <c r="B7" s="245">
        <v>1</v>
      </c>
      <c r="C7" s="245"/>
      <c r="D7" s="245"/>
      <c r="E7" s="245"/>
      <c r="F7" s="245"/>
      <c r="G7" s="245"/>
      <c r="H7" s="246" t="s">
        <v>94</v>
      </c>
      <c r="I7" s="247"/>
      <c r="J7" s="248"/>
      <c r="K7" s="249"/>
      <c r="L7" s="250"/>
      <c r="M7" s="251"/>
      <c r="N7" s="249"/>
      <c r="O7" s="250"/>
    </row>
    <row r="8" spans="1:15" s="219" customFormat="1" ht="15" x14ac:dyDescent="0.25">
      <c r="A8" s="252"/>
      <c r="B8" s="220"/>
      <c r="C8" s="220">
        <v>0</v>
      </c>
      <c r="D8" s="220"/>
      <c r="E8" s="220"/>
      <c r="F8" s="220"/>
      <c r="G8" s="220"/>
      <c r="H8" s="221" t="s">
        <v>12</v>
      </c>
      <c r="I8" s="232"/>
      <c r="J8" s="236"/>
      <c r="K8" s="222"/>
      <c r="L8" s="237"/>
      <c r="M8" s="234"/>
      <c r="N8" s="222"/>
      <c r="O8" s="237"/>
    </row>
    <row r="9" spans="1:15" s="219" customFormat="1" ht="15" x14ac:dyDescent="0.25">
      <c r="A9" s="252"/>
      <c r="B9" s="220"/>
      <c r="C9" s="220"/>
      <c r="D9" s="220">
        <v>0</v>
      </c>
      <c r="E9" s="220"/>
      <c r="F9" s="220"/>
      <c r="G9" s="220"/>
      <c r="H9" s="221" t="s">
        <v>13</v>
      </c>
      <c r="I9" s="232"/>
      <c r="J9" s="236"/>
      <c r="K9" s="222"/>
      <c r="L9" s="237"/>
      <c r="M9" s="234"/>
      <c r="N9" s="222"/>
      <c r="O9" s="237"/>
    </row>
    <row r="10" spans="1:15" s="219" customFormat="1" ht="15" x14ac:dyDescent="0.25">
      <c r="A10" s="252"/>
      <c r="B10" s="220"/>
      <c r="C10" s="220"/>
      <c r="D10" s="220"/>
      <c r="E10" s="220">
        <v>1</v>
      </c>
      <c r="F10" s="220">
        <v>0</v>
      </c>
      <c r="G10" s="220"/>
      <c r="H10" s="221" t="s">
        <v>133</v>
      </c>
      <c r="I10" s="232"/>
      <c r="J10" s="238"/>
      <c r="K10" s="222"/>
      <c r="L10" s="237"/>
      <c r="M10" s="235">
        <v>20041063</v>
      </c>
      <c r="N10" s="224">
        <v>26565820</v>
      </c>
      <c r="O10" s="253">
        <v>269150.95</v>
      </c>
    </row>
    <row r="11" spans="1:15" s="219" customFormat="1" ht="15" x14ac:dyDescent="0.25">
      <c r="A11" s="252">
        <v>4</v>
      </c>
      <c r="B11" s="220"/>
      <c r="C11" s="220"/>
      <c r="D11" s="220"/>
      <c r="E11" s="220"/>
      <c r="F11" s="220"/>
      <c r="G11" s="220">
        <v>1</v>
      </c>
      <c r="H11" s="221" t="s">
        <v>174</v>
      </c>
      <c r="I11" s="232" t="s">
        <v>15</v>
      </c>
      <c r="J11" s="238">
        <v>136</v>
      </c>
      <c r="K11" s="222">
        <v>300</v>
      </c>
      <c r="L11" s="237">
        <v>130</v>
      </c>
      <c r="M11" s="234"/>
      <c r="N11" s="223"/>
      <c r="O11" s="254"/>
    </row>
    <row r="12" spans="1:15" x14ac:dyDescent="0.3">
      <c r="A12" s="252"/>
      <c r="B12" s="220"/>
      <c r="C12" s="220"/>
      <c r="D12" s="220"/>
      <c r="E12" s="220"/>
      <c r="F12" s="220"/>
      <c r="G12" s="225">
        <v>2</v>
      </c>
      <c r="H12" s="226" t="s">
        <v>174</v>
      </c>
      <c r="I12" s="233" t="s">
        <v>15</v>
      </c>
      <c r="J12" s="239">
        <v>136</v>
      </c>
      <c r="K12" s="227">
        <v>300</v>
      </c>
      <c r="L12" s="240">
        <v>130</v>
      </c>
      <c r="M12" s="234"/>
      <c r="N12" s="223"/>
      <c r="O12" s="254"/>
    </row>
    <row r="13" spans="1:15" x14ac:dyDescent="0.3">
      <c r="A13" s="252"/>
      <c r="B13" s="220"/>
      <c r="C13" s="220"/>
      <c r="D13" s="220"/>
      <c r="E13" s="220">
        <v>2</v>
      </c>
      <c r="F13" s="220">
        <v>0</v>
      </c>
      <c r="G13" s="220"/>
      <c r="H13" s="221" t="s">
        <v>95</v>
      </c>
      <c r="I13" s="232"/>
      <c r="J13" s="239"/>
      <c r="K13" s="227"/>
      <c r="L13" s="240"/>
      <c r="M13" s="234">
        <v>14993110</v>
      </c>
      <c r="N13" s="224">
        <v>18007310</v>
      </c>
      <c r="O13" s="253">
        <v>1620289.14</v>
      </c>
    </row>
    <row r="14" spans="1:15" s="219" customFormat="1" ht="15" x14ac:dyDescent="0.25">
      <c r="A14" s="252">
        <v>4</v>
      </c>
      <c r="B14" s="220"/>
      <c r="C14" s="220"/>
      <c r="D14" s="220"/>
      <c r="E14" s="220"/>
      <c r="F14" s="220"/>
      <c r="G14" s="220">
        <v>1</v>
      </c>
      <c r="H14" s="221" t="s">
        <v>175</v>
      </c>
      <c r="I14" s="232" t="s">
        <v>15</v>
      </c>
      <c r="J14" s="238">
        <v>278</v>
      </c>
      <c r="K14" s="222">
        <v>355</v>
      </c>
      <c r="L14" s="237">
        <v>94</v>
      </c>
      <c r="M14" s="234"/>
      <c r="N14" s="223"/>
      <c r="O14" s="254"/>
    </row>
    <row r="15" spans="1:15" x14ac:dyDescent="0.3">
      <c r="A15" s="252"/>
      <c r="B15" s="220"/>
      <c r="C15" s="220"/>
      <c r="D15" s="220"/>
      <c r="E15" s="220"/>
      <c r="F15" s="220"/>
      <c r="G15" s="225">
        <v>2</v>
      </c>
      <c r="H15" s="226" t="s">
        <v>175</v>
      </c>
      <c r="I15" s="233" t="s">
        <v>15</v>
      </c>
      <c r="J15" s="239">
        <v>278</v>
      </c>
      <c r="K15" s="227">
        <v>355</v>
      </c>
      <c r="L15" s="240">
        <v>94</v>
      </c>
      <c r="M15" s="234"/>
      <c r="N15" s="223"/>
      <c r="O15" s="254"/>
    </row>
    <row r="16" spans="1:15" x14ac:dyDescent="0.3">
      <c r="A16" s="252"/>
      <c r="B16" s="220"/>
      <c r="C16" s="220"/>
      <c r="D16" s="220"/>
      <c r="E16" s="220">
        <v>3</v>
      </c>
      <c r="F16" s="220">
        <v>0</v>
      </c>
      <c r="G16" s="220"/>
      <c r="H16" s="221" t="s">
        <v>96</v>
      </c>
      <c r="I16" s="233"/>
      <c r="J16" s="239"/>
      <c r="K16" s="227"/>
      <c r="L16" s="240"/>
      <c r="M16" s="234">
        <v>18756148</v>
      </c>
      <c r="N16" s="224">
        <v>9217191</v>
      </c>
      <c r="O16" s="253">
        <v>610569.03</v>
      </c>
    </row>
    <row r="17" spans="1:15" s="219" customFormat="1" ht="15" x14ac:dyDescent="0.25">
      <c r="A17" s="252">
        <v>4</v>
      </c>
      <c r="B17" s="220"/>
      <c r="C17" s="220"/>
      <c r="D17" s="220"/>
      <c r="E17" s="220"/>
      <c r="F17" s="220"/>
      <c r="G17" s="220">
        <v>1</v>
      </c>
      <c r="H17" s="221" t="s">
        <v>176</v>
      </c>
      <c r="I17" s="232" t="s">
        <v>15</v>
      </c>
      <c r="J17" s="238">
        <v>20</v>
      </c>
      <c r="K17" s="222">
        <v>45</v>
      </c>
      <c r="L17" s="237">
        <v>20</v>
      </c>
      <c r="M17" s="234"/>
      <c r="N17" s="223"/>
      <c r="O17" s="254"/>
    </row>
    <row r="18" spans="1:15" x14ac:dyDescent="0.3">
      <c r="A18" s="252"/>
      <c r="B18" s="220"/>
      <c r="C18" s="220"/>
      <c r="D18" s="220"/>
      <c r="E18" s="220"/>
      <c r="F18" s="220"/>
      <c r="G18" s="225">
        <v>2</v>
      </c>
      <c r="H18" s="226" t="s">
        <v>176</v>
      </c>
      <c r="I18" s="233" t="s">
        <v>15</v>
      </c>
      <c r="J18" s="239">
        <v>20</v>
      </c>
      <c r="K18" s="227">
        <v>45</v>
      </c>
      <c r="L18" s="240">
        <v>20</v>
      </c>
      <c r="M18" s="234"/>
      <c r="N18" s="223"/>
      <c r="O18" s="254"/>
    </row>
    <row r="19" spans="1:15" x14ac:dyDescent="0.3">
      <c r="A19" s="252"/>
      <c r="B19" s="220">
        <v>99</v>
      </c>
      <c r="C19" s="220"/>
      <c r="D19" s="220"/>
      <c r="E19" s="220"/>
      <c r="F19" s="220"/>
      <c r="G19" s="220"/>
      <c r="H19" s="221" t="s">
        <v>97</v>
      </c>
      <c r="I19" s="233"/>
      <c r="J19" s="239"/>
      <c r="K19" s="227"/>
      <c r="L19" s="240"/>
      <c r="M19" s="234"/>
      <c r="N19" s="223"/>
      <c r="O19" s="254"/>
    </row>
    <row r="20" spans="1:15" x14ac:dyDescent="0.3">
      <c r="A20" s="252"/>
      <c r="B20" s="220"/>
      <c r="C20" s="220">
        <v>0</v>
      </c>
      <c r="D20" s="220"/>
      <c r="E20" s="220"/>
      <c r="F20" s="220"/>
      <c r="G20" s="220"/>
      <c r="H20" s="221" t="s">
        <v>12</v>
      </c>
      <c r="I20" s="233"/>
      <c r="J20" s="239"/>
      <c r="K20" s="227"/>
      <c r="L20" s="240"/>
      <c r="M20" s="234"/>
      <c r="N20" s="223"/>
      <c r="O20" s="254"/>
    </row>
    <row r="21" spans="1:15" x14ac:dyDescent="0.3">
      <c r="A21" s="252"/>
      <c r="B21" s="220"/>
      <c r="C21" s="220"/>
      <c r="D21" s="220">
        <v>0</v>
      </c>
      <c r="E21" s="220"/>
      <c r="F21" s="220"/>
      <c r="G21" s="220"/>
      <c r="H21" s="221" t="s">
        <v>13</v>
      </c>
      <c r="I21" s="233"/>
      <c r="J21" s="239"/>
      <c r="K21" s="227"/>
      <c r="L21" s="240"/>
      <c r="M21" s="234"/>
      <c r="N21" s="223"/>
      <c r="O21" s="254"/>
    </row>
    <row r="22" spans="1:15" x14ac:dyDescent="0.3">
      <c r="A22" s="252"/>
      <c r="B22" s="220"/>
      <c r="C22" s="220"/>
      <c r="D22" s="220"/>
      <c r="E22" s="220">
        <v>1</v>
      </c>
      <c r="F22" s="220">
        <v>0</v>
      </c>
      <c r="G22" s="220"/>
      <c r="H22" s="221" t="s">
        <v>177</v>
      </c>
      <c r="I22" s="233"/>
      <c r="J22" s="239"/>
      <c r="K22" s="227"/>
      <c r="L22" s="240"/>
      <c r="M22" s="234">
        <v>9012520</v>
      </c>
      <c r="N22" s="223">
        <v>9012520</v>
      </c>
      <c r="O22" s="253">
        <v>4907927</v>
      </c>
    </row>
    <row r="23" spans="1:15" s="219" customFormat="1" ht="30" x14ac:dyDescent="0.25">
      <c r="A23" s="252">
        <v>4</v>
      </c>
      <c r="B23" s="220"/>
      <c r="C23" s="220"/>
      <c r="D23" s="220"/>
      <c r="E23" s="220"/>
      <c r="F23" s="220"/>
      <c r="G23" s="220">
        <v>1</v>
      </c>
      <c r="H23" s="221" t="s">
        <v>101</v>
      </c>
      <c r="I23" s="232" t="s">
        <v>98</v>
      </c>
      <c r="J23" s="238">
        <v>13</v>
      </c>
      <c r="K23" s="222">
        <v>15</v>
      </c>
      <c r="L23" s="237">
        <v>5</v>
      </c>
      <c r="M23" s="234"/>
      <c r="N23" s="223"/>
      <c r="O23" s="254"/>
    </row>
    <row r="24" spans="1:15" ht="33" x14ac:dyDescent="0.3">
      <c r="A24" s="252"/>
      <c r="B24" s="220"/>
      <c r="C24" s="220"/>
      <c r="D24" s="220"/>
      <c r="E24" s="220"/>
      <c r="F24" s="220"/>
      <c r="G24" s="225">
        <v>2</v>
      </c>
      <c r="H24" s="226" t="s">
        <v>101</v>
      </c>
      <c r="I24" s="233" t="s">
        <v>98</v>
      </c>
      <c r="J24" s="239">
        <v>13</v>
      </c>
      <c r="K24" s="227">
        <v>15</v>
      </c>
      <c r="L24" s="240">
        <v>5</v>
      </c>
      <c r="M24" s="234"/>
      <c r="N24" s="223"/>
      <c r="O24" s="254"/>
    </row>
    <row r="25" spans="1:15" ht="30" x14ac:dyDescent="0.3">
      <c r="A25" s="252"/>
      <c r="B25" s="220"/>
      <c r="C25" s="220"/>
      <c r="D25" s="220"/>
      <c r="E25" s="220">
        <v>2</v>
      </c>
      <c r="F25" s="220">
        <v>0</v>
      </c>
      <c r="G25" s="220"/>
      <c r="H25" s="221" t="s">
        <v>99</v>
      </c>
      <c r="I25" s="233"/>
      <c r="J25" s="239"/>
      <c r="K25" s="227"/>
      <c r="L25" s="240"/>
      <c r="M25" s="234">
        <v>55159</v>
      </c>
      <c r="N25" s="223">
        <v>55159</v>
      </c>
      <c r="O25" s="253">
        <v>0</v>
      </c>
    </row>
    <row r="26" spans="1:15" s="219" customFormat="1" ht="30" x14ac:dyDescent="0.25">
      <c r="A26" s="252">
        <v>4</v>
      </c>
      <c r="B26" s="220"/>
      <c r="C26" s="220"/>
      <c r="D26" s="220"/>
      <c r="E26" s="220"/>
      <c r="F26" s="220"/>
      <c r="G26" s="220">
        <v>1</v>
      </c>
      <c r="H26" s="221" t="s">
        <v>102</v>
      </c>
      <c r="I26" s="232" t="s">
        <v>98</v>
      </c>
      <c r="J26" s="238">
        <v>1</v>
      </c>
      <c r="K26" s="222">
        <v>1</v>
      </c>
      <c r="L26" s="237">
        <v>0</v>
      </c>
      <c r="M26" s="234"/>
      <c r="N26" s="223"/>
      <c r="O26" s="254"/>
    </row>
    <row r="27" spans="1:15" ht="33" x14ac:dyDescent="0.3">
      <c r="A27" s="252"/>
      <c r="B27" s="220"/>
      <c r="C27" s="220"/>
      <c r="D27" s="220"/>
      <c r="E27" s="220"/>
      <c r="F27" s="220"/>
      <c r="G27" s="225">
        <v>2</v>
      </c>
      <c r="H27" s="226" t="s">
        <v>102</v>
      </c>
      <c r="I27" s="233" t="s">
        <v>98</v>
      </c>
      <c r="J27" s="239">
        <v>1</v>
      </c>
      <c r="K27" s="227">
        <v>1</v>
      </c>
      <c r="L27" s="240">
        <v>0</v>
      </c>
      <c r="M27" s="234"/>
      <c r="N27" s="223"/>
      <c r="O27" s="254"/>
    </row>
    <row r="28" spans="1:15" ht="30" x14ac:dyDescent="0.3">
      <c r="A28" s="252"/>
      <c r="B28" s="220"/>
      <c r="C28" s="220"/>
      <c r="D28" s="220"/>
      <c r="E28" s="220">
        <v>3</v>
      </c>
      <c r="F28" s="220">
        <v>0</v>
      </c>
      <c r="G28" s="220"/>
      <c r="H28" s="221" t="s">
        <v>100</v>
      </c>
      <c r="I28" s="233"/>
      <c r="J28" s="239"/>
      <c r="K28" s="227"/>
      <c r="L28" s="240"/>
      <c r="M28" s="234">
        <v>280000</v>
      </c>
      <c r="N28" s="223">
        <v>280000</v>
      </c>
      <c r="O28" s="253">
        <v>0</v>
      </c>
    </row>
    <row r="29" spans="1:15" s="219" customFormat="1" ht="30" x14ac:dyDescent="0.25">
      <c r="A29" s="252">
        <v>4</v>
      </c>
      <c r="B29" s="220"/>
      <c r="C29" s="220"/>
      <c r="D29" s="220"/>
      <c r="E29" s="220"/>
      <c r="F29" s="220"/>
      <c r="G29" s="220">
        <v>1</v>
      </c>
      <c r="H29" s="221" t="s">
        <v>103</v>
      </c>
      <c r="I29" s="232" t="s">
        <v>98</v>
      </c>
      <c r="J29" s="238">
        <v>1</v>
      </c>
      <c r="K29" s="222">
        <v>1</v>
      </c>
      <c r="L29" s="237">
        <v>0</v>
      </c>
      <c r="M29" s="234"/>
      <c r="N29" s="223"/>
      <c r="O29" s="254"/>
    </row>
    <row r="30" spans="1:15" ht="33.75" thickBot="1" x14ac:dyDescent="0.35">
      <c r="A30" s="255"/>
      <c r="B30" s="256"/>
      <c r="C30" s="256"/>
      <c r="D30" s="256"/>
      <c r="E30" s="256"/>
      <c r="F30" s="256"/>
      <c r="G30" s="257">
        <v>2</v>
      </c>
      <c r="H30" s="258" t="s">
        <v>104</v>
      </c>
      <c r="I30" s="259" t="s">
        <v>98</v>
      </c>
      <c r="J30" s="241">
        <v>1</v>
      </c>
      <c r="K30" s="242">
        <v>1</v>
      </c>
      <c r="L30" s="243">
        <v>0</v>
      </c>
      <c r="M30" s="260"/>
      <c r="N30" s="261"/>
      <c r="O30" s="262"/>
    </row>
    <row r="384" spans="1:13" s="230" customFormat="1" x14ac:dyDescent="0.2">
      <c r="A384" s="228"/>
      <c r="B384" s="214"/>
      <c r="C384" s="214"/>
      <c r="D384" s="214"/>
      <c r="E384" s="214"/>
      <c r="F384" s="214"/>
      <c r="G384" s="214"/>
      <c r="H384" s="229"/>
      <c r="I384" s="229"/>
      <c r="J384" s="214"/>
      <c r="K384" s="214"/>
      <c r="L384" s="214"/>
      <c r="M384" s="214"/>
    </row>
    <row r="385" spans="1:13" s="230" customFormat="1" x14ac:dyDescent="0.2">
      <c r="A385" s="228"/>
      <c r="B385" s="214"/>
      <c r="C385" s="214"/>
      <c r="D385" s="214"/>
      <c r="E385" s="214"/>
      <c r="F385" s="214"/>
      <c r="G385" s="214"/>
      <c r="H385" s="229"/>
      <c r="I385" s="229"/>
      <c r="J385" s="214"/>
      <c r="K385" s="214"/>
      <c r="L385" s="214"/>
      <c r="M385" s="214"/>
    </row>
    <row r="386" spans="1:13" s="230" customFormat="1" x14ac:dyDescent="0.2">
      <c r="A386" s="228"/>
      <c r="B386" s="214"/>
      <c r="C386" s="214"/>
      <c r="D386" s="214"/>
      <c r="E386" s="214"/>
      <c r="F386" s="214"/>
      <c r="G386" s="214"/>
      <c r="H386" s="229"/>
      <c r="I386" s="229"/>
      <c r="J386" s="214"/>
      <c r="K386" s="214"/>
      <c r="L386" s="214"/>
      <c r="M386" s="214"/>
    </row>
    <row r="387" spans="1:13" s="230" customFormat="1" x14ac:dyDescent="0.2">
      <c r="A387" s="228"/>
      <c r="B387" s="214"/>
      <c r="C387" s="214"/>
      <c r="D387" s="214"/>
      <c r="E387" s="214"/>
      <c r="F387" s="214"/>
      <c r="G387" s="214"/>
      <c r="H387" s="229"/>
      <c r="I387" s="229"/>
      <c r="J387" s="214"/>
      <c r="K387" s="214"/>
      <c r="L387" s="214"/>
      <c r="M387" s="214"/>
    </row>
    <row r="388" spans="1:13" s="230" customFormat="1" x14ac:dyDescent="0.2">
      <c r="A388" s="228"/>
      <c r="B388" s="214"/>
      <c r="C388" s="214"/>
      <c r="D388" s="214"/>
      <c r="E388" s="214"/>
      <c r="F388" s="214"/>
      <c r="G388" s="214"/>
      <c r="H388" s="229"/>
      <c r="I388" s="229"/>
      <c r="J388" s="214"/>
      <c r="K388" s="214"/>
      <c r="L388" s="214"/>
      <c r="M388" s="214"/>
    </row>
    <row r="389" spans="1:13" s="230" customFormat="1" x14ac:dyDescent="0.2">
      <c r="A389" s="228"/>
      <c r="B389" s="214"/>
      <c r="C389" s="214"/>
      <c r="D389" s="214"/>
      <c r="E389" s="214"/>
      <c r="F389" s="214"/>
      <c r="G389" s="214"/>
      <c r="H389" s="229"/>
      <c r="I389" s="229"/>
      <c r="J389" s="214"/>
      <c r="K389" s="214"/>
      <c r="L389" s="214"/>
      <c r="M389" s="214"/>
    </row>
    <row r="390" spans="1:13" s="230" customFormat="1" x14ac:dyDescent="0.2">
      <c r="A390" s="228"/>
      <c r="B390" s="214"/>
      <c r="C390" s="214"/>
      <c r="D390" s="214"/>
      <c r="E390" s="214"/>
      <c r="F390" s="214"/>
      <c r="G390" s="214"/>
      <c r="H390" s="229"/>
      <c r="I390" s="229"/>
      <c r="J390" s="214"/>
      <c r="K390" s="214"/>
      <c r="L390" s="214"/>
      <c r="M390" s="214"/>
    </row>
    <row r="391" spans="1:13" s="230" customFormat="1" x14ac:dyDescent="0.2">
      <c r="A391" s="228"/>
      <c r="B391" s="214"/>
      <c r="C391" s="214"/>
      <c r="D391" s="214"/>
      <c r="E391" s="214"/>
      <c r="F391" s="214"/>
      <c r="G391" s="214"/>
      <c r="H391" s="229"/>
      <c r="I391" s="229"/>
      <c r="J391" s="214"/>
      <c r="K391" s="214"/>
      <c r="L391" s="214"/>
      <c r="M391" s="214"/>
    </row>
    <row r="392" spans="1:13" s="230" customFormat="1" x14ac:dyDescent="0.2">
      <c r="A392" s="228"/>
      <c r="B392" s="214"/>
      <c r="C392" s="214"/>
      <c r="D392" s="214"/>
      <c r="E392" s="214"/>
      <c r="F392" s="214"/>
      <c r="G392" s="214"/>
      <c r="H392" s="229"/>
      <c r="I392" s="229"/>
      <c r="J392" s="214"/>
      <c r="K392" s="214"/>
      <c r="L392" s="214"/>
      <c r="M392" s="214"/>
    </row>
    <row r="393" spans="1:13" s="230" customFormat="1" x14ac:dyDescent="0.2">
      <c r="A393" s="228"/>
      <c r="B393" s="214"/>
      <c r="C393" s="214"/>
      <c r="D393" s="214"/>
      <c r="E393" s="214"/>
      <c r="F393" s="214"/>
      <c r="G393" s="214"/>
      <c r="H393" s="229"/>
      <c r="I393" s="229"/>
      <c r="J393" s="214"/>
      <c r="K393" s="214"/>
      <c r="L393" s="214"/>
      <c r="M393" s="214"/>
    </row>
    <row r="394" spans="1:13" s="230" customFormat="1" x14ac:dyDescent="0.2">
      <c r="A394" s="228"/>
      <c r="B394" s="214"/>
      <c r="C394" s="214"/>
      <c r="D394" s="214"/>
      <c r="E394" s="214"/>
      <c r="F394" s="214"/>
      <c r="G394" s="214"/>
      <c r="H394" s="229"/>
      <c r="I394" s="229"/>
      <c r="J394" s="214"/>
      <c r="K394" s="214"/>
      <c r="L394" s="214"/>
      <c r="M394" s="214"/>
    </row>
    <row r="395" spans="1:13" s="230" customFormat="1" x14ac:dyDescent="0.2">
      <c r="A395" s="228"/>
      <c r="B395" s="214"/>
      <c r="C395" s="214"/>
      <c r="D395" s="214"/>
      <c r="E395" s="214"/>
      <c r="F395" s="214"/>
      <c r="G395" s="214"/>
      <c r="H395" s="229"/>
      <c r="I395" s="229"/>
      <c r="J395" s="214"/>
      <c r="K395" s="214"/>
      <c r="L395" s="214"/>
      <c r="M395" s="214"/>
    </row>
    <row r="396" spans="1:13" s="230" customFormat="1" x14ac:dyDescent="0.2">
      <c r="A396" s="228"/>
      <c r="B396" s="214"/>
      <c r="C396" s="214"/>
      <c r="D396" s="214"/>
      <c r="E396" s="214"/>
      <c r="F396" s="214"/>
      <c r="G396" s="214"/>
      <c r="H396" s="229"/>
      <c r="I396" s="229"/>
      <c r="J396" s="214"/>
      <c r="K396" s="214"/>
      <c r="L396" s="214"/>
      <c r="M396" s="214"/>
    </row>
    <row r="397" spans="1:13" s="230" customFormat="1" x14ac:dyDescent="0.2">
      <c r="A397" s="228"/>
      <c r="B397" s="214"/>
      <c r="C397" s="214"/>
      <c r="D397" s="214"/>
      <c r="E397" s="214"/>
      <c r="F397" s="214"/>
      <c r="G397" s="214"/>
      <c r="H397" s="229"/>
      <c r="I397" s="229"/>
      <c r="J397" s="214"/>
      <c r="K397" s="214"/>
      <c r="L397" s="214"/>
      <c r="M397" s="214"/>
    </row>
    <row r="398" spans="1:13" s="230" customFormat="1" x14ac:dyDescent="0.2">
      <c r="A398" s="228"/>
      <c r="B398" s="214"/>
      <c r="C398" s="214"/>
      <c r="D398" s="214"/>
      <c r="E398" s="214"/>
      <c r="F398" s="214"/>
      <c r="G398" s="214"/>
      <c r="H398" s="229"/>
      <c r="I398" s="229"/>
      <c r="J398" s="214"/>
      <c r="K398" s="214"/>
      <c r="L398" s="214"/>
      <c r="M398" s="214"/>
    </row>
    <row r="399" spans="1:13" s="230" customFormat="1" x14ac:dyDescent="0.2">
      <c r="A399" s="228"/>
      <c r="B399" s="214"/>
      <c r="C399" s="214"/>
      <c r="D399" s="214"/>
      <c r="E399" s="214"/>
      <c r="F399" s="214"/>
      <c r="G399" s="214"/>
      <c r="H399" s="229"/>
      <c r="I399" s="229"/>
      <c r="J399" s="214"/>
      <c r="K399" s="214"/>
      <c r="L399" s="214"/>
      <c r="M399" s="214"/>
    </row>
    <row r="400" spans="1:13" s="230" customFormat="1" x14ac:dyDescent="0.2">
      <c r="A400" s="228"/>
      <c r="B400" s="214"/>
      <c r="C400" s="214"/>
      <c r="D400" s="214"/>
      <c r="E400" s="214"/>
      <c r="F400" s="214"/>
      <c r="G400" s="214"/>
      <c r="H400" s="229"/>
      <c r="I400" s="229"/>
      <c r="J400" s="214"/>
      <c r="K400" s="214"/>
      <c r="L400" s="214"/>
      <c r="M400" s="214"/>
    </row>
    <row r="401" spans="1:13" s="230" customFormat="1" x14ac:dyDescent="0.2">
      <c r="A401" s="228"/>
      <c r="B401" s="214"/>
      <c r="C401" s="214"/>
      <c r="D401" s="214"/>
      <c r="E401" s="214"/>
      <c r="F401" s="214"/>
      <c r="G401" s="214"/>
      <c r="H401" s="229"/>
      <c r="I401" s="229"/>
      <c r="J401" s="214"/>
      <c r="K401" s="214"/>
      <c r="L401" s="214"/>
      <c r="M401" s="214"/>
    </row>
    <row r="402" spans="1:13" s="230" customFormat="1" x14ac:dyDescent="0.2">
      <c r="A402" s="228"/>
      <c r="B402" s="214"/>
      <c r="C402" s="214"/>
      <c r="D402" s="214"/>
      <c r="E402" s="214"/>
      <c r="F402" s="214"/>
      <c r="G402" s="214"/>
      <c r="H402" s="229"/>
      <c r="I402" s="229"/>
      <c r="J402" s="214"/>
      <c r="K402" s="214"/>
      <c r="L402" s="214"/>
      <c r="M402" s="214"/>
    </row>
    <row r="403" spans="1:13" s="230" customFormat="1" x14ac:dyDescent="0.2">
      <c r="A403" s="228"/>
      <c r="B403" s="214"/>
      <c r="C403" s="214"/>
      <c r="D403" s="214"/>
      <c r="E403" s="214"/>
      <c r="F403" s="214"/>
      <c r="G403" s="214"/>
      <c r="H403" s="229"/>
      <c r="I403" s="229"/>
      <c r="J403" s="214"/>
      <c r="K403" s="214"/>
      <c r="L403" s="214"/>
      <c r="M403" s="214"/>
    </row>
    <row r="404" spans="1:13" s="230" customFormat="1" x14ac:dyDescent="0.2">
      <c r="A404" s="228"/>
      <c r="B404" s="214"/>
      <c r="C404" s="214"/>
      <c r="D404" s="214"/>
      <c r="E404" s="214"/>
      <c r="F404" s="214"/>
      <c r="G404" s="214"/>
      <c r="H404" s="229"/>
      <c r="I404" s="229"/>
      <c r="J404" s="214"/>
      <c r="K404" s="214"/>
      <c r="L404" s="214"/>
      <c r="M404" s="214"/>
    </row>
    <row r="405" spans="1:13" s="230" customFormat="1" x14ac:dyDescent="0.2">
      <c r="A405" s="228"/>
      <c r="B405" s="214"/>
      <c r="C405" s="214"/>
      <c r="D405" s="214"/>
      <c r="E405" s="214"/>
      <c r="F405" s="214"/>
      <c r="G405" s="214"/>
      <c r="H405" s="229"/>
      <c r="I405" s="229"/>
      <c r="J405" s="214"/>
      <c r="K405" s="214"/>
      <c r="L405" s="214"/>
      <c r="M405" s="214"/>
    </row>
    <row r="406" spans="1:13" s="230" customFormat="1" x14ac:dyDescent="0.2">
      <c r="A406" s="228"/>
      <c r="B406" s="214"/>
      <c r="C406" s="214"/>
      <c r="D406" s="214"/>
      <c r="E406" s="214"/>
      <c r="F406" s="214"/>
      <c r="G406" s="214"/>
      <c r="H406" s="229"/>
      <c r="I406" s="229"/>
      <c r="J406" s="214"/>
      <c r="K406" s="214"/>
      <c r="L406" s="214"/>
      <c r="M406" s="214"/>
    </row>
    <row r="407" spans="1:13" s="230" customFormat="1" x14ac:dyDescent="0.2">
      <c r="A407" s="228"/>
      <c r="B407" s="214"/>
      <c r="C407" s="214"/>
      <c r="D407" s="214"/>
      <c r="E407" s="214"/>
      <c r="F407" s="214"/>
      <c r="G407" s="214"/>
      <c r="H407" s="229"/>
      <c r="I407" s="229"/>
      <c r="J407" s="214"/>
      <c r="K407" s="214"/>
      <c r="L407" s="214"/>
      <c r="M407" s="214"/>
    </row>
    <row r="408" spans="1:13" s="230" customFormat="1" x14ac:dyDescent="0.2">
      <c r="A408" s="228"/>
      <c r="B408" s="214"/>
      <c r="C408" s="214"/>
      <c r="D408" s="214"/>
      <c r="E408" s="214"/>
      <c r="F408" s="214"/>
      <c r="G408" s="214"/>
      <c r="H408" s="229"/>
      <c r="I408" s="229"/>
      <c r="J408" s="214"/>
      <c r="K408" s="214"/>
      <c r="L408" s="214"/>
      <c r="M408" s="214"/>
    </row>
    <row r="409" spans="1:13" s="230" customFormat="1" x14ac:dyDescent="0.2">
      <c r="A409" s="228"/>
      <c r="B409" s="214"/>
      <c r="C409" s="214"/>
      <c r="D409" s="214"/>
      <c r="E409" s="214"/>
      <c r="F409" s="214"/>
      <c r="G409" s="214"/>
      <c r="H409" s="229"/>
      <c r="I409" s="229"/>
      <c r="J409" s="214"/>
      <c r="K409" s="214"/>
      <c r="L409" s="214"/>
      <c r="M409" s="214"/>
    </row>
    <row r="410" spans="1:13" s="230" customFormat="1" x14ac:dyDescent="0.2">
      <c r="A410" s="228"/>
      <c r="B410" s="214"/>
      <c r="C410" s="214"/>
      <c r="D410" s="214"/>
      <c r="E410" s="214"/>
      <c r="F410" s="214"/>
      <c r="G410" s="214"/>
      <c r="H410" s="229"/>
      <c r="I410" s="229"/>
      <c r="J410" s="214"/>
      <c r="K410" s="214"/>
      <c r="L410" s="214"/>
      <c r="M410" s="214"/>
    </row>
    <row r="411" spans="1:13" s="230" customFormat="1" x14ac:dyDescent="0.2">
      <c r="A411" s="228"/>
      <c r="B411" s="214"/>
      <c r="C411" s="214"/>
      <c r="D411" s="214"/>
      <c r="E411" s="214"/>
      <c r="F411" s="214"/>
      <c r="G411" s="214"/>
      <c r="H411" s="229"/>
      <c r="I411" s="229"/>
      <c r="J411" s="214"/>
      <c r="K411" s="214"/>
      <c r="L411" s="214"/>
      <c r="M411" s="214"/>
    </row>
    <row r="412" spans="1:13" s="230" customFormat="1" x14ac:dyDescent="0.2">
      <c r="A412" s="228"/>
      <c r="B412" s="214"/>
      <c r="C412" s="214"/>
      <c r="D412" s="214"/>
      <c r="E412" s="214"/>
      <c r="F412" s="214"/>
      <c r="G412" s="214"/>
      <c r="H412" s="229"/>
      <c r="I412" s="229"/>
      <c r="J412" s="214"/>
      <c r="K412" s="214"/>
      <c r="L412" s="214"/>
      <c r="M412" s="214"/>
    </row>
    <row r="413" spans="1:13" s="230" customFormat="1" x14ac:dyDescent="0.2">
      <c r="A413" s="228"/>
      <c r="B413" s="214"/>
      <c r="C413" s="214"/>
      <c r="D413" s="214"/>
      <c r="E413" s="214"/>
      <c r="F413" s="214"/>
      <c r="G413" s="214"/>
      <c r="H413" s="229"/>
      <c r="I413" s="229"/>
      <c r="J413" s="214"/>
      <c r="K413" s="214"/>
      <c r="L413" s="214"/>
      <c r="M413" s="214"/>
    </row>
    <row r="414" spans="1:13" s="230" customFormat="1" x14ac:dyDescent="0.2">
      <c r="A414" s="228"/>
      <c r="B414" s="214"/>
      <c r="C414" s="214"/>
      <c r="D414" s="214"/>
      <c r="E414" s="214"/>
      <c r="F414" s="214"/>
      <c r="G414" s="214"/>
      <c r="H414" s="229"/>
      <c r="I414" s="229"/>
      <c r="J414" s="214"/>
      <c r="K414" s="214"/>
      <c r="L414" s="214"/>
      <c r="M414" s="214"/>
    </row>
    <row r="415" spans="1:13" s="230" customFormat="1" x14ac:dyDescent="0.2">
      <c r="A415" s="228"/>
      <c r="B415" s="214"/>
      <c r="C415" s="214"/>
      <c r="D415" s="214"/>
      <c r="E415" s="214"/>
      <c r="F415" s="214"/>
      <c r="G415" s="214"/>
      <c r="H415" s="229"/>
      <c r="I415" s="229"/>
      <c r="J415" s="214"/>
      <c r="K415" s="214"/>
      <c r="L415" s="214"/>
      <c r="M415" s="214"/>
    </row>
    <row r="416" spans="1:13" s="230" customFormat="1" x14ac:dyDescent="0.2">
      <c r="A416" s="228"/>
      <c r="B416" s="214"/>
      <c r="C416" s="214"/>
      <c r="D416" s="214"/>
      <c r="E416" s="214"/>
      <c r="F416" s="214"/>
      <c r="G416" s="214"/>
      <c r="H416" s="229"/>
      <c r="I416" s="229"/>
      <c r="J416" s="214"/>
      <c r="K416" s="214"/>
      <c r="L416" s="214"/>
      <c r="M416" s="214"/>
    </row>
    <row r="417" spans="1:13" s="230" customFormat="1" x14ac:dyDescent="0.2">
      <c r="A417" s="228"/>
      <c r="B417" s="214"/>
      <c r="C417" s="214"/>
      <c r="D417" s="214"/>
      <c r="E417" s="214"/>
      <c r="F417" s="214"/>
      <c r="G417" s="214"/>
      <c r="H417" s="229"/>
      <c r="I417" s="229"/>
      <c r="J417" s="214"/>
      <c r="K417" s="214"/>
      <c r="L417" s="214"/>
      <c r="M417" s="214"/>
    </row>
    <row r="418" spans="1:13" s="230" customFormat="1" x14ac:dyDescent="0.2">
      <c r="A418" s="228"/>
      <c r="B418" s="214"/>
      <c r="C418" s="214"/>
      <c r="D418" s="214"/>
      <c r="E418" s="214"/>
      <c r="F418" s="214"/>
      <c r="G418" s="214"/>
      <c r="H418" s="229"/>
      <c r="I418" s="229"/>
      <c r="J418" s="214"/>
      <c r="K418" s="214"/>
      <c r="L418" s="214"/>
      <c r="M418" s="214"/>
    </row>
    <row r="419" spans="1:13" s="230" customFormat="1" x14ac:dyDescent="0.2">
      <c r="A419" s="228"/>
      <c r="B419" s="214"/>
      <c r="C419" s="214"/>
      <c r="D419" s="214"/>
      <c r="E419" s="214"/>
      <c r="F419" s="214"/>
      <c r="G419" s="214"/>
      <c r="H419" s="229"/>
      <c r="I419" s="229"/>
      <c r="J419" s="214"/>
      <c r="K419" s="214"/>
      <c r="L419" s="214"/>
      <c r="M419" s="214"/>
    </row>
    <row r="420" spans="1:13" s="230" customFormat="1" x14ac:dyDescent="0.2">
      <c r="A420" s="228"/>
      <c r="B420" s="214"/>
      <c r="C420" s="214"/>
      <c r="D420" s="214"/>
      <c r="E420" s="214"/>
      <c r="F420" s="214"/>
      <c r="G420" s="214"/>
      <c r="H420" s="229"/>
      <c r="I420" s="229"/>
      <c r="J420" s="214"/>
      <c r="K420" s="214"/>
      <c r="L420" s="214"/>
      <c r="M420" s="214"/>
    </row>
    <row r="421" spans="1:13" s="230" customFormat="1" x14ac:dyDescent="0.2">
      <c r="A421" s="228"/>
      <c r="B421" s="214"/>
      <c r="C421" s="214"/>
      <c r="D421" s="214"/>
      <c r="E421" s="214"/>
      <c r="F421" s="214"/>
      <c r="G421" s="214"/>
      <c r="H421" s="229"/>
      <c r="I421" s="229"/>
      <c r="J421" s="214"/>
      <c r="K421" s="214"/>
      <c r="L421" s="214"/>
      <c r="M421" s="214"/>
    </row>
    <row r="422" spans="1:13" s="230" customFormat="1" x14ac:dyDescent="0.2">
      <c r="A422" s="228"/>
      <c r="B422" s="214"/>
      <c r="C422" s="214"/>
      <c r="D422" s="214"/>
      <c r="E422" s="214"/>
      <c r="F422" s="214"/>
      <c r="G422" s="214"/>
      <c r="H422" s="229"/>
      <c r="I422" s="229"/>
      <c r="J422" s="214"/>
      <c r="K422" s="214"/>
      <c r="L422" s="214"/>
      <c r="M422" s="214"/>
    </row>
    <row r="423" spans="1:13" s="230" customFormat="1" x14ac:dyDescent="0.2">
      <c r="A423" s="228"/>
      <c r="B423" s="214"/>
      <c r="C423" s="214"/>
      <c r="D423" s="214"/>
      <c r="E423" s="214"/>
      <c r="F423" s="214"/>
      <c r="G423" s="214"/>
      <c r="H423" s="229"/>
      <c r="I423" s="229"/>
      <c r="J423" s="214"/>
      <c r="K423" s="214"/>
      <c r="L423" s="214"/>
      <c r="M423" s="214"/>
    </row>
    <row r="424" spans="1:13" s="230" customFormat="1" x14ac:dyDescent="0.2">
      <c r="A424" s="228"/>
      <c r="B424" s="214"/>
      <c r="C424" s="214"/>
      <c r="D424" s="214"/>
      <c r="E424" s="214"/>
      <c r="F424" s="214"/>
      <c r="G424" s="214"/>
      <c r="H424" s="229"/>
      <c r="I424" s="229"/>
      <c r="J424" s="214"/>
      <c r="K424" s="214"/>
      <c r="L424" s="214"/>
      <c r="M424" s="214"/>
    </row>
    <row r="425" spans="1:13" s="230" customFormat="1" x14ac:dyDescent="0.2">
      <c r="A425" s="228"/>
      <c r="B425" s="214"/>
      <c r="C425" s="214"/>
      <c r="D425" s="214"/>
      <c r="E425" s="214"/>
      <c r="F425" s="214"/>
      <c r="G425" s="214"/>
      <c r="H425" s="229"/>
      <c r="I425" s="229"/>
      <c r="J425" s="214"/>
      <c r="K425" s="214"/>
      <c r="L425" s="214"/>
      <c r="M425" s="214"/>
    </row>
    <row r="426" spans="1:13" s="230" customFormat="1" x14ac:dyDescent="0.2">
      <c r="A426" s="228"/>
      <c r="B426" s="214"/>
      <c r="C426" s="214"/>
      <c r="D426" s="214"/>
      <c r="E426" s="214"/>
      <c r="F426" s="214"/>
      <c r="G426" s="214"/>
      <c r="H426" s="229"/>
      <c r="I426" s="229"/>
      <c r="J426" s="214"/>
      <c r="K426" s="214"/>
      <c r="L426" s="214"/>
      <c r="M426" s="214"/>
    </row>
    <row r="427" spans="1:13" s="230" customFormat="1" x14ac:dyDescent="0.2">
      <c r="A427" s="228"/>
      <c r="B427" s="214"/>
      <c r="C427" s="214"/>
      <c r="D427" s="214"/>
      <c r="E427" s="214"/>
      <c r="F427" s="214"/>
      <c r="G427" s="214"/>
      <c r="H427" s="229"/>
      <c r="I427" s="229"/>
      <c r="J427" s="214"/>
      <c r="K427" s="214"/>
      <c r="L427" s="214"/>
      <c r="M427" s="214"/>
    </row>
    <row r="428" spans="1:13" s="230" customFormat="1" x14ac:dyDescent="0.2">
      <c r="A428" s="228"/>
      <c r="B428" s="214"/>
      <c r="C428" s="214"/>
      <c r="D428" s="214"/>
      <c r="E428" s="214"/>
      <c r="F428" s="214"/>
      <c r="G428" s="214"/>
      <c r="H428" s="229"/>
      <c r="I428" s="229"/>
      <c r="J428" s="214"/>
      <c r="K428" s="214"/>
      <c r="L428" s="214"/>
      <c r="M428" s="214"/>
    </row>
    <row r="429" spans="1:13" s="230" customFormat="1" x14ac:dyDescent="0.2">
      <c r="A429" s="228"/>
      <c r="B429" s="214"/>
      <c r="C429" s="214"/>
      <c r="D429" s="214"/>
      <c r="E429" s="214"/>
      <c r="F429" s="214"/>
      <c r="G429" s="214"/>
      <c r="H429" s="229"/>
      <c r="I429" s="229"/>
      <c r="J429" s="214"/>
      <c r="K429" s="214"/>
      <c r="L429" s="214"/>
      <c r="M429" s="214"/>
    </row>
    <row r="430" spans="1:13" s="230" customFormat="1" x14ac:dyDescent="0.2">
      <c r="A430" s="228"/>
      <c r="B430" s="214"/>
      <c r="C430" s="214"/>
      <c r="D430" s="214"/>
      <c r="E430" s="214"/>
      <c r="F430" s="214"/>
      <c r="G430" s="214"/>
      <c r="H430" s="229"/>
      <c r="I430" s="229"/>
      <c r="J430" s="214"/>
      <c r="K430" s="214"/>
      <c r="L430" s="214"/>
      <c r="M430" s="214"/>
    </row>
    <row r="431" spans="1:13" s="230" customFormat="1" x14ac:dyDescent="0.2">
      <c r="A431" s="228"/>
      <c r="B431" s="214"/>
      <c r="C431" s="214"/>
      <c r="D431" s="214"/>
      <c r="E431" s="214"/>
      <c r="F431" s="214"/>
      <c r="G431" s="214"/>
      <c r="H431" s="229"/>
      <c r="I431" s="229"/>
      <c r="J431" s="214"/>
      <c r="K431" s="214"/>
      <c r="L431" s="214"/>
      <c r="M431" s="214"/>
    </row>
    <row r="432" spans="1:13" s="230" customFormat="1" x14ac:dyDescent="0.2">
      <c r="A432" s="228"/>
      <c r="B432" s="214"/>
      <c r="C432" s="214"/>
      <c r="D432" s="214"/>
      <c r="E432" s="214"/>
      <c r="F432" s="214"/>
      <c r="G432" s="214"/>
      <c r="H432" s="229"/>
      <c r="I432" s="229"/>
      <c r="J432" s="214"/>
      <c r="K432" s="214"/>
      <c r="L432" s="214"/>
      <c r="M432" s="214"/>
    </row>
    <row r="433" spans="1:13" s="230" customFormat="1" x14ac:dyDescent="0.2">
      <c r="A433" s="228"/>
      <c r="B433" s="214"/>
      <c r="C433" s="214"/>
      <c r="D433" s="214"/>
      <c r="E433" s="214"/>
      <c r="F433" s="214"/>
      <c r="G433" s="214"/>
      <c r="H433" s="229"/>
      <c r="I433" s="229"/>
      <c r="J433" s="214"/>
      <c r="K433" s="214"/>
      <c r="L433" s="214"/>
      <c r="M433" s="214"/>
    </row>
    <row r="434" spans="1:13" s="230" customFormat="1" x14ac:dyDescent="0.2">
      <c r="A434" s="228"/>
      <c r="B434" s="214"/>
      <c r="C434" s="214"/>
      <c r="D434" s="214"/>
      <c r="E434" s="214"/>
      <c r="F434" s="214"/>
      <c r="G434" s="214"/>
      <c r="H434" s="229"/>
      <c r="I434" s="229"/>
      <c r="J434" s="214"/>
      <c r="K434" s="214"/>
      <c r="L434" s="214"/>
      <c r="M434" s="214"/>
    </row>
    <row r="435" spans="1:13" s="230" customFormat="1" x14ac:dyDescent="0.2">
      <c r="A435" s="228"/>
      <c r="B435" s="214"/>
      <c r="C435" s="214"/>
      <c r="D435" s="214"/>
      <c r="E435" s="214"/>
      <c r="F435" s="214"/>
      <c r="G435" s="214"/>
      <c r="H435" s="229"/>
      <c r="I435" s="229"/>
      <c r="J435" s="214"/>
      <c r="K435" s="214"/>
      <c r="L435" s="214"/>
      <c r="M435" s="214"/>
    </row>
    <row r="436" spans="1:13" s="230" customFormat="1" x14ac:dyDescent="0.2">
      <c r="A436" s="228"/>
      <c r="B436" s="214"/>
      <c r="C436" s="214"/>
      <c r="D436" s="214"/>
      <c r="E436" s="214"/>
      <c r="F436" s="214"/>
      <c r="G436" s="214"/>
      <c r="H436" s="229"/>
      <c r="I436" s="229"/>
      <c r="J436" s="214"/>
      <c r="K436" s="214"/>
      <c r="L436" s="214"/>
      <c r="M436" s="214"/>
    </row>
    <row r="437" spans="1:13" s="230" customFormat="1" x14ac:dyDescent="0.2">
      <c r="A437" s="228"/>
      <c r="B437" s="214"/>
      <c r="C437" s="214"/>
      <c r="D437" s="214"/>
      <c r="E437" s="214"/>
      <c r="F437" s="214"/>
      <c r="G437" s="214"/>
      <c r="H437" s="229"/>
      <c r="I437" s="229"/>
      <c r="J437" s="214"/>
      <c r="K437" s="214"/>
      <c r="L437" s="214"/>
      <c r="M437" s="214"/>
    </row>
    <row r="438" spans="1:13" s="230" customFormat="1" x14ac:dyDescent="0.2">
      <c r="A438" s="228"/>
      <c r="B438" s="214"/>
      <c r="C438" s="214"/>
      <c r="D438" s="214"/>
      <c r="E438" s="214"/>
      <c r="F438" s="214"/>
      <c r="G438" s="214"/>
      <c r="H438" s="229"/>
      <c r="I438" s="229"/>
      <c r="J438" s="214"/>
      <c r="K438" s="214"/>
      <c r="L438" s="214"/>
      <c r="M438" s="214"/>
    </row>
    <row r="439" spans="1:13" s="230" customFormat="1" x14ac:dyDescent="0.2">
      <c r="A439" s="228"/>
      <c r="B439" s="214"/>
      <c r="C439" s="214"/>
      <c r="D439" s="214"/>
      <c r="E439" s="214"/>
      <c r="F439" s="214"/>
      <c r="G439" s="214"/>
      <c r="H439" s="229"/>
      <c r="I439" s="229"/>
      <c r="J439" s="214"/>
      <c r="K439" s="214"/>
      <c r="L439" s="214"/>
      <c r="M439" s="214"/>
    </row>
    <row r="440" spans="1:13" s="230" customFormat="1" x14ac:dyDescent="0.2">
      <c r="A440" s="228"/>
      <c r="B440" s="214"/>
      <c r="C440" s="214"/>
      <c r="D440" s="214"/>
      <c r="E440" s="214"/>
      <c r="F440" s="214"/>
      <c r="G440" s="214"/>
      <c r="H440" s="229"/>
      <c r="I440" s="229"/>
      <c r="J440" s="214"/>
      <c r="K440" s="214"/>
      <c r="L440" s="214"/>
      <c r="M440" s="214"/>
    </row>
  </sheetData>
  <mergeCells count="7">
    <mergeCell ref="A4:K4"/>
    <mergeCell ref="A5:I5"/>
    <mergeCell ref="M5:O5"/>
    <mergeCell ref="A1:O1"/>
    <mergeCell ref="A2:O2"/>
    <mergeCell ref="A3:O3"/>
    <mergeCell ref="J5:L5"/>
  </mergeCells>
  <phoneticPr fontId="15" type="noConversion"/>
  <pageMargins left="0.23622047244094491" right="0.23622047244094491" top="0.35433070866141736" bottom="0.35433070866141736" header="0.31496062992125984" footer="0.31496062992125984"/>
  <pageSetup paperSize="300" scale="7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XCJ21"/>
  <sheetViews>
    <sheetView tabSelected="1" view="pageBreakPreview" zoomScale="70" zoomScaleNormal="80" zoomScaleSheetLayoutView="70" workbookViewId="0">
      <pane ySplit="6" topLeftCell="A7" activePane="bottomLeft" state="frozen"/>
      <selection activeCell="J5" sqref="J5:L6"/>
      <selection pane="bottomLeft" activeCell="L19" sqref="L19"/>
    </sheetView>
  </sheetViews>
  <sheetFormatPr baseColWidth="10" defaultRowHeight="16.5" x14ac:dyDescent="0.3"/>
  <cols>
    <col min="1" max="7" width="3.7109375" style="281" bestFit="1" customWidth="1"/>
    <col min="8" max="8" width="69.42578125" style="281" bestFit="1" customWidth="1"/>
    <col min="9" max="9" width="15.5703125" style="281" customWidth="1"/>
    <col min="10" max="10" width="10" style="281" bestFit="1" customWidth="1"/>
    <col min="11" max="11" width="11.28515625" style="281" bestFit="1" customWidth="1"/>
    <col min="12" max="12" width="17.7109375" style="281" customWidth="1"/>
    <col min="13" max="13" width="19.7109375" style="281" bestFit="1" customWidth="1"/>
    <col min="14" max="14" width="20.7109375" style="281" bestFit="1" customWidth="1"/>
    <col min="15" max="15" width="18.28515625" style="281" customWidth="1"/>
    <col min="16" max="16384" width="11.42578125" style="281"/>
  </cols>
  <sheetData>
    <row r="1" spans="1:1017 1026:3072 3081:4092 4101:5112 5121:7167 7176:8187 8196:11262 11271:12282 12291:15357 15366:16312" s="214" customFormat="1" x14ac:dyDescent="0.2">
      <c r="A1" s="498" t="s">
        <v>0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</row>
    <row r="2" spans="1:1017 1026:3072 3081:4092 4101:5112 5121:7167 7176:8187 8196:11262 11271:12282 12291:15357 15366:16312" s="214" customFormat="1" x14ac:dyDescent="0.2">
      <c r="A2" s="498" t="s">
        <v>135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</row>
    <row r="3" spans="1:1017 1026:3072 3081:4092 4101:5112 5121:7167 7176:8187 8196:11262 11271:12282 12291:15357 15366:16312" s="214" customFormat="1" x14ac:dyDescent="0.2">
      <c r="A3" s="498" t="s">
        <v>211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</row>
    <row r="4" spans="1:1017 1026:3072 3081:4092 4101:5112 5121:7167 7176:8187 8196:11262 11271:12282 12291:15357 15366:16312" ht="17.25" thickBot="1" x14ac:dyDescent="0.35">
      <c r="A4" s="280"/>
    </row>
    <row r="5" spans="1:1017 1026:3072 3081:4092 4101:5112 5121:7167 7176:8187 8196:11262 11271:12282 12291:15357 15366:16312" s="214" customFormat="1" ht="15" customHeight="1" thickBot="1" x14ac:dyDescent="0.25">
      <c r="A5" s="493" t="s">
        <v>107</v>
      </c>
      <c r="B5" s="494"/>
      <c r="C5" s="494"/>
      <c r="D5" s="494"/>
      <c r="E5" s="494"/>
      <c r="F5" s="494"/>
      <c r="G5" s="494"/>
      <c r="H5" s="494"/>
      <c r="I5" s="495"/>
      <c r="J5" s="499" t="s">
        <v>93</v>
      </c>
      <c r="K5" s="500"/>
      <c r="L5" s="501"/>
      <c r="M5" s="496" t="s">
        <v>105</v>
      </c>
      <c r="N5" s="497"/>
      <c r="O5" s="502"/>
    </row>
    <row r="6" spans="1:1017 1026:3072 3081:4092 4101:5112 5121:7167 7176:8187 8196:11262 11271:12282 12291:15357 15366:16312" s="214" customFormat="1" ht="45.75" thickBot="1" x14ac:dyDescent="0.25">
      <c r="A6" s="216" t="s">
        <v>1</v>
      </c>
      <c r="B6" s="217" t="s">
        <v>2</v>
      </c>
      <c r="C6" s="217" t="s">
        <v>3</v>
      </c>
      <c r="D6" s="217" t="s">
        <v>4</v>
      </c>
      <c r="E6" s="217" t="s">
        <v>5</v>
      </c>
      <c r="F6" s="217" t="s">
        <v>6</v>
      </c>
      <c r="G6" s="217" t="s">
        <v>7</v>
      </c>
      <c r="H6" s="282" t="s">
        <v>92</v>
      </c>
      <c r="I6" s="231" t="s">
        <v>8</v>
      </c>
      <c r="J6" s="365" t="s">
        <v>9</v>
      </c>
      <c r="K6" s="366" t="s">
        <v>10</v>
      </c>
      <c r="L6" s="367" t="s">
        <v>212</v>
      </c>
      <c r="M6" s="368" t="s">
        <v>9</v>
      </c>
      <c r="N6" s="369" t="s">
        <v>10</v>
      </c>
      <c r="O6" s="371" t="s">
        <v>212</v>
      </c>
    </row>
    <row r="7" spans="1:1017 1026:3072 3081:4092 4101:5112 5121:7167 7176:8187 8196:11262 11271:12282 12291:15357 15366:16312" s="219" customFormat="1" ht="15" x14ac:dyDescent="0.2">
      <c r="A7" s="244"/>
      <c r="B7" s="249">
        <v>11</v>
      </c>
      <c r="C7" s="249"/>
      <c r="D7" s="249"/>
      <c r="E7" s="249"/>
      <c r="F7" s="249"/>
      <c r="G7" s="249"/>
      <c r="H7" s="283" t="s">
        <v>11</v>
      </c>
      <c r="I7" s="284"/>
      <c r="J7" s="244"/>
      <c r="K7" s="245"/>
      <c r="L7" s="285"/>
      <c r="M7" s="286"/>
      <c r="N7" s="245"/>
      <c r="O7" s="285"/>
    </row>
    <row r="8" spans="1:1017 1026:3072 3081:4092 4101:5112 5121:7167 7176:8187 8196:11262 11271:12282 12291:15357 15366:16312" s="219" customFormat="1" ht="15" x14ac:dyDescent="0.2">
      <c r="A8" s="252"/>
      <c r="B8" s="287"/>
      <c r="C8" s="288">
        <v>0</v>
      </c>
      <c r="D8" s="287"/>
      <c r="E8" s="287"/>
      <c r="F8" s="287"/>
      <c r="G8" s="287"/>
      <c r="H8" s="289" t="s">
        <v>12</v>
      </c>
      <c r="I8" s="290"/>
      <c r="J8" s="252"/>
      <c r="K8" s="220"/>
      <c r="L8" s="291"/>
      <c r="M8" s="292"/>
      <c r="N8" s="220"/>
      <c r="O8" s="291"/>
    </row>
    <row r="9" spans="1:1017 1026:3072 3081:4092 4101:5112 5121:7167 7176:8187 8196:11262 11271:12282 12291:15357 15366:16312" s="219" customFormat="1" ht="15" x14ac:dyDescent="0.2">
      <c r="A9" s="252"/>
      <c r="B9" s="287"/>
      <c r="C9" s="287"/>
      <c r="D9" s="287">
        <v>0</v>
      </c>
      <c r="E9" s="287"/>
      <c r="F9" s="287"/>
      <c r="G9" s="287"/>
      <c r="H9" s="289" t="s">
        <v>13</v>
      </c>
      <c r="I9" s="290"/>
      <c r="J9" s="252"/>
      <c r="K9" s="220"/>
      <c r="L9" s="291"/>
      <c r="M9" s="292"/>
      <c r="N9" s="220"/>
      <c r="O9" s="291"/>
    </row>
    <row r="10" spans="1:1017 1026:3072 3081:4092 4101:5112 5121:7167 7176:8187 8196:11262 11271:12282 12291:15357 15366:16312" s="219" customFormat="1" ht="15" customHeight="1" x14ac:dyDescent="0.2">
      <c r="A10" s="252"/>
      <c r="B10" s="287"/>
      <c r="C10" s="287"/>
      <c r="D10" s="287"/>
      <c r="E10" s="287">
        <v>1</v>
      </c>
      <c r="F10" s="287">
        <v>0</v>
      </c>
      <c r="G10" s="287"/>
      <c r="H10" s="289" t="s">
        <v>113</v>
      </c>
      <c r="I10" s="290"/>
      <c r="J10" s="252"/>
      <c r="K10" s="220"/>
      <c r="L10" s="291"/>
      <c r="M10" s="293">
        <v>69518786</v>
      </c>
      <c r="N10" s="294">
        <v>77677496</v>
      </c>
      <c r="O10" s="295">
        <v>16453864.300000001</v>
      </c>
    </row>
    <row r="11" spans="1:1017 1026:3072 3081:4092 4101:5112 5121:7167 7176:8187 8196:11262 11271:12282 12291:15357 15366:16312" s="214" customFormat="1" ht="15" customHeight="1" x14ac:dyDescent="0.25">
      <c r="A11" s="252">
        <v>4</v>
      </c>
      <c r="B11" s="287"/>
      <c r="C11" s="287"/>
      <c r="D11" s="287"/>
      <c r="E11" s="296"/>
      <c r="F11" s="296"/>
      <c r="G11" s="287">
        <v>1</v>
      </c>
      <c r="H11" s="297" t="s">
        <v>16</v>
      </c>
      <c r="I11" s="298" t="s">
        <v>15</v>
      </c>
      <c r="J11" s="299">
        <v>305</v>
      </c>
      <c r="K11" s="300">
        <v>230</v>
      </c>
      <c r="L11" s="301">
        <v>2</v>
      </c>
      <c r="M11" s="293"/>
      <c r="N11" s="294"/>
      <c r="O11" s="295"/>
    </row>
    <row r="12" spans="1:1017 1026:3072 3081:4092 4101:5112 5121:7167 7176:8187 8196:11262 11271:12282 12291:15357 15366:16312" s="214" customFormat="1" x14ac:dyDescent="0.3">
      <c r="A12" s="252"/>
      <c r="B12" s="287"/>
      <c r="C12" s="287"/>
      <c r="D12" s="287"/>
      <c r="E12" s="296"/>
      <c r="F12" s="296"/>
      <c r="G12" s="296">
        <v>9</v>
      </c>
      <c r="H12" s="302" t="s">
        <v>16</v>
      </c>
      <c r="I12" s="303" t="s">
        <v>15</v>
      </c>
      <c r="J12" s="304">
        <v>305</v>
      </c>
      <c r="K12" s="305">
        <v>230</v>
      </c>
      <c r="L12" s="306">
        <v>2</v>
      </c>
      <c r="M12" s="307"/>
      <c r="N12" s="308"/>
      <c r="O12" s="309"/>
    </row>
    <row r="13" spans="1:1017 1026:3072 3081:4092 4101:5112 5121:7167 7176:8187 8196:11262 11271:12282 12291:15357 15366:16312" s="214" customFormat="1" x14ac:dyDescent="0.25">
      <c r="A13" s="252"/>
      <c r="B13" s="287"/>
      <c r="C13" s="287"/>
      <c r="D13" s="287"/>
      <c r="E13" s="287">
        <v>2</v>
      </c>
      <c r="F13" s="287">
        <v>0</v>
      </c>
      <c r="G13" s="287"/>
      <c r="H13" s="297" t="s">
        <v>17</v>
      </c>
      <c r="I13" s="298"/>
      <c r="J13" s="299"/>
      <c r="K13" s="300"/>
      <c r="L13" s="301"/>
      <c r="M13" s="293"/>
      <c r="N13" s="294"/>
      <c r="O13" s="295"/>
    </row>
    <row r="14" spans="1:1017 1026:3072 3081:4092 4101:5112 5121:7167 7176:8187 8196:11262 11271:12282 12291:15357 15366:16312" s="214" customFormat="1" x14ac:dyDescent="0.25">
      <c r="A14" s="252">
        <v>4</v>
      </c>
      <c r="B14" s="287"/>
      <c r="C14" s="287"/>
      <c r="D14" s="287"/>
      <c r="E14" s="296"/>
      <c r="F14" s="296"/>
      <c r="G14" s="287">
        <v>1</v>
      </c>
      <c r="H14" s="297" t="s">
        <v>134</v>
      </c>
      <c r="I14" s="298" t="s">
        <v>18</v>
      </c>
      <c r="J14" s="299">
        <v>1955</v>
      </c>
      <c r="K14" s="300">
        <v>2080</v>
      </c>
      <c r="L14" s="301">
        <v>66</v>
      </c>
      <c r="M14" s="293">
        <v>160797783</v>
      </c>
      <c r="N14" s="294">
        <v>152639073</v>
      </c>
      <c r="O14" s="295">
        <v>43643199.960000001</v>
      </c>
    </row>
    <row r="15" spans="1:1017 1026:3072 3081:4092 4101:5112 5121:7167 7176:8187 8196:11262 11271:12282 12291:15357 15366:16312" s="318" customFormat="1" x14ac:dyDescent="0.3">
      <c r="A15" s="310"/>
      <c r="B15" s="311"/>
      <c r="C15" s="311"/>
      <c r="D15" s="311"/>
      <c r="E15" s="311"/>
      <c r="F15" s="311"/>
      <c r="G15" s="311">
        <v>5</v>
      </c>
      <c r="H15" s="311" t="s">
        <v>134</v>
      </c>
      <c r="I15" s="312" t="s">
        <v>18</v>
      </c>
      <c r="J15" s="313">
        <v>1955</v>
      </c>
      <c r="K15" s="314">
        <v>2080</v>
      </c>
      <c r="L15" s="306">
        <v>66</v>
      </c>
      <c r="M15" s="315"/>
      <c r="N15" s="316"/>
      <c r="O15" s="317"/>
      <c r="U15" s="319"/>
      <c r="V15" s="319"/>
      <c r="W15" s="319"/>
      <c r="X15" s="319"/>
      <c r="Y15" s="319"/>
      <c r="Z15" s="319"/>
      <c r="AA15" s="319"/>
      <c r="AJ15" s="319"/>
      <c r="AK15" s="319"/>
      <c r="AL15" s="319"/>
      <c r="AM15" s="319"/>
      <c r="AN15" s="319"/>
      <c r="AO15" s="319"/>
      <c r="AP15" s="319"/>
      <c r="AY15" s="319"/>
      <c r="AZ15" s="319"/>
      <c r="BA15" s="319"/>
      <c r="BB15" s="319"/>
      <c r="BC15" s="319"/>
      <c r="BD15" s="319"/>
      <c r="BE15" s="319"/>
      <c r="BN15" s="319"/>
      <c r="BO15" s="319"/>
      <c r="BP15" s="319"/>
      <c r="BQ15" s="319"/>
      <c r="BR15" s="319"/>
      <c r="BS15" s="319"/>
      <c r="BT15" s="319"/>
      <c r="CC15" s="319"/>
      <c r="CD15" s="319"/>
      <c r="CE15" s="319"/>
      <c r="CF15" s="319"/>
      <c r="CG15" s="319"/>
      <c r="CH15" s="319"/>
      <c r="CI15" s="319"/>
      <c r="CR15" s="319"/>
      <c r="CS15" s="319"/>
      <c r="CT15" s="319"/>
      <c r="CU15" s="319"/>
      <c r="CV15" s="319"/>
      <c r="CW15" s="319"/>
      <c r="CX15" s="319"/>
      <c r="DG15" s="319"/>
      <c r="DH15" s="319"/>
      <c r="DI15" s="319"/>
      <c r="DJ15" s="319"/>
      <c r="DK15" s="319"/>
      <c r="DL15" s="319"/>
      <c r="DM15" s="319"/>
      <c r="DV15" s="319"/>
      <c r="DW15" s="319"/>
      <c r="DX15" s="319"/>
      <c r="DY15" s="319"/>
      <c r="DZ15" s="319"/>
      <c r="EA15" s="319"/>
      <c r="EB15" s="319"/>
      <c r="EK15" s="319"/>
      <c r="EL15" s="319"/>
      <c r="EM15" s="319"/>
      <c r="EN15" s="319"/>
      <c r="EO15" s="319"/>
      <c r="EP15" s="319"/>
      <c r="EQ15" s="319"/>
      <c r="EZ15" s="319"/>
      <c r="FA15" s="319"/>
      <c r="FB15" s="319"/>
      <c r="FC15" s="319"/>
      <c r="FD15" s="319"/>
      <c r="FE15" s="319"/>
      <c r="FF15" s="319"/>
      <c r="FO15" s="319"/>
      <c r="FP15" s="319"/>
      <c r="FQ15" s="319"/>
      <c r="FR15" s="319"/>
      <c r="FS15" s="319"/>
      <c r="FT15" s="319"/>
      <c r="FU15" s="319"/>
      <c r="GD15" s="319"/>
      <c r="GE15" s="319"/>
      <c r="GF15" s="319"/>
      <c r="GG15" s="319"/>
      <c r="GH15" s="319"/>
      <c r="GI15" s="319"/>
      <c r="GJ15" s="319"/>
      <c r="GS15" s="319"/>
      <c r="GT15" s="319"/>
      <c r="GU15" s="319"/>
      <c r="GV15" s="319"/>
      <c r="GW15" s="319"/>
      <c r="GX15" s="319"/>
      <c r="GY15" s="319"/>
      <c r="HH15" s="319"/>
      <c r="HI15" s="319"/>
      <c r="HJ15" s="319"/>
      <c r="HK15" s="319"/>
      <c r="HL15" s="319"/>
      <c r="HM15" s="319"/>
      <c r="HN15" s="319"/>
      <c r="HW15" s="319"/>
      <c r="HX15" s="319"/>
      <c r="HY15" s="319"/>
      <c r="HZ15" s="319"/>
      <c r="IA15" s="319"/>
      <c r="IB15" s="319"/>
      <c r="IC15" s="319"/>
      <c r="IL15" s="319"/>
      <c r="IM15" s="319"/>
      <c r="IN15" s="319"/>
      <c r="IO15" s="319"/>
      <c r="IP15" s="319"/>
      <c r="IQ15" s="319"/>
      <c r="IR15" s="319"/>
      <c r="JA15" s="319"/>
      <c r="JB15" s="319"/>
      <c r="JC15" s="319"/>
      <c r="JD15" s="319"/>
      <c r="JE15" s="319"/>
      <c r="JF15" s="319"/>
      <c r="JG15" s="319"/>
      <c r="JP15" s="319"/>
      <c r="JQ15" s="319"/>
      <c r="JR15" s="319"/>
      <c r="JS15" s="319"/>
      <c r="JT15" s="319"/>
      <c r="JU15" s="319"/>
      <c r="JV15" s="319"/>
      <c r="KE15" s="319"/>
      <c r="KF15" s="319"/>
      <c r="KG15" s="319"/>
      <c r="KH15" s="319"/>
      <c r="KI15" s="319"/>
      <c r="KJ15" s="319"/>
      <c r="KK15" s="319"/>
      <c r="KT15" s="319"/>
      <c r="KU15" s="319"/>
      <c r="KV15" s="319"/>
      <c r="KW15" s="319"/>
      <c r="KX15" s="319"/>
      <c r="KY15" s="319"/>
      <c r="KZ15" s="319"/>
      <c r="LI15" s="319"/>
      <c r="LJ15" s="319"/>
      <c r="LK15" s="319"/>
      <c r="LL15" s="319"/>
      <c r="LM15" s="319"/>
      <c r="LN15" s="319"/>
      <c r="LO15" s="319"/>
      <c r="LX15" s="319"/>
      <c r="LY15" s="319"/>
      <c r="LZ15" s="319"/>
      <c r="MA15" s="319"/>
      <c r="MB15" s="319"/>
      <c r="MC15" s="319"/>
      <c r="MD15" s="319"/>
      <c r="MM15" s="319"/>
      <c r="MN15" s="319"/>
      <c r="MO15" s="319"/>
      <c r="MP15" s="319"/>
      <c r="MQ15" s="319"/>
      <c r="MR15" s="319"/>
      <c r="MS15" s="319"/>
      <c r="NB15" s="319"/>
      <c r="NC15" s="319"/>
      <c r="ND15" s="319"/>
      <c r="NE15" s="319"/>
      <c r="NF15" s="319"/>
      <c r="NG15" s="319"/>
      <c r="NH15" s="319"/>
      <c r="NQ15" s="319"/>
      <c r="NR15" s="319"/>
      <c r="NS15" s="319"/>
      <c r="NT15" s="319"/>
      <c r="NU15" s="319"/>
      <c r="NV15" s="319"/>
      <c r="NW15" s="319"/>
      <c r="OF15" s="319"/>
      <c r="OG15" s="319"/>
      <c r="OH15" s="319"/>
      <c r="OI15" s="319"/>
      <c r="OJ15" s="319"/>
      <c r="OK15" s="319"/>
      <c r="OL15" s="319"/>
      <c r="OU15" s="319"/>
      <c r="OV15" s="319"/>
      <c r="OW15" s="319"/>
      <c r="OX15" s="319"/>
      <c r="OY15" s="319"/>
      <c r="OZ15" s="319"/>
      <c r="PA15" s="319"/>
      <c r="PJ15" s="319"/>
      <c r="PK15" s="319"/>
      <c r="PL15" s="319"/>
      <c r="PM15" s="319"/>
      <c r="PN15" s="319"/>
      <c r="PO15" s="319"/>
      <c r="PP15" s="319"/>
      <c r="PY15" s="319"/>
      <c r="PZ15" s="319"/>
      <c r="QA15" s="319"/>
      <c r="QB15" s="319"/>
      <c r="QC15" s="319"/>
      <c r="QD15" s="319"/>
      <c r="QE15" s="319"/>
      <c r="QN15" s="319"/>
      <c r="QO15" s="319"/>
      <c r="QP15" s="319"/>
      <c r="QQ15" s="319"/>
      <c r="QR15" s="319"/>
      <c r="QS15" s="319"/>
      <c r="QT15" s="319"/>
      <c r="RC15" s="319"/>
      <c r="RD15" s="319"/>
      <c r="RE15" s="319"/>
      <c r="RF15" s="319"/>
      <c r="RG15" s="319"/>
      <c r="RH15" s="319"/>
      <c r="RI15" s="319"/>
      <c r="RR15" s="319"/>
      <c r="RS15" s="319"/>
      <c r="RT15" s="319"/>
      <c r="RU15" s="319"/>
      <c r="RV15" s="319"/>
      <c r="RW15" s="319"/>
      <c r="RX15" s="319"/>
      <c r="SG15" s="319"/>
      <c r="SH15" s="319"/>
      <c r="SI15" s="319"/>
      <c r="SJ15" s="319"/>
      <c r="SK15" s="319"/>
      <c r="SL15" s="319"/>
      <c r="SM15" s="319"/>
      <c r="SV15" s="319"/>
      <c r="SW15" s="319"/>
      <c r="SX15" s="319"/>
      <c r="SY15" s="319"/>
      <c r="SZ15" s="319"/>
      <c r="TA15" s="319"/>
      <c r="TB15" s="319"/>
      <c r="TK15" s="319"/>
      <c r="TL15" s="319"/>
      <c r="TM15" s="319"/>
      <c r="TN15" s="319"/>
      <c r="TO15" s="319"/>
      <c r="TP15" s="319"/>
      <c r="TQ15" s="319"/>
      <c r="TZ15" s="319"/>
      <c r="UA15" s="319"/>
      <c r="UB15" s="319"/>
      <c r="UC15" s="319"/>
      <c r="UD15" s="319"/>
      <c r="UE15" s="319"/>
      <c r="UF15" s="319"/>
      <c r="UO15" s="319"/>
      <c r="UP15" s="319"/>
      <c r="UQ15" s="319"/>
      <c r="UR15" s="319"/>
      <c r="US15" s="319"/>
      <c r="UT15" s="319"/>
      <c r="UU15" s="319"/>
      <c r="VD15" s="319"/>
      <c r="VE15" s="319"/>
      <c r="VF15" s="319"/>
      <c r="VG15" s="319"/>
      <c r="VH15" s="319"/>
      <c r="VI15" s="319"/>
      <c r="VJ15" s="319"/>
      <c r="VS15" s="319"/>
      <c r="VT15" s="319"/>
      <c r="VU15" s="319"/>
      <c r="VV15" s="319"/>
      <c r="VW15" s="319"/>
      <c r="VX15" s="319"/>
      <c r="VY15" s="319"/>
      <c r="WH15" s="319"/>
      <c r="WI15" s="319"/>
      <c r="WJ15" s="319"/>
      <c r="WK15" s="319"/>
      <c r="WL15" s="319"/>
      <c r="WM15" s="319"/>
      <c r="WN15" s="319"/>
      <c r="WW15" s="319"/>
      <c r="WX15" s="319"/>
      <c r="WY15" s="319"/>
      <c r="WZ15" s="319"/>
      <c r="XA15" s="319"/>
      <c r="XB15" s="319"/>
      <c r="XC15" s="319"/>
      <c r="XL15" s="319"/>
      <c r="XM15" s="319"/>
      <c r="XN15" s="319"/>
      <c r="XO15" s="319"/>
      <c r="XP15" s="319"/>
      <c r="XQ15" s="319"/>
      <c r="XR15" s="319"/>
      <c r="YA15" s="319"/>
      <c r="YB15" s="319"/>
      <c r="YC15" s="319"/>
      <c r="YD15" s="319"/>
      <c r="YE15" s="319"/>
      <c r="YF15" s="319"/>
      <c r="YG15" s="319"/>
      <c r="YP15" s="319"/>
      <c r="YQ15" s="319"/>
      <c r="YR15" s="319"/>
      <c r="YS15" s="319"/>
      <c r="YT15" s="319"/>
      <c r="YU15" s="319"/>
      <c r="YV15" s="319"/>
      <c r="ZE15" s="319"/>
      <c r="ZF15" s="319"/>
      <c r="ZG15" s="319"/>
      <c r="ZH15" s="319"/>
      <c r="ZI15" s="319"/>
      <c r="ZJ15" s="319"/>
      <c r="ZK15" s="319"/>
      <c r="ZT15" s="319"/>
      <c r="ZU15" s="319"/>
      <c r="ZV15" s="319"/>
      <c r="ZW15" s="319"/>
      <c r="ZX15" s="319"/>
      <c r="ZY15" s="319"/>
      <c r="ZZ15" s="319"/>
      <c r="AAI15" s="319"/>
      <c r="AAJ15" s="319"/>
      <c r="AAK15" s="319"/>
      <c r="AAL15" s="319"/>
      <c r="AAM15" s="319"/>
      <c r="AAN15" s="319"/>
      <c r="AAO15" s="319"/>
      <c r="AAX15" s="319"/>
      <c r="AAY15" s="319"/>
      <c r="AAZ15" s="319"/>
      <c r="ABA15" s="319"/>
      <c r="ABB15" s="319"/>
      <c r="ABC15" s="319"/>
      <c r="ABD15" s="319"/>
      <c r="ABM15" s="319"/>
      <c r="ABN15" s="319"/>
      <c r="ABO15" s="319"/>
      <c r="ABP15" s="319"/>
      <c r="ABQ15" s="319"/>
      <c r="ABR15" s="319"/>
      <c r="ABS15" s="319"/>
      <c r="ACB15" s="319"/>
      <c r="ACC15" s="319"/>
      <c r="ACD15" s="319"/>
      <c r="ACE15" s="319"/>
      <c r="ACF15" s="319"/>
      <c r="ACG15" s="319"/>
      <c r="ACH15" s="319"/>
      <c r="ACQ15" s="319"/>
      <c r="ACR15" s="319"/>
      <c r="ACS15" s="319"/>
      <c r="ACT15" s="319"/>
      <c r="ACU15" s="319"/>
      <c r="ACV15" s="319"/>
      <c r="ACW15" s="319"/>
      <c r="ADF15" s="319"/>
      <c r="ADG15" s="319"/>
      <c r="ADH15" s="319"/>
      <c r="ADI15" s="319"/>
      <c r="ADJ15" s="319"/>
      <c r="ADK15" s="319"/>
      <c r="ADL15" s="319"/>
      <c r="ADU15" s="319"/>
      <c r="ADV15" s="319"/>
      <c r="ADW15" s="319"/>
      <c r="ADX15" s="319"/>
      <c r="ADY15" s="319"/>
      <c r="ADZ15" s="319"/>
      <c r="AEA15" s="319"/>
      <c r="AEJ15" s="319"/>
      <c r="AEK15" s="319"/>
      <c r="AEL15" s="319"/>
      <c r="AEM15" s="319"/>
      <c r="AEN15" s="319"/>
      <c r="AEO15" s="319"/>
      <c r="AEP15" s="319"/>
      <c r="AEY15" s="319"/>
      <c r="AEZ15" s="319"/>
      <c r="AFA15" s="319"/>
      <c r="AFB15" s="319"/>
      <c r="AFC15" s="319"/>
      <c r="AFD15" s="319"/>
      <c r="AFE15" s="319"/>
      <c r="AFN15" s="319"/>
      <c r="AFO15" s="319"/>
      <c r="AFP15" s="319"/>
      <c r="AFQ15" s="319"/>
      <c r="AFR15" s="319"/>
      <c r="AFS15" s="319"/>
      <c r="AFT15" s="319"/>
      <c r="AGC15" s="319"/>
      <c r="AGD15" s="319"/>
      <c r="AGE15" s="319"/>
      <c r="AGF15" s="319"/>
      <c r="AGG15" s="319"/>
      <c r="AGH15" s="319"/>
      <c r="AGI15" s="319"/>
      <c r="AGR15" s="319"/>
      <c r="AGS15" s="319"/>
      <c r="AGT15" s="319"/>
      <c r="AGU15" s="319"/>
      <c r="AGV15" s="319"/>
      <c r="AGW15" s="319"/>
      <c r="AGX15" s="319"/>
      <c r="AHG15" s="319"/>
      <c r="AHH15" s="319"/>
      <c r="AHI15" s="319"/>
      <c r="AHJ15" s="319"/>
      <c r="AHK15" s="319"/>
      <c r="AHL15" s="319"/>
      <c r="AHM15" s="319"/>
      <c r="AHV15" s="319"/>
      <c r="AHW15" s="319"/>
      <c r="AHX15" s="319"/>
      <c r="AHY15" s="319"/>
      <c r="AHZ15" s="319"/>
      <c r="AIA15" s="319"/>
      <c r="AIB15" s="319"/>
      <c r="AIK15" s="319"/>
      <c r="AIL15" s="319"/>
      <c r="AIM15" s="319"/>
      <c r="AIN15" s="319"/>
      <c r="AIO15" s="319"/>
      <c r="AIP15" s="319"/>
      <c r="AIQ15" s="319"/>
      <c r="AIZ15" s="319"/>
      <c r="AJA15" s="319"/>
      <c r="AJB15" s="319"/>
      <c r="AJC15" s="319"/>
      <c r="AJD15" s="319"/>
      <c r="AJE15" s="319"/>
      <c r="AJF15" s="319"/>
      <c r="AJO15" s="319"/>
      <c r="AJP15" s="319"/>
      <c r="AJQ15" s="319"/>
      <c r="AJR15" s="319"/>
      <c r="AJS15" s="319"/>
      <c r="AJT15" s="319"/>
      <c r="AJU15" s="319"/>
      <c r="AKD15" s="319"/>
      <c r="AKE15" s="319"/>
      <c r="AKF15" s="319"/>
      <c r="AKG15" s="319"/>
      <c r="AKH15" s="319"/>
      <c r="AKI15" s="319"/>
      <c r="AKJ15" s="319"/>
      <c r="AKS15" s="319"/>
      <c r="AKT15" s="319"/>
      <c r="AKU15" s="319"/>
      <c r="AKV15" s="319"/>
      <c r="AKW15" s="319"/>
      <c r="AKX15" s="319"/>
      <c r="AKY15" s="319"/>
      <c r="ALH15" s="319"/>
      <c r="ALI15" s="319"/>
      <c r="ALJ15" s="319"/>
      <c r="ALK15" s="319"/>
      <c r="ALL15" s="319"/>
      <c r="ALM15" s="319"/>
      <c r="ALN15" s="319"/>
      <c r="ALW15" s="319"/>
      <c r="ALX15" s="319"/>
      <c r="ALY15" s="319"/>
      <c r="ALZ15" s="319"/>
      <c r="AMA15" s="319"/>
      <c r="AMB15" s="319"/>
      <c r="AMC15" s="319"/>
      <c r="AML15" s="319"/>
      <c r="AMM15" s="319"/>
      <c r="AMN15" s="319"/>
      <c r="AMO15" s="319"/>
      <c r="AMP15" s="319"/>
      <c r="AMQ15" s="319"/>
      <c r="AMR15" s="319"/>
      <c r="ANA15" s="319"/>
      <c r="ANB15" s="319"/>
      <c r="ANC15" s="319"/>
      <c r="AND15" s="319"/>
      <c r="ANE15" s="319"/>
      <c r="ANF15" s="319"/>
      <c r="ANG15" s="319"/>
      <c r="ANP15" s="319"/>
      <c r="ANQ15" s="319"/>
      <c r="ANR15" s="319"/>
      <c r="ANS15" s="319"/>
      <c r="ANT15" s="319"/>
      <c r="ANU15" s="319"/>
      <c r="ANV15" s="319"/>
      <c r="AOE15" s="319"/>
      <c r="AOF15" s="319"/>
      <c r="AOG15" s="319"/>
      <c r="AOH15" s="319"/>
      <c r="AOI15" s="319"/>
      <c r="AOJ15" s="319"/>
      <c r="AOK15" s="319"/>
      <c r="AOT15" s="319"/>
      <c r="AOU15" s="319"/>
      <c r="AOV15" s="319"/>
      <c r="AOW15" s="319"/>
      <c r="AOX15" s="319"/>
      <c r="AOY15" s="319"/>
      <c r="AOZ15" s="319"/>
      <c r="API15" s="319"/>
      <c r="APJ15" s="319"/>
      <c r="APK15" s="319"/>
      <c r="APL15" s="319"/>
      <c r="APM15" s="319"/>
      <c r="APN15" s="319"/>
      <c r="APO15" s="319"/>
      <c r="APX15" s="319"/>
      <c r="APY15" s="319"/>
      <c r="APZ15" s="319"/>
      <c r="AQA15" s="319"/>
      <c r="AQB15" s="319"/>
      <c r="AQC15" s="319"/>
      <c r="AQD15" s="319"/>
      <c r="AQM15" s="319"/>
      <c r="AQN15" s="319"/>
      <c r="AQO15" s="319"/>
      <c r="AQP15" s="319"/>
      <c r="AQQ15" s="319"/>
      <c r="AQR15" s="319"/>
      <c r="AQS15" s="319"/>
      <c r="ARB15" s="319"/>
      <c r="ARC15" s="319"/>
      <c r="ARD15" s="319"/>
      <c r="ARE15" s="319"/>
      <c r="ARF15" s="319"/>
      <c r="ARG15" s="319"/>
      <c r="ARH15" s="319"/>
      <c r="ARQ15" s="319"/>
      <c r="ARR15" s="319"/>
      <c r="ARS15" s="319"/>
      <c r="ART15" s="319"/>
      <c r="ARU15" s="319"/>
      <c r="ARV15" s="319"/>
      <c r="ARW15" s="319"/>
      <c r="ASF15" s="319"/>
      <c r="ASG15" s="319"/>
      <c r="ASH15" s="319"/>
      <c r="ASI15" s="319"/>
      <c r="ASJ15" s="319"/>
      <c r="ASK15" s="319"/>
      <c r="ASL15" s="319"/>
      <c r="ASU15" s="319"/>
      <c r="ASV15" s="319"/>
      <c r="ASW15" s="319"/>
      <c r="ASX15" s="319"/>
      <c r="ASY15" s="319"/>
      <c r="ASZ15" s="319"/>
      <c r="ATA15" s="319"/>
      <c r="ATJ15" s="319"/>
      <c r="ATK15" s="319"/>
      <c r="ATL15" s="319"/>
      <c r="ATM15" s="319"/>
      <c r="ATN15" s="319"/>
      <c r="ATO15" s="319"/>
      <c r="ATP15" s="319"/>
      <c r="ATY15" s="319"/>
      <c r="ATZ15" s="319"/>
      <c r="AUA15" s="319"/>
      <c r="AUB15" s="319"/>
      <c r="AUC15" s="319"/>
      <c r="AUD15" s="319"/>
      <c r="AUE15" s="319"/>
      <c r="AUN15" s="319"/>
      <c r="AUO15" s="319"/>
      <c r="AUP15" s="319"/>
      <c r="AUQ15" s="319"/>
      <c r="AUR15" s="319"/>
      <c r="AUS15" s="319"/>
      <c r="AUT15" s="319"/>
      <c r="AVC15" s="319"/>
      <c r="AVD15" s="319"/>
      <c r="AVE15" s="319"/>
      <c r="AVF15" s="319"/>
      <c r="AVG15" s="319"/>
      <c r="AVH15" s="319"/>
      <c r="AVI15" s="319"/>
      <c r="AVR15" s="319"/>
      <c r="AVS15" s="319"/>
      <c r="AVT15" s="319"/>
      <c r="AVU15" s="319"/>
      <c r="AVV15" s="319"/>
      <c r="AVW15" s="319"/>
      <c r="AVX15" s="319"/>
      <c r="AWG15" s="319"/>
      <c r="AWH15" s="319"/>
      <c r="AWI15" s="319"/>
      <c r="AWJ15" s="319"/>
      <c r="AWK15" s="319"/>
      <c r="AWL15" s="319"/>
      <c r="AWM15" s="319"/>
      <c r="AWV15" s="319"/>
      <c r="AWW15" s="319"/>
      <c r="AWX15" s="319"/>
      <c r="AWY15" s="319"/>
      <c r="AWZ15" s="319"/>
      <c r="AXA15" s="319"/>
      <c r="AXB15" s="319"/>
      <c r="AXK15" s="319"/>
      <c r="AXL15" s="319"/>
      <c r="AXM15" s="319"/>
      <c r="AXN15" s="319"/>
      <c r="AXO15" s="319"/>
      <c r="AXP15" s="319"/>
      <c r="AXQ15" s="319"/>
      <c r="AXZ15" s="319"/>
      <c r="AYA15" s="319"/>
      <c r="AYB15" s="319"/>
      <c r="AYC15" s="319"/>
      <c r="AYD15" s="319"/>
      <c r="AYE15" s="319"/>
      <c r="AYF15" s="319"/>
      <c r="AYO15" s="319"/>
      <c r="AYP15" s="319"/>
      <c r="AYQ15" s="319"/>
      <c r="AYR15" s="319"/>
      <c r="AYS15" s="319"/>
      <c r="AYT15" s="319"/>
      <c r="AYU15" s="319"/>
      <c r="AZD15" s="319"/>
      <c r="AZE15" s="319"/>
      <c r="AZF15" s="319"/>
      <c r="AZG15" s="319"/>
      <c r="AZH15" s="319"/>
      <c r="AZI15" s="319"/>
      <c r="AZJ15" s="319"/>
      <c r="AZS15" s="319"/>
      <c r="AZT15" s="319"/>
      <c r="AZU15" s="319"/>
      <c r="AZV15" s="319"/>
      <c r="AZW15" s="319"/>
      <c r="AZX15" s="319"/>
      <c r="AZY15" s="319"/>
      <c r="BAH15" s="319"/>
      <c r="BAI15" s="319"/>
      <c r="BAJ15" s="319"/>
      <c r="BAK15" s="319"/>
      <c r="BAL15" s="319"/>
      <c r="BAM15" s="319"/>
      <c r="BAN15" s="319"/>
      <c r="BAW15" s="319"/>
      <c r="BAX15" s="319"/>
      <c r="BAY15" s="319"/>
      <c r="BAZ15" s="319"/>
      <c r="BBA15" s="319"/>
      <c r="BBB15" s="319"/>
      <c r="BBC15" s="319"/>
      <c r="BBL15" s="319"/>
      <c r="BBM15" s="319"/>
      <c r="BBN15" s="319"/>
      <c r="BBO15" s="319"/>
      <c r="BBP15" s="319"/>
      <c r="BBQ15" s="319"/>
      <c r="BBR15" s="319"/>
      <c r="BCA15" s="319"/>
      <c r="BCB15" s="319"/>
      <c r="BCC15" s="319"/>
      <c r="BCD15" s="319"/>
      <c r="BCE15" s="319"/>
      <c r="BCF15" s="319"/>
      <c r="BCG15" s="319"/>
      <c r="BCP15" s="319"/>
      <c r="BCQ15" s="319"/>
      <c r="BCR15" s="319"/>
      <c r="BCS15" s="319"/>
      <c r="BCT15" s="319"/>
      <c r="BCU15" s="319"/>
      <c r="BCV15" s="319"/>
      <c r="BDE15" s="319"/>
      <c r="BDF15" s="319"/>
      <c r="BDG15" s="319"/>
      <c r="BDH15" s="319"/>
      <c r="BDI15" s="319"/>
      <c r="BDJ15" s="319"/>
      <c r="BDK15" s="319"/>
      <c r="BDT15" s="319"/>
      <c r="BDU15" s="319"/>
      <c r="BDV15" s="319"/>
      <c r="BDW15" s="319"/>
      <c r="BDX15" s="319"/>
      <c r="BDY15" s="319"/>
      <c r="BDZ15" s="319"/>
      <c r="BEI15" s="319"/>
      <c r="BEJ15" s="319"/>
      <c r="BEK15" s="319"/>
      <c r="BEL15" s="319"/>
      <c r="BEM15" s="319"/>
      <c r="BEN15" s="319"/>
      <c r="BEO15" s="319"/>
      <c r="BEX15" s="319"/>
      <c r="BEY15" s="319"/>
      <c r="BEZ15" s="319"/>
      <c r="BFA15" s="319"/>
      <c r="BFB15" s="319"/>
      <c r="BFC15" s="319"/>
      <c r="BFD15" s="319"/>
      <c r="BFM15" s="319"/>
      <c r="BFN15" s="319"/>
      <c r="BFO15" s="319"/>
      <c r="BFP15" s="319"/>
      <c r="BFQ15" s="319"/>
      <c r="BFR15" s="319"/>
      <c r="BFS15" s="319"/>
      <c r="BGB15" s="319"/>
      <c r="BGC15" s="319"/>
      <c r="BGD15" s="319"/>
      <c r="BGE15" s="319"/>
      <c r="BGF15" s="319"/>
      <c r="BGG15" s="319"/>
      <c r="BGH15" s="319"/>
      <c r="BGQ15" s="319"/>
      <c r="BGR15" s="319"/>
      <c r="BGS15" s="319"/>
      <c r="BGT15" s="319"/>
      <c r="BGU15" s="319"/>
      <c r="BGV15" s="319"/>
      <c r="BGW15" s="319"/>
      <c r="BHF15" s="319"/>
      <c r="BHG15" s="319"/>
      <c r="BHH15" s="319"/>
      <c r="BHI15" s="319"/>
      <c r="BHJ15" s="319"/>
      <c r="BHK15" s="319"/>
      <c r="BHL15" s="319"/>
      <c r="BHU15" s="319"/>
      <c r="BHV15" s="319"/>
      <c r="BHW15" s="319"/>
      <c r="BHX15" s="319"/>
      <c r="BHY15" s="319"/>
      <c r="BHZ15" s="319"/>
      <c r="BIA15" s="319"/>
      <c r="BIJ15" s="319"/>
      <c r="BIK15" s="319"/>
      <c r="BIL15" s="319"/>
      <c r="BIM15" s="319"/>
      <c r="BIN15" s="319"/>
      <c r="BIO15" s="319"/>
      <c r="BIP15" s="319"/>
      <c r="BIY15" s="319"/>
      <c r="BIZ15" s="319"/>
      <c r="BJA15" s="319"/>
      <c r="BJB15" s="319"/>
      <c r="BJC15" s="319"/>
      <c r="BJD15" s="319"/>
      <c r="BJE15" s="319"/>
      <c r="BJN15" s="319"/>
      <c r="BJO15" s="319"/>
      <c r="BJP15" s="319"/>
      <c r="BJQ15" s="319"/>
      <c r="BJR15" s="319"/>
      <c r="BJS15" s="319"/>
      <c r="BJT15" s="319"/>
      <c r="BKC15" s="319"/>
      <c r="BKD15" s="319"/>
      <c r="BKE15" s="319"/>
      <c r="BKF15" s="319"/>
      <c r="BKG15" s="319"/>
      <c r="BKH15" s="319"/>
      <c r="BKI15" s="319"/>
      <c r="BKR15" s="319"/>
      <c r="BKS15" s="319"/>
      <c r="BKT15" s="319"/>
      <c r="BKU15" s="319"/>
      <c r="BKV15" s="319"/>
      <c r="BKW15" s="319"/>
      <c r="BKX15" s="319"/>
      <c r="BLG15" s="319"/>
      <c r="BLH15" s="319"/>
      <c r="BLI15" s="319"/>
      <c r="BLJ15" s="319"/>
      <c r="BLK15" s="319"/>
      <c r="BLL15" s="319"/>
      <c r="BLM15" s="319"/>
      <c r="BLV15" s="319"/>
      <c r="BLW15" s="319"/>
      <c r="BLX15" s="319"/>
      <c r="BLY15" s="319"/>
      <c r="BLZ15" s="319"/>
      <c r="BMA15" s="319"/>
      <c r="BMB15" s="319"/>
      <c r="BMK15" s="319"/>
      <c r="BML15" s="319"/>
      <c r="BMM15" s="319"/>
      <c r="BMN15" s="319"/>
      <c r="BMO15" s="319"/>
      <c r="BMP15" s="319"/>
      <c r="BMQ15" s="319"/>
      <c r="BMZ15" s="319"/>
      <c r="BNA15" s="319"/>
      <c r="BNB15" s="319"/>
      <c r="BNC15" s="319"/>
      <c r="BND15" s="319"/>
      <c r="BNE15" s="319"/>
      <c r="BNF15" s="319"/>
      <c r="BNO15" s="319"/>
      <c r="BNP15" s="319"/>
      <c r="BNQ15" s="319"/>
      <c r="BNR15" s="319"/>
      <c r="BNS15" s="319"/>
      <c r="BNT15" s="319"/>
      <c r="BNU15" s="319"/>
      <c r="BOD15" s="319"/>
      <c r="BOE15" s="319"/>
      <c r="BOF15" s="319"/>
      <c r="BOG15" s="319"/>
      <c r="BOH15" s="319"/>
      <c r="BOI15" s="319"/>
      <c r="BOJ15" s="319"/>
      <c r="BOS15" s="319"/>
      <c r="BOT15" s="319"/>
      <c r="BOU15" s="319"/>
      <c r="BOV15" s="319"/>
      <c r="BOW15" s="319"/>
      <c r="BOX15" s="319"/>
      <c r="BOY15" s="319"/>
      <c r="BPH15" s="319"/>
      <c r="BPI15" s="319"/>
      <c r="BPJ15" s="319"/>
      <c r="BPK15" s="319"/>
      <c r="BPL15" s="319"/>
      <c r="BPM15" s="319"/>
      <c r="BPN15" s="319"/>
      <c r="BPW15" s="319"/>
      <c r="BPX15" s="319"/>
      <c r="BPY15" s="319"/>
      <c r="BPZ15" s="319"/>
      <c r="BQA15" s="319"/>
      <c r="BQB15" s="319"/>
      <c r="BQC15" s="319"/>
      <c r="BQL15" s="319"/>
      <c r="BQM15" s="319"/>
      <c r="BQN15" s="319"/>
      <c r="BQO15" s="319"/>
      <c r="BQP15" s="319"/>
      <c r="BQQ15" s="319"/>
      <c r="BQR15" s="319"/>
      <c r="BRA15" s="319"/>
      <c r="BRB15" s="319"/>
      <c r="BRC15" s="319"/>
      <c r="BRD15" s="319"/>
      <c r="BRE15" s="319"/>
      <c r="BRF15" s="319"/>
      <c r="BRG15" s="319"/>
      <c r="BRP15" s="319"/>
      <c r="BRQ15" s="319"/>
      <c r="BRR15" s="319"/>
      <c r="BRS15" s="319"/>
      <c r="BRT15" s="319"/>
      <c r="BRU15" s="319"/>
      <c r="BRV15" s="319"/>
      <c r="BSE15" s="319"/>
      <c r="BSF15" s="319"/>
      <c r="BSG15" s="319"/>
      <c r="BSH15" s="319"/>
      <c r="BSI15" s="319"/>
      <c r="BSJ15" s="319"/>
      <c r="BSK15" s="319"/>
      <c r="BST15" s="319"/>
      <c r="BSU15" s="319"/>
      <c r="BSV15" s="319"/>
      <c r="BSW15" s="319"/>
      <c r="BSX15" s="319"/>
      <c r="BSY15" s="319"/>
      <c r="BSZ15" s="319"/>
      <c r="BTI15" s="319"/>
      <c r="BTJ15" s="319"/>
      <c r="BTK15" s="319"/>
      <c r="BTL15" s="319"/>
      <c r="BTM15" s="319"/>
      <c r="BTN15" s="319"/>
      <c r="BTO15" s="319"/>
      <c r="BTX15" s="319"/>
      <c r="BTY15" s="319"/>
      <c r="BTZ15" s="319"/>
      <c r="BUA15" s="319"/>
      <c r="BUB15" s="319"/>
      <c r="BUC15" s="319"/>
      <c r="BUD15" s="319"/>
      <c r="BUM15" s="319"/>
      <c r="BUN15" s="319"/>
      <c r="BUO15" s="319"/>
      <c r="BUP15" s="319"/>
      <c r="BUQ15" s="319"/>
      <c r="BUR15" s="319"/>
      <c r="BUS15" s="319"/>
      <c r="BVB15" s="319"/>
      <c r="BVC15" s="319"/>
      <c r="BVD15" s="319"/>
      <c r="BVE15" s="319"/>
      <c r="BVF15" s="319"/>
      <c r="BVG15" s="319"/>
      <c r="BVH15" s="319"/>
      <c r="BVQ15" s="319"/>
      <c r="BVR15" s="319"/>
      <c r="BVS15" s="319"/>
      <c r="BVT15" s="319"/>
      <c r="BVU15" s="319"/>
      <c r="BVV15" s="319"/>
      <c r="BVW15" s="319"/>
      <c r="BWF15" s="319"/>
      <c r="BWG15" s="319"/>
      <c r="BWH15" s="319"/>
      <c r="BWI15" s="319"/>
      <c r="BWJ15" s="319"/>
      <c r="BWK15" s="319"/>
      <c r="BWL15" s="319"/>
      <c r="BWU15" s="319"/>
      <c r="BWV15" s="319"/>
      <c r="BWW15" s="319"/>
      <c r="BWX15" s="319"/>
      <c r="BWY15" s="319"/>
      <c r="BWZ15" s="319"/>
      <c r="BXA15" s="319"/>
      <c r="BXJ15" s="319"/>
      <c r="BXK15" s="319"/>
      <c r="BXL15" s="319"/>
      <c r="BXM15" s="319"/>
      <c r="BXN15" s="319"/>
      <c r="BXO15" s="319"/>
      <c r="BXP15" s="319"/>
      <c r="BXY15" s="319"/>
      <c r="BXZ15" s="319"/>
      <c r="BYA15" s="319"/>
      <c r="BYB15" s="319"/>
      <c r="BYC15" s="319"/>
      <c r="BYD15" s="319"/>
      <c r="BYE15" s="319"/>
      <c r="BYN15" s="319"/>
      <c r="BYO15" s="319"/>
      <c r="BYP15" s="319"/>
      <c r="BYQ15" s="319"/>
      <c r="BYR15" s="319"/>
      <c r="BYS15" s="319"/>
      <c r="BYT15" s="319"/>
      <c r="BZC15" s="319"/>
      <c r="BZD15" s="319"/>
      <c r="BZE15" s="319"/>
      <c r="BZF15" s="319"/>
      <c r="BZG15" s="319"/>
      <c r="BZH15" s="319"/>
      <c r="BZI15" s="319"/>
      <c r="BZR15" s="319"/>
      <c r="BZS15" s="319"/>
      <c r="BZT15" s="319"/>
      <c r="BZU15" s="319"/>
      <c r="BZV15" s="319"/>
      <c r="BZW15" s="319"/>
      <c r="BZX15" s="319"/>
      <c r="CAG15" s="319"/>
      <c r="CAH15" s="319"/>
      <c r="CAI15" s="319"/>
      <c r="CAJ15" s="319"/>
      <c r="CAK15" s="319"/>
      <c r="CAL15" s="319"/>
      <c r="CAM15" s="319"/>
      <c r="CAV15" s="319"/>
      <c r="CAW15" s="319"/>
      <c r="CAX15" s="319"/>
      <c r="CAY15" s="319"/>
      <c r="CAZ15" s="319"/>
      <c r="CBA15" s="319"/>
      <c r="CBB15" s="319"/>
      <c r="CBK15" s="319"/>
      <c r="CBL15" s="319"/>
      <c r="CBM15" s="319"/>
      <c r="CBN15" s="319"/>
      <c r="CBO15" s="319"/>
      <c r="CBP15" s="319"/>
      <c r="CBQ15" s="319"/>
      <c r="CBZ15" s="319"/>
      <c r="CCA15" s="319"/>
      <c r="CCB15" s="319"/>
      <c r="CCC15" s="319"/>
      <c r="CCD15" s="319"/>
      <c r="CCE15" s="319"/>
      <c r="CCF15" s="319"/>
      <c r="CCO15" s="319"/>
      <c r="CCP15" s="319"/>
      <c r="CCQ15" s="319"/>
      <c r="CCR15" s="319"/>
      <c r="CCS15" s="319"/>
      <c r="CCT15" s="319"/>
      <c r="CCU15" s="319"/>
      <c r="CDD15" s="319"/>
      <c r="CDE15" s="319"/>
      <c r="CDF15" s="319"/>
      <c r="CDG15" s="319"/>
      <c r="CDH15" s="319"/>
      <c r="CDI15" s="319"/>
      <c r="CDJ15" s="319"/>
      <c r="CDS15" s="319"/>
      <c r="CDT15" s="319"/>
      <c r="CDU15" s="319"/>
      <c r="CDV15" s="319"/>
      <c r="CDW15" s="319"/>
      <c r="CDX15" s="319"/>
      <c r="CDY15" s="319"/>
      <c r="CEH15" s="319"/>
      <c r="CEI15" s="319"/>
      <c r="CEJ15" s="319"/>
      <c r="CEK15" s="319"/>
      <c r="CEL15" s="319"/>
      <c r="CEM15" s="319"/>
      <c r="CEN15" s="319"/>
      <c r="CEW15" s="319"/>
      <c r="CEX15" s="319"/>
      <c r="CEY15" s="319"/>
      <c r="CEZ15" s="319"/>
      <c r="CFA15" s="319"/>
      <c r="CFB15" s="319"/>
      <c r="CFC15" s="319"/>
      <c r="CFL15" s="319"/>
      <c r="CFM15" s="319"/>
      <c r="CFN15" s="319"/>
      <c r="CFO15" s="319"/>
      <c r="CFP15" s="319"/>
      <c r="CFQ15" s="319"/>
      <c r="CFR15" s="319"/>
      <c r="CGA15" s="319"/>
      <c r="CGB15" s="319"/>
      <c r="CGC15" s="319"/>
      <c r="CGD15" s="319"/>
      <c r="CGE15" s="319"/>
      <c r="CGF15" s="319"/>
      <c r="CGG15" s="319"/>
      <c r="CGP15" s="319"/>
      <c r="CGQ15" s="319"/>
      <c r="CGR15" s="319"/>
      <c r="CGS15" s="319"/>
      <c r="CGT15" s="319"/>
      <c r="CGU15" s="319"/>
      <c r="CGV15" s="319"/>
      <c r="CHE15" s="319"/>
      <c r="CHF15" s="319"/>
      <c r="CHG15" s="319"/>
      <c r="CHH15" s="319"/>
      <c r="CHI15" s="319"/>
      <c r="CHJ15" s="319"/>
      <c r="CHK15" s="319"/>
      <c r="CHT15" s="319"/>
      <c r="CHU15" s="319"/>
      <c r="CHV15" s="319"/>
      <c r="CHW15" s="319"/>
      <c r="CHX15" s="319"/>
      <c r="CHY15" s="319"/>
      <c r="CHZ15" s="319"/>
      <c r="CII15" s="319"/>
      <c r="CIJ15" s="319"/>
      <c r="CIK15" s="319"/>
      <c r="CIL15" s="319"/>
      <c r="CIM15" s="319"/>
      <c r="CIN15" s="319"/>
      <c r="CIO15" s="319"/>
      <c r="CIX15" s="319"/>
      <c r="CIY15" s="319"/>
      <c r="CIZ15" s="319"/>
      <c r="CJA15" s="319"/>
      <c r="CJB15" s="319"/>
      <c r="CJC15" s="319"/>
      <c r="CJD15" s="319"/>
      <c r="CJM15" s="319"/>
      <c r="CJN15" s="319"/>
      <c r="CJO15" s="319"/>
      <c r="CJP15" s="319"/>
      <c r="CJQ15" s="319"/>
      <c r="CJR15" s="319"/>
      <c r="CJS15" s="319"/>
      <c r="CKB15" s="319"/>
      <c r="CKC15" s="319"/>
      <c r="CKD15" s="319"/>
      <c r="CKE15" s="319"/>
      <c r="CKF15" s="319"/>
      <c r="CKG15" s="319"/>
      <c r="CKH15" s="319"/>
      <c r="CKQ15" s="319"/>
      <c r="CKR15" s="319"/>
      <c r="CKS15" s="319"/>
      <c r="CKT15" s="319"/>
      <c r="CKU15" s="319"/>
      <c r="CKV15" s="319"/>
      <c r="CKW15" s="319"/>
      <c r="CLF15" s="319"/>
      <c r="CLG15" s="319"/>
      <c r="CLH15" s="319"/>
      <c r="CLI15" s="319"/>
      <c r="CLJ15" s="319"/>
      <c r="CLK15" s="319"/>
      <c r="CLL15" s="319"/>
      <c r="CLU15" s="319"/>
      <c r="CLV15" s="319"/>
      <c r="CLW15" s="319"/>
      <c r="CLX15" s="319"/>
      <c r="CLY15" s="319"/>
      <c r="CLZ15" s="319"/>
      <c r="CMA15" s="319"/>
      <c r="CMJ15" s="319"/>
      <c r="CMK15" s="319"/>
      <c r="CML15" s="319"/>
      <c r="CMM15" s="319"/>
      <c r="CMN15" s="319"/>
      <c r="CMO15" s="319"/>
      <c r="CMP15" s="319"/>
      <c r="CMY15" s="319"/>
      <c r="CMZ15" s="319"/>
      <c r="CNA15" s="319"/>
      <c r="CNB15" s="319"/>
      <c r="CNC15" s="319"/>
      <c r="CND15" s="319"/>
      <c r="CNE15" s="319"/>
      <c r="CNN15" s="319"/>
      <c r="CNO15" s="319"/>
      <c r="CNP15" s="319"/>
      <c r="CNQ15" s="319"/>
      <c r="CNR15" s="319"/>
      <c r="CNS15" s="319"/>
      <c r="CNT15" s="319"/>
      <c r="COC15" s="319"/>
      <c r="COD15" s="319"/>
      <c r="COE15" s="319"/>
      <c r="COF15" s="319"/>
      <c r="COG15" s="319"/>
      <c r="COH15" s="319"/>
      <c r="COI15" s="319"/>
      <c r="COR15" s="319"/>
      <c r="COS15" s="319"/>
      <c r="COT15" s="319"/>
      <c r="COU15" s="319"/>
      <c r="COV15" s="319"/>
      <c r="COW15" s="319"/>
      <c r="COX15" s="319"/>
      <c r="CPG15" s="319"/>
      <c r="CPH15" s="319"/>
      <c r="CPI15" s="319"/>
      <c r="CPJ15" s="319"/>
      <c r="CPK15" s="319"/>
      <c r="CPL15" s="319"/>
      <c r="CPM15" s="319"/>
      <c r="CPV15" s="319"/>
      <c r="CPW15" s="319"/>
      <c r="CPX15" s="319"/>
      <c r="CPY15" s="319"/>
      <c r="CPZ15" s="319"/>
      <c r="CQA15" s="319"/>
      <c r="CQB15" s="319"/>
      <c r="CQK15" s="319"/>
      <c r="CQL15" s="319"/>
      <c r="CQM15" s="319"/>
      <c r="CQN15" s="319"/>
      <c r="CQO15" s="319"/>
      <c r="CQP15" s="319"/>
      <c r="CQQ15" s="319"/>
      <c r="CQZ15" s="319"/>
      <c r="CRA15" s="319"/>
      <c r="CRB15" s="319"/>
      <c r="CRC15" s="319"/>
      <c r="CRD15" s="319"/>
      <c r="CRE15" s="319"/>
      <c r="CRF15" s="319"/>
      <c r="CRO15" s="319"/>
      <c r="CRP15" s="319"/>
      <c r="CRQ15" s="319"/>
      <c r="CRR15" s="319"/>
      <c r="CRS15" s="319"/>
      <c r="CRT15" s="319"/>
      <c r="CRU15" s="319"/>
      <c r="CSD15" s="319"/>
      <c r="CSE15" s="319"/>
      <c r="CSF15" s="319"/>
      <c r="CSG15" s="319"/>
      <c r="CSH15" s="319"/>
      <c r="CSI15" s="319"/>
      <c r="CSJ15" s="319"/>
      <c r="CSS15" s="319"/>
      <c r="CST15" s="319"/>
      <c r="CSU15" s="319"/>
      <c r="CSV15" s="319"/>
      <c r="CSW15" s="319"/>
      <c r="CSX15" s="319"/>
      <c r="CSY15" s="319"/>
      <c r="CTH15" s="319"/>
      <c r="CTI15" s="319"/>
      <c r="CTJ15" s="319"/>
      <c r="CTK15" s="319"/>
      <c r="CTL15" s="319"/>
      <c r="CTM15" s="319"/>
      <c r="CTN15" s="319"/>
      <c r="CTW15" s="319"/>
      <c r="CTX15" s="319"/>
      <c r="CTY15" s="319"/>
      <c r="CTZ15" s="319"/>
      <c r="CUA15" s="319"/>
      <c r="CUB15" s="319"/>
      <c r="CUC15" s="319"/>
      <c r="CUL15" s="319"/>
      <c r="CUM15" s="319"/>
      <c r="CUN15" s="319"/>
      <c r="CUO15" s="319"/>
      <c r="CUP15" s="319"/>
      <c r="CUQ15" s="319"/>
      <c r="CUR15" s="319"/>
      <c r="CVA15" s="319"/>
      <c r="CVB15" s="319"/>
      <c r="CVC15" s="319"/>
      <c r="CVD15" s="319"/>
      <c r="CVE15" s="319"/>
      <c r="CVF15" s="319"/>
      <c r="CVG15" s="319"/>
      <c r="CVP15" s="319"/>
      <c r="CVQ15" s="319"/>
      <c r="CVR15" s="319"/>
      <c r="CVS15" s="319"/>
      <c r="CVT15" s="319"/>
      <c r="CVU15" s="319"/>
      <c r="CVV15" s="319"/>
      <c r="CWE15" s="319"/>
      <c r="CWF15" s="319"/>
      <c r="CWG15" s="319"/>
      <c r="CWH15" s="319"/>
      <c r="CWI15" s="319"/>
      <c r="CWJ15" s="319"/>
      <c r="CWK15" s="319"/>
      <c r="CWT15" s="319"/>
      <c r="CWU15" s="319"/>
      <c r="CWV15" s="319"/>
      <c r="CWW15" s="319"/>
      <c r="CWX15" s="319"/>
      <c r="CWY15" s="319"/>
      <c r="CWZ15" s="319"/>
      <c r="CXI15" s="319"/>
      <c r="CXJ15" s="319"/>
      <c r="CXK15" s="319"/>
      <c r="CXL15" s="319"/>
      <c r="CXM15" s="319"/>
      <c r="CXN15" s="319"/>
      <c r="CXO15" s="319"/>
      <c r="CXX15" s="319"/>
      <c r="CXY15" s="319"/>
      <c r="CXZ15" s="319"/>
      <c r="CYA15" s="319"/>
      <c r="CYB15" s="319"/>
      <c r="CYC15" s="319"/>
      <c r="CYD15" s="319"/>
      <c r="CYM15" s="319"/>
      <c r="CYN15" s="319"/>
      <c r="CYO15" s="319"/>
      <c r="CYP15" s="319"/>
      <c r="CYQ15" s="319"/>
      <c r="CYR15" s="319"/>
      <c r="CYS15" s="319"/>
      <c r="CZB15" s="319"/>
      <c r="CZC15" s="319"/>
      <c r="CZD15" s="319"/>
      <c r="CZE15" s="319"/>
      <c r="CZF15" s="319"/>
      <c r="CZG15" s="319"/>
      <c r="CZH15" s="319"/>
      <c r="CZQ15" s="319"/>
      <c r="CZR15" s="319"/>
      <c r="CZS15" s="319"/>
      <c r="CZT15" s="319"/>
      <c r="CZU15" s="319"/>
      <c r="CZV15" s="319"/>
      <c r="CZW15" s="319"/>
      <c r="DAF15" s="319"/>
      <c r="DAG15" s="319"/>
      <c r="DAH15" s="319"/>
      <c r="DAI15" s="319"/>
      <c r="DAJ15" s="319"/>
      <c r="DAK15" s="319"/>
      <c r="DAL15" s="319"/>
      <c r="DAU15" s="319"/>
      <c r="DAV15" s="319"/>
      <c r="DAW15" s="319"/>
      <c r="DAX15" s="319"/>
      <c r="DAY15" s="319"/>
      <c r="DAZ15" s="319"/>
      <c r="DBA15" s="319"/>
      <c r="DBJ15" s="319"/>
      <c r="DBK15" s="319"/>
      <c r="DBL15" s="319"/>
      <c r="DBM15" s="319"/>
      <c r="DBN15" s="319"/>
      <c r="DBO15" s="319"/>
      <c r="DBP15" s="319"/>
      <c r="DBY15" s="319"/>
      <c r="DBZ15" s="319"/>
      <c r="DCA15" s="319"/>
      <c r="DCB15" s="319"/>
      <c r="DCC15" s="319"/>
      <c r="DCD15" s="319"/>
      <c r="DCE15" s="319"/>
      <c r="DCN15" s="319"/>
      <c r="DCO15" s="319"/>
      <c r="DCP15" s="319"/>
      <c r="DCQ15" s="319"/>
      <c r="DCR15" s="319"/>
      <c r="DCS15" s="319"/>
      <c r="DCT15" s="319"/>
      <c r="DDC15" s="319"/>
      <c r="DDD15" s="319"/>
      <c r="DDE15" s="319"/>
      <c r="DDF15" s="319"/>
      <c r="DDG15" s="319"/>
      <c r="DDH15" s="319"/>
      <c r="DDI15" s="319"/>
      <c r="DDR15" s="319"/>
      <c r="DDS15" s="319"/>
      <c r="DDT15" s="319"/>
      <c r="DDU15" s="319"/>
      <c r="DDV15" s="319"/>
      <c r="DDW15" s="319"/>
      <c r="DDX15" s="319"/>
      <c r="DEG15" s="319"/>
      <c r="DEH15" s="319"/>
      <c r="DEI15" s="319"/>
      <c r="DEJ15" s="319"/>
      <c r="DEK15" s="319"/>
      <c r="DEL15" s="319"/>
      <c r="DEM15" s="319"/>
      <c r="DEV15" s="319"/>
      <c r="DEW15" s="319"/>
      <c r="DEX15" s="319"/>
      <c r="DEY15" s="319"/>
      <c r="DEZ15" s="319"/>
      <c r="DFA15" s="319"/>
      <c r="DFB15" s="319"/>
      <c r="DFK15" s="319"/>
      <c r="DFL15" s="319"/>
      <c r="DFM15" s="319"/>
      <c r="DFN15" s="319"/>
      <c r="DFO15" s="319"/>
      <c r="DFP15" s="319"/>
      <c r="DFQ15" s="319"/>
      <c r="DFZ15" s="319"/>
      <c r="DGA15" s="319"/>
      <c r="DGB15" s="319"/>
      <c r="DGC15" s="319"/>
      <c r="DGD15" s="319"/>
      <c r="DGE15" s="319"/>
      <c r="DGF15" s="319"/>
      <c r="DGO15" s="319"/>
      <c r="DGP15" s="319"/>
      <c r="DGQ15" s="319"/>
      <c r="DGR15" s="319"/>
      <c r="DGS15" s="319"/>
      <c r="DGT15" s="319"/>
      <c r="DGU15" s="319"/>
      <c r="DHD15" s="319"/>
      <c r="DHE15" s="319"/>
      <c r="DHF15" s="319"/>
      <c r="DHG15" s="319"/>
      <c r="DHH15" s="319"/>
      <c r="DHI15" s="319"/>
      <c r="DHJ15" s="319"/>
      <c r="DHS15" s="319"/>
      <c r="DHT15" s="319"/>
      <c r="DHU15" s="319"/>
      <c r="DHV15" s="319"/>
      <c r="DHW15" s="319"/>
      <c r="DHX15" s="319"/>
      <c r="DHY15" s="319"/>
      <c r="DIH15" s="319"/>
      <c r="DII15" s="319"/>
      <c r="DIJ15" s="319"/>
      <c r="DIK15" s="319"/>
      <c r="DIL15" s="319"/>
      <c r="DIM15" s="319"/>
      <c r="DIN15" s="319"/>
      <c r="DIW15" s="319"/>
      <c r="DIX15" s="319"/>
      <c r="DIY15" s="319"/>
      <c r="DIZ15" s="319"/>
      <c r="DJA15" s="319"/>
      <c r="DJB15" s="319"/>
      <c r="DJC15" s="319"/>
      <c r="DJL15" s="319"/>
      <c r="DJM15" s="319"/>
      <c r="DJN15" s="319"/>
      <c r="DJO15" s="319"/>
      <c r="DJP15" s="319"/>
      <c r="DJQ15" s="319"/>
      <c r="DJR15" s="319"/>
      <c r="DKA15" s="319"/>
      <c r="DKB15" s="319"/>
      <c r="DKC15" s="319"/>
      <c r="DKD15" s="319"/>
      <c r="DKE15" s="319"/>
      <c r="DKF15" s="319"/>
      <c r="DKG15" s="319"/>
      <c r="DKP15" s="319"/>
      <c r="DKQ15" s="319"/>
      <c r="DKR15" s="319"/>
      <c r="DKS15" s="319"/>
      <c r="DKT15" s="319"/>
      <c r="DKU15" s="319"/>
      <c r="DKV15" s="319"/>
      <c r="DLE15" s="319"/>
      <c r="DLF15" s="319"/>
      <c r="DLG15" s="319"/>
      <c r="DLH15" s="319"/>
      <c r="DLI15" s="319"/>
      <c r="DLJ15" s="319"/>
      <c r="DLK15" s="319"/>
      <c r="DLT15" s="319"/>
      <c r="DLU15" s="319"/>
      <c r="DLV15" s="319"/>
      <c r="DLW15" s="319"/>
      <c r="DLX15" s="319"/>
      <c r="DLY15" s="319"/>
      <c r="DLZ15" s="319"/>
      <c r="DMI15" s="319"/>
      <c r="DMJ15" s="319"/>
      <c r="DMK15" s="319"/>
      <c r="DML15" s="319"/>
      <c r="DMM15" s="319"/>
      <c r="DMN15" s="319"/>
      <c r="DMO15" s="319"/>
      <c r="DMX15" s="319"/>
      <c r="DMY15" s="319"/>
      <c r="DMZ15" s="319"/>
      <c r="DNA15" s="319"/>
      <c r="DNB15" s="319"/>
      <c r="DNC15" s="319"/>
      <c r="DND15" s="319"/>
      <c r="DNM15" s="319"/>
      <c r="DNN15" s="319"/>
      <c r="DNO15" s="319"/>
      <c r="DNP15" s="319"/>
      <c r="DNQ15" s="319"/>
      <c r="DNR15" s="319"/>
      <c r="DNS15" s="319"/>
      <c r="DOB15" s="319"/>
      <c r="DOC15" s="319"/>
      <c r="DOD15" s="319"/>
      <c r="DOE15" s="319"/>
      <c r="DOF15" s="319"/>
      <c r="DOG15" s="319"/>
      <c r="DOH15" s="319"/>
      <c r="DOQ15" s="319"/>
      <c r="DOR15" s="319"/>
      <c r="DOS15" s="319"/>
      <c r="DOT15" s="319"/>
      <c r="DOU15" s="319"/>
      <c r="DOV15" s="319"/>
      <c r="DOW15" s="319"/>
      <c r="DPF15" s="319"/>
      <c r="DPG15" s="319"/>
      <c r="DPH15" s="319"/>
      <c r="DPI15" s="319"/>
      <c r="DPJ15" s="319"/>
      <c r="DPK15" s="319"/>
      <c r="DPL15" s="319"/>
      <c r="DPU15" s="319"/>
      <c r="DPV15" s="319"/>
      <c r="DPW15" s="319"/>
      <c r="DPX15" s="319"/>
      <c r="DPY15" s="319"/>
      <c r="DPZ15" s="319"/>
      <c r="DQA15" s="319"/>
      <c r="DQJ15" s="319"/>
      <c r="DQK15" s="319"/>
      <c r="DQL15" s="319"/>
      <c r="DQM15" s="319"/>
      <c r="DQN15" s="319"/>
      <c r="DQO15" s="319"/>
      <c r="DQP15" s="319"/>
      <c r="DQY15" s="319"/>
      <c r="DQZ15" s="319"/>
      <c r="DRA15" s="319"/>
      <c r="DRB15" s="319"/>
      <c r="DRC15" s="319"/>
      <c r="DRD15" s="319"/>
      <c r="DRE15" s="319"/>
      <c r="DRN15" s="319"/>
      <c r="DRO15" s="319"/>
      <c r="DRP15" s="319"/>
      <c r="DRQ15" s="319"/>
      <c r="DRR15" s="319"/>
      <c r="DRS15" s="319"/>
      <c r="DRT15" s="319"/>
      <c r="DSC15" s="319"/>
      <c r="DSD15" s="319"/>
      <c r="DSE15" s="319"/>
      <c r="DSF15" s="319"/>
      <c r="DSG15" s="319"/>
      <c r="DSH15" s="319"/>
      <c r="DSI15" s="319"/>
      <c r="DSR15" s="319"/>
      <c r="DSS15" s="319"/>
      <c r="DST15" s="319"/>
      <c r="DSU15" s="319"/>
      <c r="DSV15" s="319"/>
      <c r="DSW15" s="319"/>
      <c r="DSX15" s="319"/>
      <c r="DTG15" s="319"/>
      <c r="DTH15" s="319"/>
      <c r="DTI15" s="319"/>
      <c r="DTJ15" s="319"/>
      <c r="DTK15" s="319"/>
      <c r="DTL15" s="319"/>
      <c r="DTM15" s="319"/>
      <c r="DTV15" s="319"/>
      <c r="DTW15" s="319"/>
      <c r="DTX15" s="319"/>
      <c r="DTY15" s="319"/>
      <c r="DTZ15" s="319"/>
      <c r="DUA15" s="319"/>
      <c r="DUB15" s="319"/>
      <c r="DUK15" s="319"/>
      <c r="DUL15" s="319"/>
      <c r="DUM15" s="319"/>
      <c r="DUN15" s="319"/>
      <c r="DUO15" s="319"/>
      <c r="DUP15" s="319"/>
      <c r="DUQ15" s="319"/>
      <c r="DUZ15" s="319"/>
      <c r="DVA15" s="319"/>
      <c r="DVB15" s="319"/>
      <c r="DVC15" s="319"/>
      <c r="DVD15" s="319"/>
      <c r="DVE15" s="319"/>
      <c r="DVF15" s="319"/>
      <c r="DVO15" s="319"/>
      <c r="DVP15" s="319"/>
      <c r="DVQ15" s="319"/>
      <c r="DVR15" s="319"/>
      <c r="DVS15" s="319"/>
      <c r="DVT15" s="319"/>
      <c r="DVU15" s="319"/>
      <c r="DWD15" s="319"/>
      <c r="DWE15" s="319"/>
      <c r="DWF15" s="319"/>
      <c r="DWG15" s="319"/>
      <c r="DWH15" s="319"/>
      <c r="DWI15" s="319"/>
      <c r="DWJ15" s="319"/>
      <c r="DWS15" s="319"/>
      <c r="DWT15" s="319"/>
      <c r="DWU15" s="319"/>
      <c r="DWV15" s="319"/>
      <c r="DWW15" s="319"/>
      <c r="DWX15" s="319"/>
      <c r="DWY15" s="319"/>
      <c r="DXH15" s="319"/>
      <c r="DXI15" s="319"/>
      <c r="DXJ15" s="319"/>
      <c r="DXK15" s="319"/>
      <c r="DXL15" s="319"/>
      <c r="DXM15" s="319"/>
      <c r="DXN15" s="319"/>
      <c r="DXW15" s="319"/>
      <c r="DXX15" s="319"/>
      <c r="DXY15" s="319"/>
      <c r="DXZ15" s="319"/>
      <c r="DYA15" s="319"/>
      <c r="DYB15" s="319"/>
      <c r="DYC15" s="319"/>
      <c r="DYL15" s="319"/>
      <c r="DYM15" s="319"/>
      <c r="DYN15" s="319"/>
      <c r="DYO15" s="319"/>
      <c r="DYP15" s="319"/>
      <c r="DYQ15" s="319"/>
      <c r="DYR15" s="319"/>
      <c r="DZA15" s="319"/>
      <c r="DZB15" s="319"/>
      <c r="DZC15" s="319"/>
      <c r="DZD15" s="319"/>
      <c r="DZE15" s="319"/>
      <c r="DZF15" s="319"/>
      <c r="DZG15" s="319"/>
      <c r="DZP15" s="319"/>
      <c r="DZQ15" s="319"/>
      <c r="DZR15" s="319"/>
      <c r="DZS15" s="319"/>
      <c r="DZT15" s="319"/>
      <c r="DZU15" s="319"/>
      <c r="DZV15" s="319"/>
      <c r="EAE15" s="319"/>
      <c r="EAF15" s="319"/>
      <c r="EAG15" s="319"/>
      <c r="EAH15" s="319"/>
      <c r="EAI15" s="319"/>
      <c r="EAJ15" s="319"/>
      <c r="EAK15" s="319"/>
      <c r="EAT15" s="319"/>
      <c r="EAU15" s="319"/>
      <c r="EAV15" s="319"/>
      <c r="EAW15" s="319"/>
      <c r="EAX15" s="319"/>
      <c r="EAY15" s="319"/>
      <c r="EAZ15" s="319"/>
      <c r="EBI15" s="319"/>
      <c r="EBJ15" s="319"/>
      <c r="EBK15" s="319"/>
      <c r="EBL15" s="319"/>
      <c r="EBM15" s="319"/>
      <c r="EBN15" s="319"/>
      <c r="EBO15" s="319"/>
      <c r="EBX15" s="319"/>
      <c r="EBY15" s="319"/>
      <c r="EBZ15" s="319"/>
      <c r="ECA15" s="319"/>
      <c r="ECB15" s="319"/>
      <c r="ECC15" s="319"/>
      <c r="ECD15" s="319"/>
      <c r="ECM15" s="319"/>
      <c r="ECN15" s="319"/>
      <c r="ECO15" s="319"/>
      <c r="ECP15" s="319"/>
      <c r="ECQ15" s="319"/>
      <c r="ECR15" s="319"/>
      <c r="ECS15" s="319"/>
      <c r="EDB15" s="319"/>
      <c r="EDC15" s="319"/>
      <c r="EDD15" s="319"/>
      <c r="EDE15" s="319"/>
      <c r="EDF15" s="319"/>
      <c r="EDG15" s="319"/>
      <c r="EDH15" s="319"/>
      <c r="EDQ15" s="319"/>
      <c r="EDR15" s="319"/>
      <c r="EDS15" s="319"/>
      <c r="EDT15" s="319"/>
      <c r="EDU15" s="319"/>
      <c r="EDV15" s="319"/>
      <c r="EDW15" s="319"/>
      <c r="EEF15" s="319"/>
      <c r="EEG15" s="319"/>
      <c r="EEH15" s="319"/>
      <c r="EEI15" s="319"/>
      <c r="EEJ15" s="319"/>
      <c r="EEK15" s="319"/>
      <c r="EEL15" s="319"/>
      <c r="EEU15" s="319"/>
      <c r="EEV15" s="319"/>
      <c r="EEW15" s="319"/>
      <c r="EEX15" s="319"/>
      <c r="EEY15" s="319"/>
      <c r="EEZ15" s="319"/>
      <c r="EFA15" s="319"/>
      <c r="EFJ15" s="319"/>
      <c r="EFK15" s="319"/>
      <c r="EFL15" s="319"/>
      <c r="EFM15" s="319"/>
      <c r="EFN15" s="319"/>
      <c r="EFO15" s="319"/>
      <c r="EFP15" s="319"/>
      <c r="EFY15" s="319"/>
      <c r="EFZ15" s="319"/>
      <c r="EGA15" s="319"/>
      <c r="EGB15" s="319"/>
      <c r="EGC15" s="319"/>
      <c r="EGD15" s="319"/>
      <c r="EGE15" s="319"/>
      <c r="EGN15" s="319"/>
      <c r="EGO15" s="319"/>
      <c r="EGP15" s="319"/>
      <c r="EGQ15" s="319"/>
      <c r="EGR15" s="319"/>
      <c r="EGS15" s="319"/>
      <c r="EGT15" s="319"/>
      <c r="EHC15" s="319"/>
      <c r="EHD15" s="319"/>
      <c r="EHE15" s="319"/>
      <c r="EHF15" s="319"/>
      <c r="EHG15" s="319"/>
      <c r="EHH15" s="319"/>
      <c r="EHI15" s="319"/>
      <c r="EHR15" s="319"/>
      <c r="EHS15" s="319"/>
      <c r="EHT15" s="319"/>
      <c r="EHU15" s="319"/>
      <c r="EHV15" s="319"/>
      <c r="EHW15" s="319"/>
      <c r="EHX15" s="319"/>
      <c r="EIG15" s="319"/>
      <c r="EIH15" s="319"/>
      <c r="EII15" s="319"/>
      <c r="EIJ15" s="319"/>
      <c r="EIK15" s="319"/>
      <c r="EIL15" s="319"/>
      <c r="EIM15" s="319"/>
      <c r="EIV15" s="319"/>
      <c r="EIW15" s="319"/>
      <c r="EIX15" s="319"/>
      <c r="EIY15" s="319"/>
      <c r="EIZ15" s="319"/>
      <c r="EJA15" s="319"/>
      <c r="EJB15" s="319"/>
      <c r="EJK15" s="319"/>
      <c r="EJL15" s="319"/>
      <c r="EJM15" s="319"/>
      <c r="EJN15" s="319"/>
      <c r="EJO15" s="319"/>
      <c r="EJP15" s="319"/>
      <c r="EJQ15" s="319"/>
      <c r="EJZ15" s="319"/>
      <c r="EKA15" s="319"/>
      <c r="EKB15" s="319"/>
      <c r="EKC15" s="319"/>
      <c r="EKD15" s="319"/>
      <c r="EKE15" s="319"/>
      <c r="EKF15" s="319"/>
      <c r="EKO15" s="319"/>
      <c r="EKP15" s="319"/>
      <c r="EKQ15" s="319"/>
      <c r="EKR15" s="319"/>
      <c r="EKS15" s="319"/>
      <c r="EKT15" s="319"/>
      <c r="EKU15" s="319"/>
      <c r="ELD15" s="319"/>
      <c r="ELE15" s="319"/>
      <c r="ELF15" s="319"/>
      <c r="ELG15" s="319"/>
      <c r="ELH15" s="319"/>
      <c r="ELI15" s="319"/>
      <c r="ELJ15" s="319"/>
      <c r="ELS15" s="319"/>
      <c r="ELT15" s="319"/>
      <c r="ELU15" s="319"/>
      <c r="ELV15" s="319"/>
      <c r="ELW15" s="319"/>
      <c r="ELX15" s="319"/>
      <c r="ELY15" s="319"/>
      <c r="EMH15" s="319"/>
      <c r="EMI15" s="319"/>
      <c r="EMJ15" s="319"/>
      <c r="EMK15" s="319"/>
      <c r="EML15" s="319"/>
      <c r="EMM15" s="319"/>
      <c r="EMN15" s="319"/>
      <c r="EMW15" s="319"/>
      <c r="EMX15" s="319"/>
      <c r="EMY15" s="319"/>
      <c r="EMZ15" s="319"/>
      <c r="ENA15" s="319"/>
      <c r="ENB15" s="319"/>
      <c r="ENC15" s="319"/>
      <c r="ENL15" s="319"/>
      <c r="ENM15" s="319"/>
      <c r="ENN15" s="319"/>
      <c r="ENO15" s="319"/>
      <c r="ENP15" s="319"/>
      <c r="ENQ15" s="319"/>
      <c r="ENR15" s="319"/>
      <c r="EOA15" s="319"/>
      <c r="EOB15" s="319"/>
      <c r="EOC15" s="319"/>
      <c r="EOD15" s="319"/>
      <c r="EOE15" s="319"/>
      <c r="EOF15" s="319"/>
      <c r="EOG15" s="319"/>
      <c r="EOP15" s="319"/>
      <c r="EOQ15" s="319"/>
      <c r="EOR15" s="319"/>
      <c r="EOS15" s="319"/>
      <c r="EOT15" s="319"/>
      <c r="EOU15" s="319"/>
      <c r="EOV15" s="319"/>
      <c r="EPE15" s="319"/>
      <c r="EPF15" s="319"/>
      <c r="EPG15" s="319"/>
      <c r="EPH15" s="319"/>
      <c r="EPI15" s="319"/>
      <c r="EPJ15" s="319"/>
      <c r="EPK15" s="319"/>
      <c r="EPT15" s="319"/>
      <c r="EPU15" s="319"/>
      <c r="EPV15" s="319"/>
      <c r="EPW15" s="319"/>
      <c r="EPX15" s="319"/>
      <c r="EPY15" s="319"/>
      <c r="EPZ15" s="319"/>
      <c r="EQI15" s="319"/>
      <c r="EQJ15" s="319"/>
      <c r="EQK15" s="319"/>
      <c r="EQL15" s="319"/>
      <c r="EQM15" s="319"/>
      <c r="EQN15" s="319"/>
      <c r="EQO15" s="319"/>
      <c r="EQX15" s="319"/>
      <c r="EQY15" s="319"/>
      <c r="EQZ15" s="319"/>
      <c r="ERA15" s="319"/>
      <c r="ERB15" s="319"/>
      <c r="ERC15" s="319"/>
      <c r="ERD15" s="319"/>
      <c r="ERM15" s="319"/>
      <c r="ERN15" s="319"/>
      <c r="ERO15" s="319"/>
      <c r="ERP15" s="319"/>
      <c r="ERQ15" s="319"/>
      <c r="ERR15" s="319"/>
      <c r="ERS15" s="319"/>
      <c r="ESB15" s="319"/>
      <c r="ESC15" s="319"/>
      <c r="ESD15" s="319"/>
      <c r="ESE15" s="319"/>
      <c r="ESF15" s="319"/>
      <c r="ESG15" s="319"/>
      <c r="ESH15" s="319"/>
      <c r="ESQ15" s="319"/>
      <c r="ESR15" s="319"/>
      <c r="ESS15" s="319"/>
      <c r="EST15" s="319"/>
      <c r="ESU15" s="319"/>
      <c r="ESV15" s="319"/>
      <c r="ESW15" s="319"/>
      <c r="ETF15" s="319"/>
      <c r="ETG15" s="319"/>
      <c r="ETH15" s="319"/>
      <c r="ETI15" s="319"/>
      <c r="ETJ15" s="319"/>
      <c r="ETK15" s="319"/>
      <c r="ETL15" s="319"/>
      <c r="ETU15" s="319"/>
      <c r="ETV15" s="319"/>
      <c r="ETW15" s="319"/>
      <c r="ETX15" s="319"/>
      <c r="ETY15" s="319"/>
      <c r="ETZ15" s="319"/>
      <c r="EUA15" s="319"/>
      <c r="EUJ15" s="319"/>
      <c r="EUK15" s="319"/>
      <c r="EUL15" s="319"/>
      <c r="EUM15" s="319"/>
      <c r="EUN15" s="319"/>
      <c r="EUO15" s="319"/>
      <c r="EUP15" s="319"/>
      <c r="EUY15" s="319"/>
      <c r="EUZ15" s="319"/>
      <c r="EVA15" s="319"/>
      <c r="EVB15" s="319"/>
      <c r="EVC15" s="319"/>
      <c r="EVD15" s="319"/>
      <c r="EVE15" s="319"/>
      <c r="EVN15" s="319"/>
      <c r="EVO15" s="319"/>
      <c r="EVP15" s="319"/>
      <c r="EVQ15" s="319"/>
      <c r="EVR15" s="319"/>
      <c r="EVS15" s="319"/>
      <c r="EVT15" s="319"/>
      <c r="EWC15" s="319"/>
      <c r="EWD15" s="319"/>
      <c r="EWE15" s="319"/>
      <c r="EWF15" s="319"/>
      <c r="EWG15" s="319"/>
      <c r="EWH15" s="319"/>
      <c r="EWI15" s="319"/>
      <c r="EWR15" s="319"/>
      <c r="EWS15" s="319"/>
      <c r="EWT15" s="319"/>
      <c r="EWU15" s="319"/>
      <c r="EWV15" s="319"/>
      <c r="EWW15" s="319"/>
      <c r="EWX15" s="319"/>
      <c r="EXG15" s="319"/>
      <c r="EXH15" s="319"/>
      <c r="EXI15" s="319"/>
      <c r="EXJ15" s="319"/>
      <c r="EXK15" s="319"/>
      <c r="EXL15" s="319"/>
      <c r="EXM15" s="319"/>
      <c r="EXV15" s="319"/>
      <c r="EXW15" s="319"/>
      <c r="EXX15" s="319"/>
      <c r="EXY15" s="319"/>
      <c r="EXZ15" s="319"/>
      <c r="EYA15" s="319"/>
      <c r="EYB15" s="319"/>
      <c r="EYK15" s="319"/>
      <c r="EYL15" s="319"/>
      <c r="EYM15" s="319"/>
      <c r="EYN15" s="319"/>
      <c r="EYO15" s="319"/>
      <c r="EYP15" s="319"/>
      <c r="EYQ15" s="319"/>
      <c r="EYZ15" s="319"/>
      <c r="EZA15" s="319"/>
      <c r="EZB15" s="319"/>
      <c r="EZC15" s="319"/>
      <c r="EZD15" s="319"/>
      <c r="EZE15" s="319"/>
      <c r="EZF15" s="319"/>
      <c r="EZO15" s="319"/>
      <c r="EZP15" s="319"/>
      <c r="EZQ15" s="319"/>
      <c r="EZR15" s="319"/>
      <c r="EZS15" s="319"/>
      <c r="EZT15" s="319"/>
      <c r="EZU15" s="319"/>
      <c r="FAD15" s="319"/>
      <c r="FAE15" s="319"/>
      <c r="FAF15" s="319"/>
      <c r="FAG15" s="319"/>
      <c r="FAH15" s="319"/>
      <c r="FAI15" s="319"/>
      <c r="FAJ15" s="319"/>
      <c r="FAS15" s="319"/>
      <c r="FAT15" s="319"/>
      <c r="FAU15" s="319"/>
      <c r="FAV15" s="319"/>
      <c r="FAW15" s="319"/>
      <c r="FAX15" s="319"/>
      <c r="FAY15" s="319"/>
      <c r="FBH15" s="319"/>
      <c r="FBI15" s="319"/>
      <c r="FBJ15" s="319"/>
      <c r="FBK15" s="319"/>
      <c r="FBL15" s="319"/>
      <c r="FBM15" s="319"/>
      <c r="FBN15" s="319"/>
      <c r="FBW15" s="319"/>
      <c r="FBX15" s="319"/>
      <c r="FBY15" s="319"/>
      <c r="FBZ15" s="319"/>
      <c r="FCA15" s="319"/>
      <c r="FCB15" s="319"/>
      <c r="FCC15" s="319"/>
      <c r="FCL15" s="319"/>
      <c r="FCM15" s="319"/>
      <c r="FCN15" s="319"/>
      <c r="FCO15" s="319"/>
      <c r="FCP15" s="319"/>
      <c r="FCQ15" s="319"/>
      <c r="FCR15" s="319"/>
      <c r="FDA15" s="319"/>
      <c r="FDB15" s="319"/>
      <c r="FDC15" s="319"/>
      <c r="FDD15" s="319"/>
      <c r="FDE15" s="319"/>
      <c r="FDF15" s="319"/>
      <c r="FDG15" s="319"/>
      <c r="FDP15" s="319"/>
      <c r="FDQ15" s="319"/>
      <c r="FDR15" s="319"/>
      <c r="FDS15" s="319"/>
      <c r="FDT15" s="319"/>
      <c r="FDU15" s="319"/>
      <c r="FDV15" s="319"/>
      <c r="FEE15" s="319"/>
      <c r="FEF15" s="319"/>
      <c r="FEG15" s="319"/>
      <c r="FEH15" s="319"/>
      <c r="FEI15" s="319"/>
      <c r="FEJ15" s="319"/>
      <c r="FEK15" s="319"/>
      <c r="FET15" s="319"/>
      <c r="FEU15" s="319"/>
      <c r="FEV15" s="319"/>
      <c r="FEW15" s="319"/>
      <c r="FEX15" s="319"/>
      <c r="FEY15" s="319"/>
      <c r="FEZ15" s="319"/>
      <c r="FFI15" s="319"/>
      <c r="FFJ15" s="319"/>
      <c r="FFK15" s="319"/>
      <c r="FFL15" s="319"/>
      <c r="FFM15" s="319"/>
      <c r="FFN15" s="319"/>
      <c r="FFO15" s="319"/>
      <c r="FFX15" s="319"/>
      <c r="FFY15" s="319"/>
      <c r="FFZ15" s="319"/>
      <c r="FGA15" s="319"/>
      <c r="FGB15" s="319"/>
      <c r="FGC15" s="319"/>
      <c r="FGD15" s="319"/>
      <c r="FGM15" s="319"/>
      <c r="FGN15" s="319"/>
      <c r="FGO15" s="319"/>
      <c r="FGP15" s="319"/>
      <c r="FGQ15" s="319"/>
      <c r="FGR15" s="319"/>
      <c r="FGS15" s="319"/>
      <c r="FHB15" s="319"/>
      <c r="FHC15" s="319"/>
      <c r="FHD15" s="319"/>
      <c r="FHE15" s="319"/>
      <c r="FHF15" s="319"/>
      <c r="FHG15" s="319"/>
      <c r="FHH15" s="319"/>
      <c r="FHQ15" s="319"/>
      <c r="FHR15" s="319"/>
      <c r="FHS15" s="319"/>
      <c r="FHT15" s="319"/>
      <c r="FHU15" s="319"/>
      <c r="FHV15" s="319"/>
      <c r="FHW15" s="319"/>
      <c r="FIF15" s="319"/>
      <c r="FIG15" s="319"/>
      <c r="FIH15" s="319"/>
      <c r="FII15" s="319"/>
      <c r="FIJ15" s="319"/>
      <c r="FIK15" s="319"/>
      <c r="FIL15" s="319"/>
      <c r="FIU15" s="319"/>
      <c r="FIV15" s="319"/>
      <c r="FIW15" s="319"/>
      <c r="FIX15" s="319"/>
      <c r="FIY15" s="319"/>
      <c r="FIZ15" s="319"/>
      <c r="FJA15" s="319"/>
      <c r="FJJ15" s="319"/>
      <c r="FJK15" s="319"/>
      <c r="FJL15" s="319"/>
      <c r="FJM15" s="319"/>
      <c r="FJN15" s="319"/>
      <c r="FJO15" s="319"/>
      <c r="FJP15" s="319"/>
      <c r="FJY15" s="319"/>
      <c r="FJZ15" s="319"/>
      <c r="FKA15" s="319"/>
      <c r="FKB15" s="319"/>
      <c r="FKC15" s="319"/>
      <c r="FKD15" s="319"/>
      <c r="FKE15" s="319"/>
      <c r="FKN15" s="319"/>
      <c r="FKO15" s="319"/>
      <c r="FKP15" s="319"/>
      <c r="FKQ15" s="319"/>
      <c r="FKR15" s="319"/>
      <c r="FKS15" s="319"/>
      <c r="FKT15" s="319"/>
      <c r="FLC15" s="319"/>
      <c r="FLD15" s="319"/>
      <c r="FLE15" s="319"/>
      <c r="FLF15" s="319"/>
      <c r="FLG15" s="319"/>
      <c r="FLH15" s="319"/>
      <c r="FLI15" s="319"/>
      <c r="FLR15" s="319"/>
      <c r="FLS15" s="319"/>
      <c r="FLT15" s="319"/>
      <c r="FLU15" s="319"/>
      <c r="FLV15" s="319"/>
      <c r="FLW15" s="319"/>
      <c r="FLX15" s="319"/>
      <c r="FMG15" s="319"/>
      <c r="FMH15" s="319"/>
      <c r="FMI15" s="319"/>
      <c r="FMJ15" s="319"/>
      <c r="FMK15" s="319"/>
      <c r="FML15" s="319"/>
      <c r="FMM15" s="319"/>
      <c r="FMV15" s="319"/>
      <c r="FMW15" s="319"/>
      <c r="FMX15" s="319"/>
      <c r="FMY15" s="319"/>
      <c r="FMZ15" s="319"/>
      <c r="FNA15" s="319"/>
      <c r="FNB15" s="319"/>
      <c r="FNK15" s="319"/>
      <c r="FNL15" s="319"/>
      <c r="FNM15" s="319"/>
      <c r="FNN15" s="319"/>
      <c r="FNO15" s="319"/>
      <c r="FNP15" s="319"/>
      <c r="FNQ15" s="319"/>
      <c r="FNZ15" s="319"/>
      <c r="FOA15" s="319"/>
      <c r="FOB15" s="319"/>
      <c r="FOC15" s="319"/>
      <c r="FOD15" s="319"/>
      <c r="FOE15" s="319"/>
      <c r="FOF15" s="319"/>
      <c r="FOO15" s="319"/>
      <c r="FOP15" s="319"/>
      <c r="FOQ15" s="319"/>
      <c r="FOR15" s="319"/>
      <c r="FOS15" s="319"/>
      <c r="FOT15" s="319"/>
      <c r="FOU15" s="319"/>
      <c r="FPD15" s="319"/>
      <c r="FPE15" s="319"/>
      <c r="FPF15" s="319"/>
      <c r="FPG15" s="319"/>
      <c r="FPH15" s="319"/>
      <c r="FPI15" s="319"/>
      <c r="FPJ15" s="319"/>
      <c r="FPS15" s="319"/>
      <c r="FPT15" s="319"/>
      <c r="FPU15" s="319"/>
      <c r="FPV15" s="319"/>
      <c r="FPW15" s="319"/>
      <c r="FPX15" s="319"/>
      <c r="FPY15" s="319"/>
      <c r="FQH15" s="319"/>
      <c r="FQI15" s="319"/>
      <c r="FQJ15" s="319"/>
      <c r="FQK15" s="319"/>
      <c r="FQL15" s="319"/>
      <c r="FQM15" s="319"/>
      <c r="FQN15" s="319"/>
      <c r="FQW15" s="319"/>
      <c r="FQX15" s="319"/>
      <c r="FQY15" s="319"/>
      <c r="FQZ15" s="319"/>
      <c r="FRA15" s="319"/>
      <c r="FRB15" s="319"/>
      <c r="FRC15" s="319"/>
      <c r="FRL15" s="319"/>
      <c r="FRM15" s="319"/>
      <c r="FRN15" s="319"/>
      <c r="FRO15" s="319"/>
      <c r="FRP15" s="319"/>
      <c r="FRQ15" s="319"/>
      <c r="FRR15" s="319"/>
      <c r="FSA15" s="319"/>
      <c r="FSB15" s="319"/>
      <c r="FSC15" s="319"/>
      <c r="FSD15" s="319"/>
      <c r="FSE15" s="319"/>
      <c r="FSF15" s="319"/>
      <c r="FSG15" s="319"/>
      <c r="FSP15" s="319"/>
      <c r="FSQ15" s="319"/>
      <c r="FSR15" s="319"/>
      <c r="FSS15" s="319"/>
      <c r="FST15" s="319"/>
      <c r="FSU15" s="319"/>
      <c r="FSV15" s="319"/>
      <c r="FTE15" s="319"/>
      <c r="FTF15" s="319"/>
      <c r="FTG15" s="319"/>
      <c r="FTH15" s="319"/>
      <c r="FTI15" s="319"/>
      <c r="FTJ15" s="319"/>
      <c r="FTK15" s="319"/>
      <c r="FTT15" s="319"/>
      <c r="FTU15" s="319"/>
      <c r="FTV15" s="319"/>
      <c r="FTW15" s="319"/>
      <c r="FTX15" s="319"/>
      <c r="FTY15" s="319"/>
      <c r="FTZ15" s="319"/>
      <c r="FUI15" s="319"/>
      <c r="FUJ15" s="319"/>
      <c r="FUK15" s="319"/>
      <c r="FUL15" s="319"/>
      <c r="FUM15" s="319"/>
      <c r="FUN15" s="319"/>
      <c r="FUO15" s="319"/>
      <c r="FUX15" s="319"/>
      <c r="FUY15" s="319"/>
      <c r="FUZ15" s="319"/>
      <c r="FVA15" s="319"/>
      <c r="FVB15" s="319"/>
      <c r="FVC15" s="319"/>
      <c r="FVD15" s="319"/>
      <c r="FVM15" s="319"/>
      <c r="FVN15" s="319"/>
      <c r="FVO15" s="319"/>
      <c r="FVP15" s="319"/>
      <c r="FVQ15" s="319"/>
      <c r="FVR15" s="319"/>
      <c r="FVS15" s="319"/>
      <c r="FWB15" s="319"/>
      <c r="FWC15" s="319"/>
      <c r="FWD15" s="319"/>
      <c r="FWE15" s="319"/>
      <c r="FWF15" s="319"/>
      <c r="FWG15" s="319"/>
      <c r="FWH15" s="319"/>
      <c r="FWQ15" s="319"/>
      <c r="FWR15" s="319"/>
      <c r="FWS15" s="319"/>
      <c r="FWT15" s="319"/>
      <c r="FWU15" s="319"/>
      <c r="FWV15" s="319"/>
      <c r="FWW15" s="319"/>
      <c r="FXF15" s="319"/>
      <c r="FXG15" s="319"/>
      <c r="FXH15" s="319"/>
      <c r="FXI15" s="319"/>
      <c r="FXJ15" s="319"/>
      <c r="FXK15" s="319"/>
      <c r="FXL15" s="319"/>
      <c r="FXU15" s="319"/>
      <c r="FXV15" s="319"/>
      <c r="FXW15" s="319"/>
      <c r="FXX15" s="319"/>
      <c r="FXY15" s="319"/>
      <c r="FXZ15" s="319"/>
      <c r="FYA15" s="319"/>
      <c r="FYJ15" s="319"/>
      <c r="FYK15" s="319"/>
      <c r="FYL15" s="319"/>
      <c r="FYM15" s="319"/>
      <c r="FYN15" s="319"/>
      <c r="FYO15" s="319"/>
      <c r="FYP15" s="319"/>
      <c r="FYY15" s="319"/>
      <c r="FYZ15" s="319"/>
      <c r="FZA15" s="319"/>
      <c r="FZB15" s="319"/>
      <c r="FZC15" s="319"/>
      <c r="FZD15" s="319"/>
      <c r="FZE15" s="319"/>
      <c r="FZN15" s="319"/>
      <c r="FZO15" s="319"/>
      <c r="FZP15" s="319"/>
      <c r="FZQ15" s="319"/>
      <c r="FZR15" s="319"/>
      <c r="FZS15" s="319"/>
      <c r="FZT15" s="319"/>
      <c r="GAC15" s="319"/>
      <c r="GAD15" s="319"/>
      <c r="GAE15" s="319"/>
      <c r="GAF15" s="319"/>
      <c r="GAG15" s="319"/>
      <c r="GAH15" s="319"/>
      <c r="GAI15" s="319"/>
      <c r="GAR15" s="319"/>
      <c r="GAS15" s="319"/>
      <c r="GAT15" s="319"/>
      <c r="GAU15" s="319"/>
      <c r="GAV15" s="319"/>
      <c r="GAW15" s="319"/>
      <c r="GAX15" s="319"/>
      <c r="GBG15" s="319"/>
      <c r="GBH15" s="319"/>
      <c r="GBI15" s="319"/>
      <c r="GBJ15" s="319"/>
      <c r="GBK15" s="319"/>
      <c r="GBL15" s="319"/>
      <c r="GBM15" s="319"/>
      <c r="GBV15" s="319"/>
      <c r="GBW15" s="319"/>
      <c r="GBX15" s="319"/>
      <c r="GBY15" s="319"/>
      <c r="GBZ15" s="319"/>
      <c r="GCA15" s="319"/>
      <c r="GCB15" s="319"/>
      <c r="GCK15" s="319"/>
      <c r="GCL15" s="319"/>
      <c r="GCM15" s="319"/>
      <c r="GCN15" s="319"/>
      <c r="GCO15" s="319"/>
      <c r="GCP15" s="319"/>
      <c r="GCQ15" s="319"/>
      <c r="GCZ15" s="319"/>
      <c r="GDA15" s="319"/>
      <c r="GDB15" s="319"/>
      <c r="GDC15" s="319"/>
      <c r="GDD15" s="319"/>
      <c r="GDE15" s="319"/>
      <c r="GDF15" s="319"/>
      <c r="GDO15" s="319"/>
      <c r="GDP15" s="319"/>
      <c r="GDQ15" s="319"/>
      <c r="GDR15" s="319"/>
      <c r="GDS15" s="319"/>
      <c r="GDT15" s="319"/>
      <c r="GDU15" s="319"/>
      <c r="GED15" s="319"/>
      <c r="GEE15" s="319"/>
      <c r="GEF15" s="319"/>
      <c r="GEG15" s="319"/>
      <c r="GEH15" s="319"/>
      <c r="GEI15" s="319"/>
      <c r="GEJ15" s="319"/>
      <c r="GES15" s="319"/>
      <c r="GET15" s="319"/>
      <c r="GEU15" s="319"/>
      <c r="GEV15" s="319"/>
      <c r="GEW15" s="319"/>
      <c r="GEX15" s="319"/>
      <c r="GEY15" s="319"/>
      <c r="GFH15" s="319"/>
      <c r="GFI15" s="319"/>
      <c r="GFJ15" s="319"/>
      <c r="GFK15" s="319"/>
      <c r="GFL15" s="319"/>
      <c r="GFM15" s="319"/>
      <c r="GFN15" s="319"/>
      <c r="GFW15" s="319"/>
      <c r="GFX15" s="319"/>
      <c r="GFY15" s="319"/>
      <c r="GFZ15" s="319"/>
      <c r="GGA15" s="319"/>
      <c r="GGB15" s="319"/>
      <c r="GGC15" s="319"/>
      <c r="GGL15" s="319"/>
      <c r="GGM15" s="319"/>
      <c r="GGN15" s="319"/>
      <c r="GGO15" s="319"/>
      <c r="GGP15" s="319"/>
      <c r="GGQ15" s="319"/>
      <c r="GGR15" s="319"/>
      <c r="GHA15" s="319"/>
      <c r="GHB15" s="319"/>
      <c r="GHC15" s="319"/>
      <c r="GHD15" s="319"/>
      <c r="GHE15" s="319"/>
      <c r="GHF15" s="319"/>
      <c r="GHG15" s="319"/>
      <c r="GHP15" s="319"/>
      <c r="GHQ15" s="319"/>
      <c r="GHR15" s="319"/>
      <c r="GHS15" s="319"/>
      <c r="GHT15" s="319"/>
      <c r="GHU15" s="319"/>
      <c r="GHV15" s="319"/>
      <c r="GIE15" s="319"/>
      <c r="GIF15" s="319"/>
      <c r="GIG15" s="319"/>
      <c r="GIH15" s="319"/>
      <c r="GII15" s="319"/>
      <c r="GIJ15" s="319"/>
      <c r="GIK15" s="319"/>
      <c r="GIT15" s="319"/>
      <c r="GIU15" s="319"/>
      <c r="GIV15" s="319"/>
      <c r="GIW15" s="319"/>
      <c r="GIX15" s="319"/>
      <c r="GIY15" s="319"/>
      <c r="GIZ15" s="319"/>
      <c r="GJI15" s="319"/>
      <c r="GJJ15" s="319"/>
      <c r="GJK15" s="319"/>
      <c r="GJL15" s="319"/>
      <c r="GJM15" s="319"/>
      <c r="GJN15" s="319"/>
      <c r="GJO15" s="319"/>
      <c r="GJX15" s="319"/>
      <c r="GJY15" s="319"/>
      <c r="GJZ15" s="319"/>
      <c r="GKA15" s="319"/>
      <c r="GKB15" s="319"/>
      <c r="GKC15" s="319"/>
      <c r="GKD15" s="319"/>
      <c r="GKM15" s="319"/>
      <c r="GKN15" s="319"/>
      <c r="GKO15" s="319"/>
      <c r="GKP15" s="319"/>
      <c r="GKQ15" s="319"/>
      <c r="GKR15" s="319"/>
      <c r="GKS15" s="319"/>
      <c r="GLB15" s="319"/>
      <c r="GLC15" s="319"/>
      <c r="GLD15" s="319"/>
      <c r="GLE15" s="319"/>
      <c r="GLF15" s="319"/>
      <c r="GLG15" s="319"/>
      <c r="GLH15" s="319"/>
      <c r="GLQ15" s="319"/>
      <c r="GLR15" s="319"/>
      <c r="GLS15" s="319"/>
      <c r="GLT15" s="319"/>
      <c r="GLU15" s="319"/>
      <c r="GLV15" s="319"/>
      <c r="GLW15" s="319"/>
      <c r="GMF15" s="319"/>
      <c r="GMG15" s="319"/>
      <c r="GMH15" s="319"/>
      <c r="GMI15" s="319"/>
      <c r="GMJ15" s="319"/>
      <c r="GMK15" s="319"/>
      <c r="GML15" s="319"/>
      <c r="GMU15" s="319"/>
      <c r="GMV15" s="319"/>
      <c r="GMW15" s="319"/>
      <c r="GMX15" s="319"/>
      <c r="GMY15" s="319"/>
      <c r="GMZ15" s="319"/>
      <c r="GNA15" s="319"/>
      <c r="GNJ15" s="319"/>
      <c r="GNK15" s="319"/>
      <c r="GNL15" s="319"/>
      <c r="GNM15" s="319"/>
      <c r="GNN15" s="319"/>
      <c r="GNO15" s="319"/>
      <c r="GNP15" s="319"/>
      <c r="GNY15" s="319"/>
      <c r="GNZ15" s="319"/>
      <c r="GOA15" s="319"/>
      <c r="GOB15" s="319"/>
      <c r="GOC15" s="319"/>
      <c r="GOD15" s="319"/>
      <c r="GOE15" s="319"/>
      <c r="GON15" s="319"/>
      <c r="GOO15" s="319"/>
      <c r="GOP15" s="319"/>
      <c r="GOQ15" s="319"/>
      <c r="GOR15" s="319"/>
      <c r="GOS15" s="319"/>
      <c r="GOT15" s="319"/>
      <c r="GPC15" s="319"/>
      <c r="GPD15" s="319"/>
      <c r="GPE15" s="319"/>
      <c r="GPF15" s="319"/>
      <c r="GPG15" s="319"/>
      <c r="GPH15" s="319"/>
      <c r="GPI15" s="319"/>
      <c r="GPR15" s="319"/>
      <c r="GPS15" s="319"/>
      <c r="GPT15" s="319"/>
      <c r="GPU15" s="319"/>
      <c r="GPV15" s="319"/>
      <c r="GPW15" s="319"/>
      <c r="GPX15" s="319"/>
      <c r="GQG15" s="319"/>
      <c r="GQH15" s="319"/>
      <c r="GQI15" s="319"/>
      <c r="GQJ15" s="319"/>
      <c r="GQK15" s="319"/>
      <c r="GQL15" s="319"/>
      <c r="GQM15" s="319"/>
      <c r="GQV15" s="319"/>
      <c r="GQW15" s="319"/>
      <c r="GQX15" s="319"/>
      <c r="GQY15" s="319"/>
      <c r="GQZ15" s="319"/>
      <c r="GRA15" s="319"/>
      <c r="GRB15" s="319"/>
      <c r="GRK15" s="319"/>
      <c r="GRL15" s="319"/>
      <c r="GRM15" s="319"/>
      <c r="GRN15" s="319"/>
      <c r="GRO15" s="319"/>
      <c r="GRP15" s="319"/>
      <c r="GRQ15" s="319"/>
      <c r="GRZ15" s="319"/>
      <c r="GSA15" s="319"/>
      <c r="GSB15" s="319"/>
      <c r="GSC15" s="319"/>
      <c r="GSD15" s="319"/>
      <c r="GSE15" s="319"/>
      <c r="GSF15" s="319"/>
      <c r="GSO15" s="319"/>
      <c r="GSP15" s="319"/>
      <c r="GSQ15" s="319"/>
      <c r="GSR15" s="319"/>
      <c r="GSS15" s="319"/>
      <c r="GST15" s="319"/>
      <c r="GSU15" s="319"/>
      <c r="GTD15" s="319"/>
      <c r="GTE15" s="319"/>
      <c r="GTF15" s="319"/>
      <c r="GTG15" s="319"/>
      <c r="GTH15" s="319"/>
      <c r="GTI15" s="319"/>
      <c r="GTJ15" s="319"/>
      <c r="GTS15" s="319"/>
      <c r="GTT15" s="319"/>
      <c r="GTU15" s="319"/>
      <c r="GTV15" s="319"/>
      <c r="GTW15" s="319"/>
      <c r="GTX15" s="319"/>
      <c r="GTY15" s="319"/>
      <c r="GUH15" s="319"/>
      <c r="GUI15" s="319"/>
      <c r="GUJ15" s="319"/>
      <c r="GUK15" s="319"/>
      <c r="GUL15" s="319"/>
      <c r="GUM15" s="319"/>
      <c r="GUN15" s="319"/>
      <c r="GUW15" s="319"/>
      <c r="GUX15" s="319"/>
      <c r="GUY15" s="319"/>
      <c r="GUZ15" s="319"/>
      <c r="GVA15" s="319"/>
      <c r="GVB15" s="319"/>
      <c r="GVC15" s="319"/>
      <c r="GVL15" s="319"/>
      <c r="GVM15" s="319"/>
      <c r="GVN15" s="319"/>
      <c r="GVO15" s="319"/>
      <c r="GVP15" s="319"/>
      <c r="GVQ15" s="319"/>
      <c r="GVR15" s="319"/>
      <c r="GWA15" s="319"/>
      <c r="GWB15" s="319"/>
      <c r="GWC15" s="319"/>
      <c r="GWD15" s="319"/>
      <c r="GWE15" s="319"/>
      <c r="GWF15" s="319"/>
      <c r="GWG15" s="319"/>
      <c r="GWP15" s="319"/>
      <c r="GWQ15" s="319"/>
      <c r="GWR15" s="319"/>
      <c r="GWS15" s="319"/>
      <c r="GWT15" s="319"/>
      <c r="GWU15" s="319"/>
      <c r="GWV15" s="319"/>
      <c r="GXE15" s="319"/>
      <c r="GXF15" s="319"/>
      <c r="GXG15" s="319"/>
      <c r="GXH15" s="319"/>
      <c r="GXI15" s="319"/>
      <c r="GXJ15" s="319"/>
      <c r="GXK15" s="319"/>
      <c r="GXT15" s="319"/>
      <c r="GXU15" s="319"/>
      <c r="GXV15" s="319"/>
      <c r="GXW15" s="319"/>
      <c r="GXX15" s="319"/>
      <c r="GXY15" s="319"/>
      <c r="GXZ15" s="319"/>
      <c r="GYI15" s="319"/>
      <c r="GYJ15" s="319"/>
      <c r="GYK15" s="319"/>
      <c r="GYL15" s="319"/>
      <c r="GYM15" s="319"/>
      <c r="GYN15" s="319"/>
      <c r="GYO15" s="319"/>
      <c r="GYX15" s="319"/>
      <c r="GYY15" s="319"/>
      <c r="GYZ15" s="319"/>
      <c r="GZA15" s="319"/>
      <c r="GZB15" s="319"/>
      <c r="GZC15" s="319"/>
      <c r="GZD15" s="319"/>
      <c r="GZM15" s="319"/>
      <c r="GZN15" s="319"/>
      <c r="GZO15" s="319"/>
      <c r="GZP15" s="319"/>
      <c r="GZQ15" s="319"/>
      <c r="GZR15" s="319"/>
      <c r="GZS15" s="319"/>
      <c r="HAB15" s="319"/>
      <c r="HAC15" s="319"/>
      <c r="HAD15" s="319"/>
      <c r="HAE15" s="319"/>
      <c r="HAF15" s="319"/>
      <c r="HAG15" s="319"/>
      <c r="HAH15" s="319"/>
      <c r="HAQ15" s="319"/>
      <c r="HAR15" s="319"/>
      <c r="HAS15" s="319"/>
      <c r="HAT15" s="319"/>
      <c r="HAU15" s="319"/>
      <c r="HAV15" s="319"/>
      <c r="HAW15" s="319"/>
      <c r="HBF15" s="319"/>
      <c r="HBG15" s="319"/>
      <c r="HBH15" s="319"/>
      <c r="HBI15" s="319"/>
      <c r="HBJ15" s="319"/>
      <c r="HBK15" s="319"/>
      <c r="HBL15" s="319"/>
      <c r="HBU15" s="319"/>
      <c r="HBV15" s="319"/>
      <c r="HBW15" s="319"/>
      <c r="HBX15" s="319"/>
      <c r="HBY15" s="319"/>
      <c r="HBZ15" s="319"/>
      <c r="HCA15" s="319"/>
      <c r="HCJ15" s="319"/>
      <c r="HCK15" s="319"/>
      <c r="HCL15" s="319"/>
      <c r="HCM15" s="319"/>
      <c r="HCN15" s="319"/>
      <c r="HCO15" s="319"/>
      <c r="HCP15" s="319"/>
      <c r="HCY15" s="319"/>
      <c r="HCZ15" s="319"/>
      <c r="HDA15" s="319"/>
      <c r="HDB15" s="319"/>
      <c r="HDC15" s="319"/>
      <c r="HDD15" s="319"/>
      <c r="HDE15" s="319"/>
      <c r="HDN15" s="319"/>
      <c r="HDO15" s="319"/>
      <c r="HDP15" s="319"/>
      <c r="HDQ15" s="319"/>
      <c r="HDR15" s="319"/>
      <c r="HDS15" s="319"/>
      <c r="HDT15" s="319"/>
      <c r="HEC15" s="319"/>
      <c r="HED15" s="319"/>
      <c r="HEE15" s="319"/>
      <c r="HEF15" s="319"/>
      <c r="HEG15" s="319"/>
      <c r="HEH15" s="319"/>
      <c r="HEI15" s="319"/>
      <c r="HER15" s="319"/>
      <c r="HES15" s="319"/>
      <c r="HET15" s="319"/>
      <c r="HEU15" s="319"/>
      <c r="HEV15" s="319"/>
      <c r="HEW15" s="319"/>
      <c r="HEX15" s="319"/>
      <c r="HFG15" s="319"/>
      <c r="HFH15" s="319"/>
      <c r="HFI15" s="319"/>
      <c r="HFJ15" s="319"/>
      <c r="HFK15" s="319"/>
      <c r="HFL15" s="319"/>
      <c r="HFM15" s="319"/>
      <c r="HFV15" s="319"/>
      <c r="HFW15" s="319"/>
      <c r="HFX15" s="319"/>
      <c r="HFY15" s="319"/>
      <c r="HFZ15" s="319"/>
      <c r="HGA15" s="319"/>
      <c r="HGB15" s="319"/>
      <c r="HGK15" s="319"/>
      <c r="HGL15" s="319"/>
      <c r="HGM15" s="319"/>
      <c r="HGN15" s="319"/>
      <c r="HGO15" s="319"/>
      <c r="HGP15" s="319"/>
      <c r="HGQ15" s="319"/>
      <c r="HGZ15" s="319"/>
      <c r="HHA15" s="319"/>
      <c r="HHB15" s="319"/>
      <c r="HHC15" s="319"/>
      <c r="HHD15" s="319"/>
      <c r="HHE15" s="319"/>
      <c r="HHF15" s="319"/>
      <c r="HHO15" s="319"/>
      <c r="HHP15" s="319"/>
      <c r="HHQ15" s="319"/>
      <c r="HHR15" s="319"/>
      <c r="HHS15" s="319"/>
      <c r="HHT15" s="319"/>
      <c r="HHU15" s="319"/>
      <c r="HID15" s="319"/>
      <c r="HIE15" s="319"/>
      <c r="HIF15" s="319"/>
      <c r="HIG15" s="319"/>
      <c r="HIH15" s="319"/>
      <c r="HII15" s="319"/>
      <c r="HIJ15" s="319"/>
      <c r="HIS15" s="319"/>
      <c r="HIT15" s="319"/>
      <c r="HIU15" s="319"/>
      <c r="HIV15" s="319"/>
      <c r="HIW15" s="319"/>
      <c r="HIX15" s="319"/>
      <c r="HIY15" s="319"/>
      <c r="HJH15" s="319"/>
      <c r="HJI15" s="319"/>
      <c r="HJJ15" s="319"/>
      <c r="HJK15" s="319"/>
      <c r="HJL15" s="319"/>
      <c r="HJM15" s="319"/>
      <c r="HJN15" s="319"/>
      <c r="HJW15" s="319"/>
      <c r="HJX15" s="319"/>
      <c r="HJY15" s="319"/>
      <c r="HJZ15" s="319"/>
      <c r="HKA15" s="319"/>
      <c r="HKB15" s="319"/>
      <c r="HKC15" s="319"/>
      <c r="HKL15" s="319"/>
      <c r="HKM15" s="319"/>
      <c r="HKN15" s="319"/>
      <c r="HKO15" s="319"/>
      <c r="HKP15" s="319"/>
      <c r="HKQ15" s="319"/>
      <c r="HKR15" s="319"/>
      <c r="HLA15" s="319"/>
      <c r="HLB15" s="319"/>
      <c r="HLC15" s="319"/>
      <c r="HLD15" s="319"/>
      <c r="HLE15" s="319"/>
      <c r="HLF15" s="319"/>
      <c r="HLG15" s="319"/>
      <c r="HLP15" s="319"/>
      <c r="HLQ15" s="319"/>
      <c r="HLR15" s="319"/>
      <c r="HLS15" s="319"/>
      <c r="HLT15" s="319"/>
      <c r="HLU15" s="319"/>
      <c r="HLV15" s="319"/>
      <c r="HME15" s="319"/>
      <c r="HMF15" s="319"/>
      <c r="HMG15" s="319"/>
      <c r="HMH15" s="319"/>
      <c r="HMI15" s="319"/>
      <c r="HMJ15" s="319"/>
      <c r="HMK15" s="319"/>
      <c r="HMT15" s="319"/>
      <c r="HMU15" s="319"/>
      <c r="HMV15" s="319"/>
      <c r="HMW15" s="319"/>
      <c r="HMX15" s="319"/>
      <c r="HMY15" s="319"/>
      <c r="HMZ15" s="319"/>
      <c r="HNI15" s="319"/>
      <c r="HNJ15" s="319"/>
      <c r="HNK15" s="319"/>
      <c r="HNL15" s="319"/>
      <c r="HNM15" s="319"/>
      <c r="HNN15" s="319"/>
      <c r="HNO15" s="319"/>
      <c r="HNX15" s="319"/>
      <c r="HNY15" s="319"/>
      <c r="HNZ15" s="319"/>
      <c r="HOA15" s="319"/>
      <c r="HOB15" s="319"/>
      <c r="HOC15" s="319"/>
      <c r="HOD15" s="319"/>
      <c r="HOM15" s="319"/>
      <c r="HON15" s="319"/>
      <c r="HOO15" s="319"/>
      <c r="HOP15" s="319"/>
      <c r="HOQ15" s="319"/>
      <c r="HOR15" s="319"/>
      <c r="HOS15" s="319"/>
      <c r="HPB15" s="319"/>
      <c r="HPC15" s="319"/>
      <c r="HPD15" s="319"/>
      <c r="HPE15" s="319"/>
      <c r="HPF15" s="319"/>
      <c r="HPG15" s="319"/>
      <c r="HPH15" s="319"/>
      <c r="HPQ15" s="319"/>
      <c r="HPR15" s="319"/>
      <c r="HPS15" s="319"/>
      <c r="HPT15" s="319"/>
      <c r="HPU15" s="319"/>
      <c r="HPV15" s="319"/>
      <c r="HPW15" s="319"/>
      <c r="HQF15" s="319"/>
      <c r="HQG15" s="319"/>
      <c r="HQH15" s="319"/>
      <c r="HQI15" s="319"/>
      <c r="HQJ15" s="319"/>
      <c r="HQK15" s="319"/>
      <c r="HQL15" s="319"/>
      <c r="HQU15" s="319"/>
      <c r="HQV15" s="319"/>
      <c r="HQW15" s="319"/>
      <c r="HQX15" s="319"/>
      <c r="HQY15" s="319"/>
      <c r="HQZ15" s="319"/>
      <c r="HRA15" s="319"/>
      <c r="HRJ15" s="319"/>
      <c r="HRK15" s="319"/>
      <c r="HRL15" s="319"/>
      <c r="HRM15" s="319"/>
      <c r="HRN15" s="319"/>
      <c r="HRO15" s="319"/>
      <c r="HRP15" s="319"/>
      <c r="HRY15" s="319"/>
      <c r="HRZ15" s="319"/>
      <c r="HSA15" s="319"/>
      <c r="HSB15" s="319"/>
      <c r="HSC15" s="319"/>
      <c r="HSD15" s="319"/>
      <c r="HSE15" s="319"/>
      <c r="HSN15" s="319"/>
      <c r="HSO15" s="319"/>
      <c r="HSP15" s="319"/>
      <c r="HSQ15" s="319"/>
      <c r="HSR15" s="319"/>
      <c r="HSS15" s="319"/>
      <c r="HST15" s="319"/>
      <c r="HTC15" s="319"/>
      <c r="HTD15" s="319"/>
      <c r="HTE15" s="319"/>
      <c r="HTF15" s="319"/>
      <c r="HTG15" s="319"/>
      <c r="HTH15" s="319"/>
      <c r="HTI15" s="319"/>
      <c r="HTR15" s="319"/>
      <c r="HTS15" s="319"/>
      <c r="HTT15" s="319"/>
      <c r="HTU15" s="319"/>
      <c r="HTV15" s="319"/>
      <c r="HTW15" s="319"/>
      <c r="HTX15" s="319"/>
      <c r="HUG15" s="319"/>
      <c r="HUH15" s="319"/>
      <c r="HUI15" s="319"/>
      <c r="HUJ15" s="319"/>
      <c r="HUK15" s="319"/>
      <c r="HUL15" s="319"/>
      <c r="HUM15" s="319"/>
      <c r="HUV15" s="319"/>
      <c r="HUW15" s="319"/>
      <c r="HUX15" s="319"/>
      <c r="HUY15" s="319"/>
      <c r="HUZ15" s="319"/>
      <c r="HVA15" s="319"/>
      <c r="HVB15" s="319"/>
      <c r="HVK15" s="319"/>
      <c r="HVL15" s="319"/>
      <c r="HVM15" s="319"/>
      <c r="HVN15" s="319"/>
      <c r="HVO15" s="319"/>
      <c r="HVP15" s="319"/>
      <c r="HVQ15" s="319"/>
      <c r="HVZ15" s="319"/>
      <c r="HWA15" s="319"/>
      <c r="HWB15" s="319"/>
      <c r="HWC15" s="319"/>
      <c r="HWD15" s="319"/>
      <c r="HWE15" s="319"/>
      <c r="HWF15" s="319"/>
      <c r="HWO15" s="319"/>
      <c r="HWP15" s="319"/>
      <c r="HWQ15" s="319"/>
      <c r="HWR15" s="319"/>
      <c r="HWS15" s="319"/>
      <c r="HWT15" s="319"/>
      <c r="HWU15" s="319"/>
      <c r="HXD15" s="319"/>
      <c r="HXE15" s="319"/>
      <c r="HXF15" s="319"/>
      <c r="HXG15" s="319"/>
      <c r="HXH15" s="319"/>
      <c r="HXI15" s="319"/>
      <c r="HXJ15" s="319"/>
      <c r="HXS15" s="319"/>
      <c r="HXT15" s="319"/>
      <c r="HXU15" s="319"/>
      <c r="HXV15" s="319"/>
      <c r="HXW15" s="319"/>
      <c r="HXX15" s="319"/>
      <c r="HXY15" s="319"/>
      <c r="HYH15" s="319"/>
      <c r="HYI15" s="319"/>
      <c r="HYJ15" s="319"/>
      <c r="HYK15" s="319"/>
      <c r="HYL15" s="319"/>
      <c r="HYM15" s="319"/>
      <c r="HYN15" s="319"/>
      <c r="HYW15" s="319"/>
      <c r="HYX15" s="319"/>
      <c r="HYY15" s="319"/>
      <c r="HYZ15" s="319"/>
      <c r="HZA15" s="319"/>
      <c r="HZB15" s="319"/>
      <c r="HZC15" s="319"/>
      <c r="HZL15" s="319"/>
      <c r="HZM15" s="319"/>
      <c r="HZN15" s="319"/>
      <c r="HZO15" s="319"/>
      <c r="HZP15" s="319"/>
      <c r="HZQ15" s="319"/>
      <c r="HZR15" s="319"/>
      <c r="IAA15" s="319"/>
      <c r="IAB15" s="319"/>
      <c r="IAC15" s="319"/>
      <c r="IAD15" s="319"/>
      <c r="IAE15" s="319"/>
      <c r="IAF15" s="319"/>
      <c r="IAG15" s="319"/>
      <c r="IAP15" s="319"/>
      <c r="IAQ15" s="319"/>
      <c r="IAR15" s="319"/>
      <c r="IAS15" s="319"/>
      <c r="IAT15" s="319"/>
      <c r="IAU15" s="319"/>
      <c r="IAV15" s="319"/>
      <c r="IBE15" s="319"/>
      <c r="IBF15" s="319"/>
      <c r="IBG15" s="319"/>
      <c r="IBH15" s="319"/>
      <c r="IBI15" s="319"/>
      <c r="IBJ15" s="319"/>
      <c r="IBK15" s="319"/>
      <c r="IBT15" s="319"/>
      <c r="IBU15" s="319"/>
      <c r="IBV15" s="319"/>
      <c r="IBW15" s="319"/>
      <c r="IBX15" s="319"/>
      <c r="IBY15" s="319"/>
      <c r="IBZ15" s="319"/>
      <c r="ICI15" s="319"/>
      <c r="ICJ15" s="319"/>
      <c r="ICK15" s="319"/>
      <c r="ICL15" s="319"/>
      <c r="ICM15" s="319"/>
      <c r="ICN15" s="319"/>
      <c r="ICO15" s="319"/>
      <c r="ICX15" s="319"/>
      <c r="ICY15" s="319"/>
      <c r="ICZ15" s="319"/>
      <c r="IDA15" s="319"/>
      <c r="IDB15" s="319"/>
      <c r="IDC15" s="319"/>
      <c r="IDD15" s="319"/>
      <c r="IDM15" s="319"/>
      <c r="IDN15" s="319"/>
      <c r="IDO15" s="319"/>
      <c r="IDP15" s="319"/>
      <c r="IDQ15" s="319"/>
      <c r="IDR15" s="319"/>
      <c r="IDS15" s="319"/>
      <c r="IEB15" s="319"/>
      <c r="IEC15" s="319"/>
      <c r="IED15" s="319"/>
      <c r="IEE15" s="319"/>
      <c r="IEF15" s="319"/>
      <c r="IEG15" s="319"/>
      <c r="IEH15" s="319"/>
      <c r="IEQ15" s="319"/>
      <c r="IER15" s="319"/>
      <c r="IES15" s="319"/>
      <c r="IET15" s="319"/>
      <c r="IEU15" s="319"/>
      <c r="IEV15" s="319"/>
      <c r="IEW15" s="319"/>
      <c r="IFF15" s="319"/>
      <c r="IFG15" s="319"/>
      <c r="IFH15" s="319"/>
      <c r="IFI15" s="319"/>
      <c r="IFJ15" s="319"/>
      <c r="IFK15" s="319"/>
      <c r="IFL15" s="319"/>
      <c r="IFU15" s="319"/>
      <c r="IFV15" s="319"/>
      <c r="IFW15" s="319"/>
      <c r="IFX15" s="319"/>
      <c r="IFY15" s="319"/>
      <c r="IFZ15" s="319"/>
      <c r="IGA15" s="319"/>
      <c r="IGJ15" s="319"/>
      <c r="IGK15" s="319"/>
      <c r="IGL15" s="319"/>
      <c r="IGM15" s="319"/>
      <c r="IGN15" s="319"/>
      <c r="IGO15" s="319"/>
      <c r="IGP15" s="319"/>
      <c r="IGY15" s="319"/>
      <c r="IGZ15" s="319"/>
      <c r="IHA15" s="319"/>
      <c r="IHB15" s="319"/>
      <c r="IHC15" s="319"/>
      <c r="IHD15" s="319"/>
      <c r="IHE15" s="319"/>
      <c r="IHN15" s="319"/>
      <c r="IHO15" s="319"/>
      <c r="IHP15" s="319"/>
      <c r="IHQ15" s="319"/>
      <c r="IHR15" s="319"/>
      <c r="IHS15" s="319"/>
      <c r="IHT15" s="319"/>
      <c r="IIC15" s="319"/>
      <c r="IID15" s="319"/>
      <c r="IIE15" s="319"/>
      <c r="IIF15" s="319"/>
      <c r="IIG15" s="319"/>
      <c r="IIH15" s="319"/>
      <c r="III15" s="319"/>
      <c r="IIR15" s="319"/>
      <c r="IIS15" s="319"/>
      <c r="IIT15" s="319"/>
      <c r="IIU15" s="319"/>
      <c r="IIV15" s="319"/>
      <c r="IIW15" s="319"/>
      <c r="IIX15" s="319"/>
      <c r="IJG15" s="319"/>
      <c r="IJH15" s="319"/>
      <c r="IJI15" s="319"/>
      <c r="IJJ15" s="319"/>
      <c r="IJK15" s="319"/>
      <c r="IJL15" s="319"/>
      <c r="IJM15" s="319"/>
      <c r="IJV15" s="319"/>
      <c r="IJW15" s="319"/>
      <c r="IJX15" s="319"/>
      <c r="IJY15" s="319"/>
      <c r="IJZ15" s="319"/>
      <c r="IKA15" s="319"/>
      <c r="IKB15" s="319"/>
      <c r="IKK15" s="319"/>
      <c r="IKL15" s="319"/>
      <c r="IKM15" s="319"/>
      <c r="IKN15" s="319"/>
      <c r="IKO15" s="319"/>
      <c r="IKP15" s="319"/>
      <c r="IKQ15" s="319"/>
      <c r="IKZ15" s="319"/>
      <c r="ILA15" s="319"/>
      <c r="ILB15" s="319"/>
      <c r="ILC15" s="319"/>
      <c r="ILD15" s="319"/>
      <c r="ILE15" s="319"/>
      <c r="ILF15" s="319"/>
      <c r="ILO15" s="319"/>
      <c r="ILP15" s="319"/>
      <c r="ILQ15" s="319"/>
      <c r="ILR15" s="319"/>
      <c r="ILS15" s="319"/>
      <c r="ILT15" s="319"/>
      <c r="ILU15" s="319"/>
      <c r="IMD15" s="319"/>
      <c r="IME15" s="319"/>
      <c r="IMF15" s="319"/>
      <c r="IMG15" s="319"/>
      <c r="IMH15" s="319"/>
      <c r="IMI15" s="319"/>
      <c r="IMJ15" s="319"/>
      <c r="IMS15" s="319"/>
      <c r="IMT15" s="319"/>
      <c r="IMU15" s="319"/>
      <c r="IMV15" s="319"/>
      <c r="IMW15" s="319"/>
      <c r="IMX15" s="319"/>
      <c r="IMY15" s="319"/>
      <c r="INH15" s="319"/>
      <c r="INI15" s="319"/>
      <c r="INJ15" s="319"/>
      <c r="INK15" s="319"/>
      <c r="INL15" s="319"/>
      <c r="INM15" s="319"/>
      <c r="INN15" s="319"/>
      <c r="INW15" s="319"/>
      <c r="INX15" s="319"/>
      <c r="INY15" s="319"/>
      <c r="INZ15" s="319"/>
      <c r="IOA15" s="319"/>
      <c r="IOB15" s="319"/>
      <c r="IOC15" s="319"/>
      <c r="IOL15" s="319"/>
      <c r="IOM15" s="319"/>
      <c r="ION15" s="319"/>
      <c r="IOO15" s="319"/>
      <c r="IOP15" s="319"/>
      <c r="IOQ15" s="319"/>
      <c r="IOR15" s="319"/>
      <c r="IPA15" s="319"/>
      <c r="IPB15" s="319"/>
      <c r="IPC15" s="319"/>
      <c r="IPD15" s="319"/>
      <c r="IPE15" s="319"/>
      <c r="IPF15" s="319"/>
      <c r="IPG15" s="319"/>
      <c r="IPP15" s="319"/>
      <c r="IPQ15" s="319"/>
      <c r="IPR15" s="319"/>
      <c r="IPS15" s="319"/>
      <c r="IPT15" s="319"/>
      <c r="IPU15" s="319"/>
      <c r="IPV15" s="319"/>
      <c r="IQE15" s="319"/>
      <c r="IQF15" s="319"/>
      <c r="IQG15" s="319"/>
      <c r="IQH15" s="319"/>
      <c r="IQI15" s="319"/>
      <c r="IQJ15" s="319"/>
      <c r="IQK15" s="319"/>
      <c r="IQT15" s="319"/>
      <c r="IQU15" s="319"/>
      <c r="IQV15" s="319"/>
      <c r="IQW15" s="319"/>
      <c r="IQX15" s="319"/>
      <c r="IQY15" s="319"/>
      <c r="IQZ15" s="319"/>
      <c r="IRI15" s="319"/>
      <c r="IRJ15" s="319"/>
      <c r="IRK15" s="319"/>
      <c r="IRL15" s="319"/>
      <c r="IRM15" s="319"/>
      <c r="IRN15" s="319"/>
      <c r="IRO15" s="319"/>
      <c r="IRX15" s="319"/>
      <c r="IRY15" s="319"/>
      <c r="IRZ15" s="319"/>
      <c r="ISA15" s="319"/>
      <c r="ISB15" s="319"/>
      <c r="ISC15" s="319"/>
      <c r="ISD15" s="319"/>
      <c r="ISM15" s="319"/>
      <c r="ISN15" s="319"/>
      <c r="ISO15" s="319"/>
      <c r="ISP15" s="319"/>
      <c r="ISQ15" s="319"/>
      <c r="ISR15" s="319"/>
      <c r="ISS15" s="319"/>
      <c r="ITB15" s="319"/>
      <c r="ITC15" s="319"/>
      <c r="ITD15" s="319"/>
      <c r="ITE15" s="319"/>
      <c r="ITF15" s="319"/>
      <c r="ITG15" s="319"/>
      <c r="ITH15" s="319"/>
      <c r="ITQ15" s="319"/>
      <c r="ITR15" s="319"/>
      <c r="ITS15" s="319"/>
      <c r="ITT15" s="319"/>
      <c r="ITU15" s="319"/>
      <c r="ITV15" s="319"/>
      <c r="ITW15" s="319"/>
      <c r="IUF15" s="319"/>
      <c r="IUG15" s="319"/>
      <c r="IUH15" s="319"/>
      <c r="IUI15" s="319"/>
      <c r="IUJ15" s="319"/>
      <c r="IUK15" s="319"/>
      <c r="IUL15" s="319"/>
      <c r="IUU15" s="319"/>
      <c r="IUV15" s="319"/>
      <c r="IUW15" s="319"/>
      <c r="IUX15" s="319"/>
      <c r="IUY15" s="319"/>
      <c r="IUZ15" s="319"/>
      <c r="IVA15" s="319"/>
      <c r="IVJ15" s="319"/>
      <c r="IVK15" s="319"/>
      <c r="IVL15" s="319"/>
      <c r="IVM15" s="319"/>
      <c r="IVN15" s="319"/>
      <c r="IVO15" s="319"/>
      <c r="IVP15" s="319"/>
      <c r="IVY15" s="319"/>
      <c r="IVZ15" s="319"/>
      <c r="IWA15" s="319"/>
      <c r="IWB15" s="319"/>
      <c r="IWC15" s="319"/>
      <c r="IWD15" s="319"/>
      <c r="IWE15" s="319"/>
      <c r="IWN15" s="319"/>
      <c r="IWO15" s="319"/>
      <c r="IWP15" s="319"/>
      <c r="IWQ15" s="319"/>
      <c r="IWR15" s="319"/>
      <c r="IWS15" s="319"/>
      <c r="IWT15" s="319"/>
      <c r="IXC15" s="319"/>
      <c r="IXD15" s="319"/>
      <c r="IXE15" s="319"/>
      <c r="IXF15" s="319"/>
      <c r="IXG15" s="319"/>
      <c r="IXH15" s="319"/>
      <c r="IXI15" s="319"/>
      <c r="IXR15" s="319"/>
      <c r="IXS15" s="319"/>
      <c r="IXT15" s="319"/>
      <c r="IXU15" s="319"/>
      <c r="IXV15" s="319"/>
      <c r="IXW15" s="319"/>
      <c r="IXX15" s="319"/>
      <c r="IYG15" s="319"/>
      <c r="IYH15" s="319"/>
      <c r="IYI15" s="319"/>
      <c r="IYJ15" s="319"/>
      <c r="IYK15" s="319"/>
      <c r="IYL15" s="319"/>
      <c r="IYM15" s="319"/>
      <c r="IYV15" s="319"/>
      <c r="IYW15" s="319"/>
      <c r="IYX15" s="319"/>
      <c r="IYY15" s="319"/>
      <c r="IYZ15" s="319"/>
      <c r="IZA15" s="319"/>
      <c r="IZB15" s="319"/>
      <c r="IZK15" s="319"/>
      <c r="IZL15" s="319"/>
      <c r="IZM15" s="319"/>
      <c r="IZN15" s="319"/>
      <c r="IZO15" s="319"/>
      <c r="IZP15" s="319"/>
      <c r="IZQ15" s="319"/>
      <c r="IZZ15" s="319"/>
      <c r="JAA15" s="319"/>
      <c r="JAB15" s="319"/>
      <c r="JAC15" s="319"/>
      <c r="JAD15" s="319"/>
      <c r="JAE15" s="319"/>
      <c r="JAF15" s="319"/>
      <c r="JAO15" s="319"/>
      <c r="JAP15" s="319"/>
      <c r="JAQ15" s="319"/>
      <c r="JAR15" s="319"/>
      <c r="JAS15" s="319"/>
      <c r="JAT15" s="319"/>
      <c r="JAU15" s="319"/>
      <c r="JBD15" s="319"/>
      <c r="JBE15" s="319"/>
      <c r="JBF15" s="319"/>
      <c r="JBG15" s="319"/>
      <c r="JBH15" s="319"/>
      <c r="JBI15" s="319"/>
      <c r="JBJ15" s="319"/>
      <c r="JBS15" s="319"/>
      <c r="JBT15" s="319"/>
      <c r="JBU15" s="319"/>
      <c r="JBV15" s="319"/>
      <c r="JBW15" s="319"/>
      <c r="JBX15" s="319"/>
      <c r="JBY15" s="319"/>
      <c r="JCH15" s="319"/>
      <c r="JCI15" s="319"/>
      <c r="JCJ15" s="319"/>
      <c r="JCK15" s="319"/>
      <c r="JCL15" s="319"/>
      <c r="JCM15" s="319"/>
      <c r="JCN15" s="319"/>
      <c r="JCW15" s="319"/>
      <c r="JCX15" s="319"/>
      <c r="JCY15" s="319"/>
      <c r="JCZ15" s="319"/>
      <c r="JDA15" s="319"/>
      <c r="JDB15" s="319"/>
      <c r="JDC15" s="319"/>
      <c r="JDL15" s="319"/>
      <c r="JDM15" s="319"/>
      <c r="JDN15" s="319"/>
      <c r="JDO15" s="319"/>
      <c r="JDP15" s="319"/>
      <c r="JDQ15" s="319"/>
      <c r="JDR15" s="319"/>
      <c r="JEA15" s="319"/>
      <c r="JEB15" s="319"/>
      <c r="JEC15" s="319"/>
      <c r="JED15" s="319"/>
      <c r="JEE15" s="319"/>
      <c r="JEF15" s="319"/>
      <c r="JEG15" s="319"/>
      <c r="JEP15" s="319"/>
      <c r="JEQ15" s="319"/>
      <c r="JER15" s="319"/>
      <c r="JES15" s="319"/>
      <c r="JET15" s="319"/>
      <c r="JEU15" s="319"/>
      <c r="JEV15" s="319"/>
      <c r="JFE15" s="319"/>
      <c r="JFF15" s="319"/>
      <c r="JFG15" s="319"/>
      <c r="JFH15" s="319"/>
      <c r="JFI15" s="319"/>
      <c r="JFJ15" s="319"/>
      <c r="JFK15" s="319"/>
      <c r="JFT15" s="319"/>
      <c r="JFU15" s="319"/>
      <c r="JFV15" s="319"/>
      <c r="JFW15" s="319"/>
      <c r="JFX15" s="319"/>
      <c r="JFY15" s="319"/>
      <c r="JFZ15" s="319"/>
      <c r="JGI15" s="319"/>
      <c r="JGJ15" s="319"/>
      <c r="JGK15" s="319"/>
      <c r="JGL15" s="319"/>
      <c r="JGM15" s="319"/>
      <c r="JGN15" s="319"/>
      <c r="JGO15" s="319"/>
      <c r="JGX15" s="319"/>
      <c r="JGY15" s="319"/>
      <c r="JGZ15" s="319"/>
      <c r="JHA15" s="319"/>
      <c r="JHB15" s="319"/>
      <c r="JHC15" s="319"/>
      <c r="JHD15" s="319"/>
      <c r="JHM15" s="319"/>
      <c r="JHN15" s="319"/>
      <c r="JHO15" s="319"/>
      <c r="JHP15" s="319"/>
      <c r="JHQ15" s="319"/>
      <c r="JHR15" s="319"/>
      <c r="JHS15" s="319"/>
      <c r="JIB15" s="319"/>
      <c r="JIC15" s="319"/>
      <c r="JID15" s="319"/>
      <c r="JIE15" s="319"/>
      <c r="JIF15" s="319"/>
      <c r="JIG15" s="319"/>
      <c r="JIH15" s="319"/>
      <c r="JIQ15" s="319"/>
      <c r="JIR15" s="319"/>
      <c r="JIS15" s="319"/>
      <c r="JIT15" s="319"/>
      <c r="JIU15" s="319"/>
      <c r="JIV15" s="319"/>
      <c r="JIW15" s="319"/>
      <c r="JJF15" s="319"/>
      <c r="JJG15" s="319"/>
      <c r="JJH15" s="319"/>
      <c r="JJI15" s="319"/>
      <c r="JJJ15" s="319"/>
      <c r="JJK15" s="319"/>
      <c r="JJL15" s="319"/>
      <c r="JJU15" s="319"/>
      <c r="JJV15" s="319"/>
      <c r="JJW15" s="319"/>
      <c r="JJX15" s="319"/>
      <c r="JJY15" s="319"/>
      <c r="JJZ15" s="319"/>
      <c r="JKA15" s="319"/>
      <c r="JKJ15" s="319"/>
      <c r="JKK15" s="319"/>
      <c r="JKL15" s="319"/>
      <c r="JKM15" s="319"/>
      <c r="JKN15" s="319"/>
      <c r="JKO15" s="319"/>
      <c r="JKP15" s="319"/>
      <c r="JKY15" s="319"/>
      <c r="JKZ15" s="319"/>
      <c r="JLA15" s="319"/>
      <c r="JLB15" s="319"/>
      <c r="JLC15" s="319"/>
      <c r="JLD15" s="319"/>
      <c r="JLE15" s="319"/>
      <c r="JLN15" s="319"/>
      <c r="JLO15" s="319"/>
      <c r="JLP15" s="319"/>
      <c r="JLQ15" s="319"/>
      <c r="JLR15" s="319"/>
      <c r="JLS15" s="319"/>
      <c r="JLT15" s="319"/>
      <c r="JMC15" s="319"/>
      <c r="JMD15" s="319"/>
      <c r="JME15" s="319"/>
      <c r="JMF15" s="319"/>
      <c r="JMG15" s="319"/>
      <c r="JMH15" s="319"/>
      <c r="JMI15" s="319"/>
      <c r="JMR15" s="319"/>
      <c r="JMS15" s="319"/>
      <c r="JMT15" s="319"/>
      <c r="JMU15" s="319"/>
      <c r="JMV15" s="319"/>
      <c r="JMW15" s="319"/>
      <c r="JMX15" s="319"/>
      <c r="JNG15" s="319"/>
      <c r="JNH15" s="319"/>
      <c r="JNI15" s="319"/>
      <c r="JNJ15" s="319"/>
      <c r="JNK15" s="319"/>
      <c r="JNL15" s="319"/>
      <c r="JNM15" s="319"/>
      <c r="JNV15" s="319"/>
      <c r="JNW15" s="319"/>
      <c r="JNX15" s="319"/>
      <c r="JNY15" s="319"/>
      <c r="JNZ15" s="319"/>
      <c r="JOA15" s="319"/>
      <c r="JOB15" s="319"/>
      <c r="JOK15" s="319"/>
      <c r="JOL15" s="319"/>
      <c r="JOM15" s="319"/>
      <c r="JON15" s="319"/>
      <c r="JOO15" s="319"/>
      <c r="JOP15" s="319"/>
      <c r="JOQ15" s="319"/>
      <c r="JOZ15" s="319"/>
      <c r="JPA15" s="319"/>
      <c r="JPB15" s="319"/>
      <c r="JPC15" s="319"/>
      <c r="JPD15" s="319"/>
      <c r="JPE15" s="319"/>
      <c r="JPF15" s="319"/>
      <c r="JPO15" s="319"/>
      <c r="JPP15" s="319"/>
      <c r="JPQ15" s="319"/>
      <c r="JPR15" s="319"/>
      <c r="JPS15" s="319"/>
      <c r="JPT15" s="319"/>
      <c r="JPU15" s="319"/>
      <c r="JQD15" s="319"/>
      <c r="JQE15" s="319"/>
      <c r="JQF15" s="319"/>
      <c r="JQG15" s="319"/>
      <c r="JQH15" s="319"/>
      <c r="JQI15" s="319"/>
      <c r="JQJ15" s="319"/>
      <c r="JQS15" s="319"/>
      <c r="JQT15" s="319"/>
      <c r="JQU15" s="319"/>
      <c r="JQV15" s="319"/>
      <c r="JQW15" s="319"/>
      <c r="JQX15" s="319"/>
      <c r="JQY15" s="319"/>
      <c r="JRH15" s="319"/>
      <c r="JRI15" s="319"/>
      <c r="JRJ15" s="319"/>
      <c r="JRK15" s="319"/>
      <c r="JRL15" s="319"/>
      <c r="JRM15" s="319"/>
      <c r="JRN15" s="319"/>
      <c r="JRW15" s="319"/>
      <c r="JRX15" s="319"/>
      <c r="JRY15" s="319"/>
      <c r="JRZ15" s="319"/>
      <c r="JSA15" s="319"/>
      <c r="JSB15" s="319"/>
      <c r="JSC15" s="319"/>
      <c r="JSL15" s="319"/>
      <c r="JSM15" s="319"/>
      <c r="JSN15" s="319"/>
      <c r="JSO15" s="319"/>
      <c r="JSP15" s="319"/>
      <c r="JSQ15" s="319"/>
      <c r="JSR15" s="319"/>
      <c r="JTA15" s="319"/>
      <c r="JTB15" s="319"/>
      <c r="JTC15" s="319"/>
      <c r="JTD15" s="319"/>
      <c r="JTE15" s="319"/>
      <c r="JTF15" s="319"/>
      <c r="JTG15" s="319"/>
      <c r="JTP15" s="319"/>
      <c r="JTQ15" s="319"/>
      <c r="JTR15" s="319"/>
      <c r="JTS15" s="319"/>
      <c r="JTT15" s="319"/>
      <c r="JTU15" s="319"/>
      <c r="JTV15" s="319"/>
      <c r="JUE15" s="319"/>
      <c r="JUF15" s="319"/>
      <c r="JUG15" s="319"/>
      <c r="JUH15" s="319"/>
      <c r="JUI15" s="319"/>
      <c r="JUJ15" s="319"/>
      <c r="JUK15" s="319"/>
      <c r="JUT15" s="319"/>
      <c r="JUU15" s="319"/>
      <c r="JUV15" s="319"/>
      <c r="JUW15" s="319"/>
      <c r="JUX15" s="319"/>
      <c r="JUY15" s="319"/>
      <c r="JUZ15" s="319"/>
      <c r="JVI15" s="319"/>
      <c r="JVJ15" s="319"/>
      <c r="JVK15" s="319"/>
      <c r="JVL15" s="319"/>
      <c r="JVM15" s="319"/>
      <c r="JVN15" s="319"/>
      <c r="JVO15" s="319"/>
      <c r="JVX15" s="319"/>
      <c r="JVY15" s="319"/>
      <c r="JVZ15" s="319"/>
      <c r="JWA15" s="319"/>
      <c r="JWB15" s="319"/>
      <c r="JWC15" s="319"/>
      <c r="JWD15" s="319"/>
      <c r="JWM15" s="319"/>
      <c r="JWN15" s="319"/>
      <c r="JWO15" s="319"/>
      <c r="JWP15" s="319"/>
      <c r="JWQ15" s="319"/>
      <c r="JWR15" s="319"/>
      <c r="JWS15" s="319"/>
      <c r="JXB15" s="319"/>
      <c r="JXC15" s="319"/>
      <c r="JXD15" s="319"/>
      <c r="JXE15" s="319"/>
      <c r="JXF15" s="319"/>
      <c r="JXG15" s="319"/>
      <c r="JXH15" s="319"/>
      <c r="JXQ15" s="319"/>
      <c r="JXR15" s="319"/>
      <c r="JXS15" s="319"/>
      <c r="JXT15" s="319"/>
      <c r="JXU15" s="319"/>
      <c r="JXV15" s="319"/>
      <c r="JXW15" s="319"/>
      <c r="JYF15" s="319"/>
      <c r="JYG15" s="319"/>
      <c r="JYH15" s="319"/>
      <c r="JYI15" s="319"/>
      <c r="JYJ15" s="319"/>
      <c r="JYK15" s="319"/>
      <c r="JYL15" s="319"/>
      <c r="JYU15" s="319"/>
      <c r="JYV15" s="319"/>
      <c r="JYW15" s="319"/>
      <c r="JYX15" s="319"/>
      <c r="JYY15" s="319"/>
      <c r="JYZ15" s="319"/>
      <c r="JZA15" s="319"/>
      <c r="JZJ15" s="319"/>
      <c r="JZK15" s="319"/>
      <c r="JZL15" s="319"/>
      <c r="JZM15" s="319"/>
      <c r="JZN15" s="319"/>
      <c r="JZO15" s="319"/>
      <c r="JZP15" s="319"/>
      <c r="JZY15" s="319"/>
      <c r="JZZ15" s="319"/>
      <c r="KAA15" s="319"/>
      <c r="KAB15" s="319"/>
      <c r="KAC15" s="319"/>
      <c r="KAD15" s="319"/>
      <c r="KAE15" s="319"/>
      <c r="KAN15" s="319"/>
      <c r="KAO15" s="319"/>
      <c r="KAP15" s="319"/>
      <c r="KAQ15" s="319"/>
      <c r="KAR15" s="319"/>
      <c r="KAS15" s="319"/>
      <c r="KAT15" s="319"/>
      <c r="KBC15" s="319"/>
      <c r="KBD15" s="319"/>
      <c r="KBE15" s="319"/>
      <c r="KBF15" s="319"/>
      <c r="KBG15" s="319"/>
      <c r="KBH15" s="319"/>
      <c r="KBI15" s="319"/>
      <c r="KBR15" s="319"/>
      <c r="KBS15" s="319"/>
      <c r="KBT15" s="319"/>
      <c r="KBU15" s="319"/>
      <c r="KBV15" s="319"/>
      <c r="KBW15" s="319"/>
      <c r="KBX15" s="319"/>
      <c r="KCG15" s="319"/>
      <c r="KCH15" s="319"/>
      <c r="KCI15" s="319"/>
      <c r="KCJ15" s="319"/>
      <c r="KCK15" s="319"/>
      <c r="KCL15" s="319"/>
      <c r="KCM15" s="319"/>
      <c r="KCV15" s="319"/>
      <c r="KCW15" s="319"/>
      <c r="KCX15" s="319"/>
      <c r="KCY15" s="319"/>
      <c r="KCZ15" s="319"/>
      <c r="KDA15" s="319"/>
      <c r="KDB15" s="319"/>
      <c r="KDK15" s="319"/>
      <c r="KDL15" s="319"/>
      <c r="KDM15" s="319"/>
      <c r="KDN15" s="319"/>
      <c r="KDO15" s="319"/>
      <c r="KDP15" s="319"/>
      <c r="KDQ15" s="319"/>
      <c r="KDZ15" s="319"/>
      <c r="KEA15" s="319"/>
      <c r="KEB15" s="319"/>
      <c r="KEC15" s="319"/>
      <c r="KED15" s="319"/>
      <c r="KEE15" s="319"/>
      <c r="KEF15" s="319"/>
      <c r="KEO15" s="319"/>
      <c r="KEP15" s="319"/>
      <c r="KEQ15" s="319"/>
      <c r="KER15" s="319"/>
      <c r="KES15" s="319"/>
      <c r="KET15" s="319"/>
      <c r="KEU15" s="319"/>
      <c r="KFD15" s="319"/>
      <c r="KFE15" s="319"/>
      <c r="KFF15" s="319"/>
      <c r="KFG15" s="319"/>
      <c r="KFH15" s="319"/>
      <c r="KFI15" s="319"/>
      <c r="KFJ15" s="319"/>
      <c r="KFS15" s="319"/>
      <c r="KFT15" s="319"/>
      <c r="KFU15" s="319"/>
      <c r="KFV15" s="319"/>
      <c r="KFW15" s="319"/>
      <c r="KFX15" s="319"/>
      <c r="KFY15" s="319"/>
      <c r="KGH15" s="319"/>
      <c r="KGI15" s="319"/>
      <c r="KGJ15" s="319"/>
      <c r="KGK15" s="319"/>
      <c r="KGL15" s="319"/>
      <c r="KGM15" s="319"/>
      <c r="KGN15" s="319"/>
      <c r="KGW15" s="319"/>
      <c r="KGX15" s="319"/>
      <c r="KGY15" s="319"/>
      <c r="KGZ15" s="319"/>
      <c r="KHA15" s="319"/>
      <c r="KHB15" s="319"/>
      <c r="KHC15" s="319"/>
      <c r="KHL15" s="319"/>
      <c r="KHM15" s="319"/>
      <c r="KHN15" s="319"/>
      <c r="KHO15" s="319"/>
      <c r="KHP15" s="319"/>
      <c r="KHQ15" s="319"/>
      <c r="KHR15" s="319"/>
      <c r="KIA15" s="319"/>
      <c r="KIB15" s="319"/>
      <c r="KIC15" s="319"/>
      <c r="KID15" s="319"/>
      <c r="KIE15" s="319"/>
      <c r="KIF15" s="319"/>
      <c r="KIG15" s="319"/>
      <c r="KIP15" s="319"/>
      <c r="KIQ15" s="319"/>
      <c r="KIR15" s="319"/>
      <c r="KIS15" s="319"/>
      <c r="KIT15" s="319"/>
      <c r="KIU15" s="319"/>
      <c r="KIV15" s="319"/>
      <c r="KJE15" s="319"/>
      <c r="KJF15" s="319"/>
      <c r="KJG15" s="319"/>
      <c r="KJH15" s="319"/>
      <c r="KJI15" s="319"/>
      <c r="KJJ15" s="319"/>
      <c r="KJK15" s="319"/>
      <c r="KJT15" s="319"/>
      <c r="KJU15" s="319"/>
      <c r="KJV15" s="319"/>
      <c r="KJW15" s="319"/>
      <c r="KJX15" s="319"/>
      <c r="KJY15" s="319"/>
      <c r="KJZ15" s="319"/>
      <c r="KKI15" s="319"/>
      <c r="KKJ15" s="319"/>
      <c r="KKK15" s="319"/>
      <c r="KKL15" s="319"/>
      <c r="KKM15" s="319"/>
      <c r="KKN15" s="319"/>
      <c r="KKO15" s="319"/>
      <c r="KKX15" s="319"/>
      <c r="KKY15" s="319"/>
      <c r="KKZ15" s="319"/>
      <c r="KLA15" s="319"/>
      <c r="KLB15" s="319"/>
      <c r="KLC15" s="319"/>
      <c r="KLD15" s="319"/>
      <c r="KLM15" s="319"/>
      <c r="KLN15" s="319"/>
      <c r="KLO15" s="319"/>
      <c r="KLP15" s="319"/>
      <c r="KLQ15" s="319"/>
      <c r="KLR15" s="319"/>
      <c r="KLS15" s="319"/>
      <c r="KMB15" s="319"/>
      <c r="KMC15" s="319"/>
      <c r="KMD15" s="319"/>
      <c r="KME15" s="319"/>
      <c r="KMF15" s="319"/>
      <c r="KMG15" s="319"/>
      <c r="KMH15" s="319"/>
      <c r="KMQ15" s="319"/>
      <c r="KMR15" s="319"/>
      <c r="KMS15" s="319"/>
      <c r="KMT15" s="319"/>
      <c r="KMU15" s="319"/>
      <c r="KMV15" s="319"/>
      <c r="KMW15" s="319"/>
      <c r="KNF15" s="319"/>
      <c r="KNG15" s="319"/>
      <c r="KNH15" s="319"/>
      <c r="KNI15" s="319"/>
      <c r="KNJ15" s="319"/>
      <c r="KNK15" s="319"/>
      <c r="KNL15" s="319"/>
      <c r="KNU15" s="319"/>
      <c r="KNV15" s="319"/>
      <c r="KNW15" s="319"/>
      <c r="KNX15" s="319"/>
      <c r="KNY15" s="319"/>
      <c r="KNZ15" s="319"/>
      <c r="KOA15" s="319"/>
      <c r="KOJ15" s="319"/>
      <c r="KOK15" s="319"/>
      <c r="KOL15" s="319"/>
      <c r="KOM15" s="319"/>
      <c r="KON15" s="319"/>
      <c r="KOO15" s="319"/>
      <c r="KOP15" s="319"/>
      <c r="KOY15" s="319"/>
      <c r="KOZ15" s="319"/>
      <c r="KPA15" s="319"/>
      <c r="KPB15" s="319"/>
      <c r="KPC15" s="319"/>
      <c r="KPD15" s="319"/>
      <c r="KPE15" s="319"/>
      <c r="KPN15" s="319"/>
      <c r="KPO15" s="319"/>
      <c r="KPP15" s="319"/>
      <c r="KPQ15" s="319"/>
      <c r="KPR15" s="319"/>
      <c r="KPS15" s="319"/>
      <c r="KPT15" s="319"/>
      <c r="KQC15" s="319"/>
      <c r="KQD15" s="319"/>
      <c r="KQE15" s="319"/>
      <c r="KQF15" s="319"/>
      <c r="KQG15" s="319"/>
      <c r="KQH15" s="319"/>
      <c r="KQI15" s="319"/>
      <c r="KQR15" s="319"/>
      <c r="KQS15" s="319"/>
      <c r="KQT15" s="319"/>
      <c r="KQU15" s="319"/>
      <c r="KQV15" s="319"/>
      <c r="KQW15" s="319"/>
      <c r="KQX15" s="319"/>
      <c r="KRG15" s="319"/>
      <c r="KRH15" s="319"/>
      <c r="KRI15" s="319"/>
      <c r="KRJ15" s="319"/>
      <c r="KRK15" s="319"/>
      <c r="KRL15" s="319"/>
      <c r="KRM15" s="319"/>
      <c r="KRV15" s="319"/>
      <c r="KRW15" s="319"/>
      <c r="KRX15" s="319"/>
      <c r="KRY15" s="319"/>
      <c r="KRZ15" s="319"/>
      <c r="KSA15" s="319"/>
      <c r="KSB15" s="319"/>
      <c r="KSK15" s="319"/>
      <c r="KSL15" s="319"/>
      <c r="KSM15" s="319"/>
      <c r="KSN15" s="319"/>
      <c r="KSO15" s="319"/>
      <c r="KSP15" s="319"/>
      <c r="KSQ15" s="319"/>
      <c r="KSZ15" s="319"/>
      <c r="KTA15" s="319"/>
      <c r="KTB15" s="319"/>
      <c r="KTC15" s="319"/>
      <c r="KTD15" s="319"/>
      <c r="KTE15" s="319"/>
      <c r="KTF15" s="319"/>
      <c r="KTO15" s="319"/>
      <c r="KTP15" s="319"/>
      <c r="KTQ15" s="319"/>
      <c r="KTR15" s="319"/>
      <c r="KTS15" s="319"/>
      <c r="KTT15" s="319"/>
      <c r="KTU15" s="319"/>
      <c r="KUD15" s="319"/>
      <c r="KUE15" s="319"/>
      <c r="KUF15" s="319"/>
      <c r="KUG15" s="319"/>
      <c r="KUH15" s="319"/>
      <c r="KUI15" s="319"/>
      <c r="KUJ15" s="319"/>
      <c r="KUS15" s="319"/>
      <c r="KUT15" s="319"/>
      <c r="KUU15" s="319"/>
      <c r="KUV15" s="319"/>
      <c r="KUW15" s="319"/>
      <c r="KUX15" s="319"/>
      <c r="KUY15" s="319"/>
      <c r="KVH15" s="319"/>
      <c r="KVI15" s="319"/>
      <c r="KVJ15" s="319"/>
      <c r="KVK15" s="319"/>
      <c r="KVL15" s="319"/>
      <c r="KVM15" s="319"/>
      <c r="KVN15" s="319"/>
      <c r="KVW15" s="319"/>
      <c r="KVX15" s="319"/>
      <c r="KVY15" s="319"/>
      <c r="KVZ15" s="319"/>
      <c r="KWA15" s="319"/>
      <c r="KWB15" s="319"/>
      <c r="KWC15" s="319"/>
      <c r="KWL15" s="319"/>
      <c r="KWM15" s="319"/>
      <c r="KWN15" s="319"/>
      <c r="KWO15" s="319"/>
      <c r="KWP15" s="319"/>
      <c r="KWQ15" s="319"/>
      <c r="KWR15" s="319"/>
      <c r="KXA15" s="319"/>
      <c r="KXB15" s="319"/>
      <c r="KXC15" s="319"/>
      <c r="KXD15" s="319"/>
      <c r="KXE15" s="319"/>
      <c r="KXF15" s="319"/>
      <c r="KXG15" s="319"/>
      <c r="KXP15" s="319"/>
      <c r="KXQ15" s="319"/>
      <c r="KXR15" s="319"/>
      <c r="KXS15" s="319"/>
      <c r="KXT15" s="319"/>
      <c r="KXU15" s="319"/>
      <c r="KXV15" s="319"/>
      <c r="KYE15" s="319"/>
      <c r="KYF15" s="319"/>
      <c r="KYG15" s="319"/>
      <c r="KYH15" s="319"/>
      <c r="KYI15" s="319"/>
      <c r="KYJ15" s="319"/>
      <c r="KYK15" s="319"/>
      <c r="KYT15" s="319"/>
      <c r="KYU15" s="319"/>
      <c r="KYV15" s="319"/>
      <c r="KYW15" s="319"/>
      <c r="KYX15" s="319"/>
      <c r="KYY15" s="319"/>
      <c r="KYZ15" s="319"/>
      <c r="KZI15" s="319"/>
      <c r="KZJ15" s="319"/>
      <c r="KZK15" s="319"/>
      <c r="KZL15" s="319"/>
      <c r="KZM15" s="319"/>
      <c r="KZN15" s="319"/>
      <c r="KZO15" s="319"/>
      <c r="KZX15" s="319"/>
      <c r="KZY15" s="319"/>
      <c r="KZZ15" s="319"/>
      <c r="LAA15" s="319"/>
      <c r="LAB15" s="319"/>
      <c r="LAC15" s="319"/>
      <c r="LAD15" s="319"/>
      <c r="LAM15" s="319"/>
      <c r="LAN15" s="319"/>
      <c r="LAO15" s="319"/>
      <c r="LAP15" s="319"/>
      <c r="LAQ15" s="319"/>
      <c r="LAR15" s="319"/>
      <c r="LAS15" s="319"/>
      <c r="LBB15" s="319"/>
      <c r="LBC15" s="319"/>
      <c r="LBD15" s="319"/>
      <c r="LBE15" s="319"/>
      <c r="LBF15" s="319"/>
      <c r="LBG15" s="319"/>
      <c r="LBH15" s="319"/>
      <c r="LBQ15" s="319"/>
      <c r="LBR15" s="319"/>
      <c r="LBS15" s="319"/>
      <c r="LBT15" s="319"/>
      <c r="LBU15" s="319"/>
      <c r="LBV15" s="319"/>
      <c r="LBW15" s="319"/>
      <c r="LCF15" s="319"/>
      <c r="LCG15" s="319"/>
      <c r="LCH15" s="319"/>
      <c r="LCI15" s="319"/>
      <c r="LCJ15" s="319"/>
      <c r="LCK15" s="319"/>
      <c r="LCL15" s="319"/>
      <c r="LCU15" s="319"/>
      <c r="LCV15" s="319"/>
      <c r="LCW15" s="319"/>
      <c r="LCX15" s="319"/>
      <c r="LCY15" s="319"/>
      <c r="LCZ15" s="319"/>
      <c r="LDA15" s="319"/>
      <c r="LDJ15" s="319"/>
      <c r="LDK15" s="319"/>
      <c r="LDL15" s="319"/>
      <c r="LDM15" s="319"/>
      <c r="LDN15" s="319"/>
      <c r="LDO15" s="319"/>
      <c r="LDP15" s="319"/>
      <c r="LDY15" s="319"/>
      <c r="LDZ15" s="319"/>
      <c r="LEA15" s="319"/>
      <c r="LEB15" s="319"/>
      <c r="LEC15" s="319"/>
      <c r="LED15" s="319"/>
      <c r="LEE15" s="319"/>
      <c r="LEN15" s="319"/>
      <c r="LEO15" s="319"/>
      <c r="LEP15" s="319"/>
      <c r="LEQ15" s="319"/>
      <c r="LER15" s="319"/>
      <c r="LES15" s="319"/>
      <c r="LET15" s="319"/>
      <c r="LFC15" s="319"/>
      <c r="LFD15" s="319"/>
      <c r="LFE15" s="319"/>
      <c r="LFF15" s="319"/>
      <c r="LFG15" s="319"/>
      <c r="LFH15" s="319"/>
      <c r="LFI15" s="319"/>
      <c r="LFR15" s="319"/>
      <c r="LFS15" s="319"/>
      <c r="LFT15" s="319"/>
      <c r="LFU15" s="319"/>
      <c r="LFV15" s="319"/>
      <c r="LFW15" s="319"/>
      <c r="LFX15" s="319"/>
      <c r="LGG15" s="319"/>
      <c r="LGH15" s="319"/>
      <c r="LGI15" s="319"/>
      <c r="LGJ15" s="319"/>
      <c r="LGK15" s="319"/>
      <c r="LGL15" s="319"/>
      <c r="LGM15" s="319"/>
      <c r="LGV15" s="319"/>
      <c r="LGW15" s="319"/>
      <c r="LGX15" s="319"/>
      <c r="LGY15" s="319"/>
      <c r="LGZ15" s="319"/>
      <c r="LHA15" s="319"/>
      <c r="LHB15" s="319"/>
      <c r="LHK15" s="319"/>
      <c r="LHL15" s="319"/>
      <c r="LHM15" s="319"/>
      <c r="LHN15" s="319"/>
      <c r="LHO15" s="319"/>
      <c r="LHP15" s="319"/>
      <c r="LHQ15" s="319"/>
      <c r="LHZ15" s="319"/>
      <c r="LIA15" s="319"/>
      <c r="LIB15" s="319"/>
      <c r="LIC15" s="319"/>
      <c r="LID15" s="319"/>
      <c r="LIE15" s="319"/>
      <c r="LIF15" s="319"/>
      <c r="LIO15" s="319"/>
      <c r="LIP15" s="319"/>
      <c r="LIQ15" s="319"/>
      <c r="LIR15" s="319"/>
      <c r="LIS15" s="319"/>
      <c r="LIT15" s="319"/>
      <c r="LIU15" s="319"/>
      <c r="LJD15" s="319"/>
      <c r="LJE15" s="319"/>
      <c r="LJF15" s="319"/>
      <c r="LJG15" s="319"/>
      <c r="LJH15" s="319"/>
      <c r="LJI15" s="319"/>
      <c r="LJJ15" s="319"/>
      <c r="LJS15" s="319"/>
      <c r="LJT15" s="319"/>
      <c r="LJU15" s="319"/>
      <c r="LJV15" s="319"/>
      <c r="LJW15" s="319"/>
      <c r="LJX15" s="319"/>
      <c r="LJY15" s="319"/>
      <c r="LKH15" s="319"/>
      <c r="LKI15" s="319"/>
      <c r="LKJ15" s="319"/>
      <c r="LKK15" s="319"/>
      <c r="LKL15" s="319"/>
      <c r="LKM15" s="319"/>
      <c r="LKN15" s="319"/>
      <c r="LKW15" s="319"/>
      <c r="LKX15" s="319"/>
      <c r="LKY15" s="319"/>
      <c r="LKZ15" s="319"/>
      <c r="LLA15" s="319"/>
      <c r="LLB15" s="319"/>
      <c r="LLC15" s="319"/>
      <c r="LLL15" s="319"/>
      <c r="LLM15" s="319"/>
      <c r="LLN15" s="319"/>
      <c r="LLO15" s="319"/>
      <c r="LLP15" s="319"/>
      <c r="LLQ15" s="319"/>
      <c r="LLR15" s="319"/>
      <c r="LMA15" s="319"/>
      <c r="LMB15" s="319"/>
      <c r="LMC15" s="319"/>
      <c r="LMD15" s="319"/>
      <c r="LME15" s="319"/>
      <c r="LMF15" s="319"/>
      <c r="LMG15" s="319"/>
      <c r="LMP15" s="319"/>
      <c r="LMQ15" s="319"/>
      <c r="LMR15" s="319"/>
      <c r="LMS15" s="319"/>
      <c r="LMT15" s="319"/>
      <c r="LMU15" s="319"/>
      <c r="LMV15" s="319"/>
      <c r="LNE15" s="319"/>
      <c r="LNF15" s="319"/>
      <c r="LNG15" s="319"/>
      <c r="LNH15" s="319"/>
      <c r="LNI15" s="319"/>
      <c r="LNJ15" s="319"/>
      <c r="LNK15" s="319"/>
      <c r="LNT15" s="319"/>
      <c r="LNU15" s="319"/>
      <c r="LNV15" s="319"/>
      <c r="LNW15" s="319"/>
      <c r="LNX15" s="319"/>
      <c r="LNY15" s="319"/>
      <c r="LNZ15" s="319"/>
      <c r="LOI15" s="319"/>
      <c r="LOJ15" s="319"/>
      <c r="LOK15" s="319"/>
      <c r="LOL15" s="319"/>
      <c r="LOM15" s="319"/>
      <c r="LON15" s="319"/>
      <c r="LOO15" s="319"/>
      <c r="LOX15" s="319"/>
      <c r="LOY15" s="319"/>
      <c r="LOZ15" s="319"/>
      <c r="LPA15" s="319"/>
      <c r="LPB15" s="319"/>
      <c r="LPC15" s="319"/>
      <c r="LPD15" s="319"/>
      <c r="LPM15" s="319"/>
      <c r="LPN15" s="319"/>
      <c r="LPO15" s="319"/>
      <c r="LPP15" s="319"/>
      <c r="LPQ15" s="319"/>
      <c r="LPR15" s="319"/>
      <c r="LPS15" s="319"/>
      <c r="LQB15" s="319"/>
      <c r="LQC15" s="319"/>
      <c r="LQD15" s="319"/>
      <c r="LQE15" s="319"/>
      <c r="LQF15" s="319"/>
      <c r="LQG15" s="319"/>
      <c r="LQH15" s="319"/>
      <c r="LQQ15" s="319"/>
      <c r="LQR15" s="319"/>
      <c r="LQS15" s="319"/>
      <c r="LQT15" s="319"/>
      <c r="LQU15" s="319"/>
      <c r="LQV15" s="319"/>
      <c r="LQW15" s="319"/>
      <c r="LRF15" s="319"/>
      <c r="LRG15" s="319"/>
      <c r="LRH15" s="319"/>
      <c r="LRI15" s="319"/>
      <c r="LRJ15" s="319"/>
      <c r="LRK15" s="319"/>
      <c r="LRL15" s="319"/>
      <c r="LRU15" s="319"/>
      <c r="LRV15" s="319"/>
      <c r="LRW15" s="319"/>
      <c r="LRX15" s="319"/>
      <c r="LRY15" s="319"/>
      <c r="LRZ15" s="319"/>
      <c r="LSA15" s="319"/>
      <c r="LSJ15" s="319"/>
      <c r="LSK15" s="319"/>
      <c r="LSL15" s="319"/>
      <c r="LSM15" s="319"/>
      <c r="LSN15" s="319"/>
      <c r="LSO15" s="319"/>
      <c r="LSP15" s="319"/>
      <c r="LSY15" s="319"/>
      <c r="LSZ15" s="319"/>
      <c r="LTA15" s="319"/>
      <c r="LTB15" s="319"/>
      <c r="LTC15" s="319"/>
      <c r="LTD15" s="319"/>
      <c r="LTE15" s="319"/>
      <c r="LTN15" s="319"/>
      <c r="LTO15" s="319"/>
      <c r="LTP15" s="319"/>
      <c r="LTQ15" s="319"/>
      <c r="LTR15" s="319"/>
      <c r="LTS15" s="319"/>
      <c r="LTT15" s="319"/>
      <c r="LUC15" s="319"/>
      <c r="LUD15" s="319"/>
      <c r="LUE15" s="319"/>
      <c r="LUF15" s="319"/>
      <c r="LUG15" s="319"/>
      <c r="LUH15" s="319"/>
      <c r="LUI15" s="319"/>
      <c r="LUR15" s="319"/>
      <c r="LUS15" s="319"/>
      <c r="LUT15" s="319"/>
      <c r="LUU15" s="319"/>
      <c r="LUV15" s="319"/>
      <c r="LUW15" s="319"/>
      <c r="LUX15" s="319"/>
      <c r="LVG15" s="319"/>
      <c r="LVH15" s="319"/>
      <c r="LVI15" s="319"/>
      <c r="LVJ15" s="319"/>
      <c r="LVK15" s="319"/>
      <c r="LVL15" s="319"/>
      <c r="LVM15" s="319"/>
      <c r="LVV15" s="319"/>
      <c r="LVW15" s="319"/>
      <c r="LVX15" s="319"/>
      <c r="LVY15" s="319"/>
      <c r="LVZ15" s="319"/>
      <c r="LWA15" s="319"/>
      <c r="LWB15" s="319"/>
      <c r="LWK15" s="319"/>
      <c r="LWL15" s="319"/>
      <c r="LWM15" s="319"/>
      <c r="LWN15" s="319"/>
      <c r="LWO15" s="319"/>
      <c r="LWP15" s="319"/>
      <c r="LWQ15" s="319"/>
      <c r="LWZ15" s="319"/>
      <c r="LXA15" s="319"/>
      <c r="LXB15" s="319"/>
      <c r="LXC15" s="319"/>
      <c r="LXD15" s="319"/>
      <c r="LXE15" s="319"/>
      <c r="LXF15" s="319"/>
      <c r="LXO15" s="319"/>
      <c r="LXP15" s="319"/>
      <c r="LXQ15" s="319"/>
      <c r="LXR15" s="319"/>
      <c r="LXS15" s="319"/>
      <c r="LXT15" s="319"/>
      <c r="LXU15" s="319"/>
      <c r="LYD15" s="319"/>
      <c r="LYE15" s="319"/>
      <c r="LYF15" s="319"/>
      <c r="LYG15" s="319"/>
      <c r="LYH15" s="319"/>
      <c r="LYI15" s="319"/>
      <c r="LYJ15" s="319"/>
      <c r="LYS15" s="319"/>
      <c r="LYT15" s="319"/>
      <c r="LYU15" s="319"/>
      <c r="LYV15" s="319"/>
      <c r="LYW15" s="319"/>
      <c r="LYX15" s="319"/>
      <c r="LYY15" s="319"/>
      <c r="LZH15" s="319"/>
      <c r="LZI15" s="319"/>
      <c r="LZJ15" s="319"/>
      <c r="LZK15" s="319"/>
      <c r="LZL15" s="319"/>
      <c r="LZM15" s="319"/>
      <c r="LZN15" s="319"/>
      <c r="LZW15" s="319"/>
      <c r="LZX15" s="319"/>
      <c r="LZY15" s="319"/>
      <c r="LZZ15" s="319"/>
      <c r="MAA15" s="319"/>
      <c r="MAB15" s="319"/>
      <c r="MAC15" s="319"/>
      <c r="MAL15" s="319"/>
      <c r="MAM15" s="319"/>
      <c r="MAN15" s="319"/>
      <c r="MAO15" s="319"/>
      <c r="MAP15" s="319"/>
      <c r="MAQ15" s="319"/>
      <c r="MAR15" s="319"/>
      <c r="MBA15" s="319"/>
      <c r="MBB15" s="319"/>
      <c r="MBC15" s="319"/>
      <c r="MBD15" s="319"/>
      <c r="MBE15" s="319"/>
      <c r="MBF15" s="319"/>
      <c r="MBG15" s="319"/>
      <c r="MBP15" s="319"/>
      <c r="MBQ15" s="319"/>
      <c r="MBR15" s="319"/>
      <c r="MBS15" s="319"/>
      <c r="MBT15" s="319"/>
      <c r="MBU15" s="319"/>
      <c r="MBV15" s="319"/>
      <c r="MCE15" s="319"/>
      <c r="MCF15" s="319"/>
      <c r="MCG15" s="319"/>
      <c r="MCH15" s="319"/>
      <c r="MCI15" s="319"/>
      <c r="MCJ15" s="319"/>
      <c r="MCK15" s="319"/>
      <c r="MCT15" s="319"/>
      <c r="MCU15" s="319"/>
      <c r="MCV15" s="319"/>
      <c r="MCW15" s="319"/>
      <c r="MCX15" s="319"/>
      <c r="MCY15" s="319"/>
      <c r="MCZ15" s="319"/>
      <c r="MDI15" s="319"/>
      <c r="MDJ15" s="319"/>
      <c r="MDK15" s="319"/>
      <c r="MDL15" s="319"/>
      <c r="MDM15" s="319"/>
      <c r="MDN15" s="319"/>
      <c r="MDO15" s="319"/>
      <c r="MDX15" s="319"/>
      <c r="MDY15" s="319"/>
      <c r="MDZ15" s="319"/>
      <c r="MEA15" s="319"/>
      <c r="MEB15" s="319"/>
      <c r="MEC15" s="319"/>
      <c r="MED15" s="319"/>
      <c r="MEM15" s="319"/>
      <c r="MEN15" s="319"/>
      <c r="MEO15" s="319"/>
      <c r="MEP15" s="319"/>
      <c r="MEQ15" s="319"/>
      <c r="MER15" s="319"/>
      <c r="MES15" s="319"/>
      <c r="MFB15" s="319"/>
      <c r="MFC15" s="319"/>
      <c r="MFD15" s="319"/>
      <c r="MFE15" s="319"/>
      <c r="MFF15" s="319"/>
      <c r="MFG15" s="319"/>
      <c r="MFH15" s="319"/>
      <c r="MFQ15" s="319"/>
      <c r="MFR15" s="319"/>
      <c r="MFS15" s="319"/>
      <c r="MFT15" s="319"/>
      <c r="MFU15" s="319"/>
      <c r="MFV15" s="319"/>
      <c r="MFW15" s="319"/>
      <c r="MGF15" s="319"/>
      <c r="MGG15" s="319"/>
      <c r="MGH15" s="319"/>
      <c r="MGI15" s="319"/>
      <c r="MGJ15" s="319"/>
      <c r="MGK15" s="319"/>
      <c r="MGL15" s="319"/>
      <c r="MGU15" s="319"/>
      <c r="MGV15" s="319"/>
      <c r="MGW15" s="319"/>
      <c r="MGX15" s="319"/>
      <c r="MGY15" s="319"/>
      <c r="MGZ15" s="319"/>
      <c r="MHA15" s="319"/>
      <c r="MHJ15" s="319"/>
      <c r="MHK15" s="319"/>
      <c r="MHL15" s="319"/>
      <c r="MHM15" s="319"/>
      <c r="MHN15" s="319"/>
      <c r="MHO15" s="319"/>
      <c r="MHP15" s="319"/>
      <c r="MHY15" s="319"/>
      <c r="MHZ15" s="319"/>
      <c r="MIA15" s="319"/>
      <c r="MIB15" s="319"/>
      <c r="MIC15" s="319"/>
      <c r="MID15" s="319"/>
      <c r="MIE15" s="319"/>
      <c r="MIN15" s="319"/>
      <c r="MIO15" s="319"/>
      <c r="MIP15" s="319"/>
      <c r="MIQ15" s="319"/>
      <c r="MIR15" s="319"/>
      <c r="MIS15" s="319"/>
      <c r="MIT15" s="319"/>
      <c r="MJC15" s="319"/>
      <c r="MJD15" s="319"/>
      <c r="MJE15" s="319"/>
      <c r="MJF15" s="319"/>
      <c r="MJG15" s="319"/>
      <c r="MJH15" s="319"/>
      <c r="MJI15" s="319"/>
      <c r="MJR15" s="319"/>
      <c r="MJS15" s="319"/>
      <c r="MJT15" s="319"/>
      <c r="MJU15" s="319"/>
      <c r="MJV15" s="319"/>
      <c r="MJW15" s="319"/>
      <c r="MJX15" s="319"/>
      <c r="MKG15" s="319"/>
      <c r="MKH15" s="319"/>
      <c r="MKI15" s="319"/>
      <c r="MKJ15" s="319"/>
      <c r="MKK15" s="319"/>
      <c r="MKL15" s="319"/>
      <c r="MKM15" s="319"/>
      <c r="MKV15" s="319"/>
      <c r="MKW15" s="319"/>
      <c r="MKX15" s="319"/>
      <c r="MKY15" s="319"/>
      <c r="MKZ15" s="319"/>
      <c r="MLA15" s="319"/>
      <c r="MLB15" s="319"/>
      <c r="MLK15" s="319"/>
      <c r="MLL15" s="319"/>
      <c r="MLM15" s="319"/>
      <c r="MLN15" s="319"/>
      <c r="MLO15" s="319"/>
      <c r="MLP15" s="319"/>
      <c r="MLQ15" s="319"/>
      <c r="MLZ15" s="319"/>
      <c r="MMA15" s="319"/>
      <c r="MMB15" s="319"/>
      <c r="MMC15" s="319"/>
      <c r="MMD15" s="319"/>
      <c r="MME15" s="319"/>
      <c r="MMF15" s="319"/>
      <c r="MMO15" s="319"/>
      <c r="MMP15" s="319"/>
      <c r="MMQ15" s="319"/>
      <c r="MMR15" s="319"/>
      <c r="MMS15" s="319"/>
      <c r="MMT15" s="319"/>
      <c r="MMU15" s="319"/>
      <c r="MND15" s="319"/>
      <c r="MNE15" s="319"/>
      <c r="MNF15" s="319"/>
      <c r="MNG15" s="319"/>
      <c r="MNH15" s="319"/>
      <c r="MNI15" s="319"/>
      <c r="MNJ15" s="319"/>
      <c r="MNS15" s="319"/>
      <c r="MNT15" s="319"/>
      <c r="MNU15" s="319"/>
      <c r="MNV15" s="319"/>
      <c r="MNW15" s="319"/>
      <c r="MNX15" s="319"/>
      <c r="MNY15" s="319"/>
      <c r="MOH15" s="319"/>
      <c r="MOI15" s="319"/>
      <c r="MOJ15" s="319"/>
      <c r="MOK15" s="319"/>
      <c r="MOL15" s="319"/>
      <c r="MOM15" s="319"/>
      <c r="MON15" s="319"/>
      <c r="MOW15" s="319"/>
      <c r="MOX15" s="319"/>
      <c r="MOY15" s="319"/>
      <c r="MOZ15" s="319"/>
      <c r="MPA15" s="319"/>
      <c r="MPB15" s="319"/>
      <c r="MPC15" s="319"/>
      <c r="MPL15" s="319"/>
      <c r="MPM15" s="319"/>
      <c r="MPN15" s="319"/>
      <c r="MPO15" s="319"/>
      <c r="MPP15" s="319"/>
      <c r="MPQ15" s="319"/>
      <c r="MPR15" s="319"/>
      <c r="MQA15" s="319"/>
      <c r="MQB15" s="319"/>
      <c r="MQC15" s="319"/>
      <c r="MQD15" s="319"/>
      <c r="MQE15" s="319"/>
      <c r="MQF15" s="319"/>
      <c r="MQG15" s="319"/>
      <c r="MQP15" s="319"/>
      <c r="MQQ15" s="319"/>
      <c r="MQR15" s="319"/>
      <c r="MQS15" s="319"/>
      <c r="MQT15" s="319"/>
      <c r="MQU15" s="319"/>
      <c r="MQV15" s="319"/>
      <c r="MRE15" s="319"/>
      <c r="MRF15" s="319"/>
      <c r="MRG15" s="319"/>
      <c r="MRH15" s="319"/>
      <c r="MRI15" s="319"/>
      <c r="MRJ15" s="319"/>
      <c r="MRK15" s="319"/>
      <c r="MRT15" s="319"/>
      <c r="MRU15" s="319"/>
      <c r="MRV15" s="319"/>
      <c r="MRW15" s="319"/>
      <c r="MRX15" s="319"/>
      <c r="MRY15" s="319"/>
      <c r="MRZ15" s="319"/>
      <c r="MSI15" s="319"/>
      <c r="MSJ15" s="319"/>
      <c r="MSK15" s="319"/>
      <c r="MSL15" s="319"/>
      <c r="MSM15" s="319"/>
      <c r="MSN15" s="319"/>
      <c r="MSO15" s="319"/>
      <c r="MSX15" s="319"/>
      <c r="MSY15" s="319"/>
      <c r="MSZ15" s="319"/>
      <c r="MTA15" s="319"/>
      <c r="MTB15" s="319"/>
      <c r="MTC15" s="319"/>
      <c r="MTD15" s="319"/>
      <c r="MTM15" s="319"/>
      <c r="MTN15" s="319"/>
      <c r="MTO15" s="319"/>
      <c r="MTP15" s="319"/>
      <c r="MTQ15" s="319"/>
      <c r="MTR15" s="319"/>
      <c r="MTS15" s="319"/>
      <c r="MUB15" s="319"/>
      <c r="MUC15" s="319"/>
      <c r="MUD15" s="319"/>
      <c r="MUE15" s="319"/>
      <c r="MUF15" s="319"/>
      <c r="MUG15" s="319"/>
      <c r="MUH15" s="319"/>
      <c r="MUQ15" s="319"/>
      <c r="MUR15" s="319"/>
      <c r="MUS15" s="319"/>
      <c r="MUT15" s="319"/>
      <c r="MUU15" s="319"/>
      <c r="MUV15" s="319"/>
      <c r="MUW15" s="319"/>
      <c r="MVF15" s="319"/>
      <c r="MVG15" s="319"/>
      <c r="MVH15" s="319"/>
      <c r="MVI15" s="319"/>
      <c r="MVJ15" s="319"/>
      <c r="MVK15" s="319"/>
      <c r="MVL15" s="319"/>
      <c r="MVU15" s="319"/>
      <c r="MVV15" s="319"/>
      <c r="MVW15" s="319"/>
      <c r="MVX15" s="319"/>
      <c r="MVY15" s="319"/>
      <c r="MVZ15" s="319"/>
      <c r="MWA15" s="319"/>
      <c r="MWJ15" s="319"/>
      <c r="MWK15" s="319"/>
      <c r="MWL15" s="319"/>
      <c r="MWM15" s="319"/>
      <c r="MWN15" s="319"/>
      <c r="MWO15" s="319"/>
      <c r="MWP15" s="319"/>
      <c r="MWY15" s="319"/>
      <c r="MWZ15" s="319"/>
      <c r="MXA15" s="319"/>
      <c r="MXB15" s="319"/>
      <c r="MXC15" s="319"/>
      <c r="MXD15" s="319"/>
      <c r="MXE15" s="319"/>
      <c r="MXN15" s="319"/>
      <c r="MXO15" s="319"/>
      <c r="MXP15" s="319"/>
      <c r="MXQ15" s="319"/>
      <c r="MXR15" s="319"/>
      <c r="MXS15" s="319"/>
      <c r="MXT15" s="319"/>
      <c r="MYC15" s="319"/>
      <c r="MYD15" s="319"/>
      <c r="MYE15" s="319"/>
      <c r="MYF15" s="319"/>
      <c r="MYG15" s="319"/>
      <c r="MYH15" s="319"/>
      <c r="MYI15" s="319"/>
      <c r="MYR15" s="319"/>
      <c r="MYS15" s="319"/>
      <c r="MYT15" s="319"/>
      <c r="MYU15" s="319"/>
      <c r="MYV15" s="319"/>
      <c r="MYW15" s="319"/>
      <c r="MYX15" s="319"/>
      <c r="MZG15" s="319"/>
      <c r="MZH15" s="319"/>
      <c r="MZI15" s="319"/>
      <c r="MZJ15" s="319"/>
      <c r="MZK15" s="319"/>
      <c r="MZL15" s="319"/>
      <c r="MZM15" s="319"/>
      <c r="MZV15" s="319"/>
      <c r="MZW15" s="319"/>
      <c r="MZX15" s="319"/>
      <c r="MZY15" s="319"/>
      <c r="MZZ15" s="319"/>
      <c r="NAA15" s="319"/>
      <c r="NAB15" s="319"/>
      <c r="NAK15" s="319"/>
      <c r="NAL15" s="319"/>
      <c r="NAM15" s="319"/>
      <c r="NAN15" s="319"/>
      <c r="NAO15" s="319"/>
      <c r="NAP15" s="319"/>
      <c r="NAQ15" s="319"/>
      <c r="NAZ15" s="319"/>
      <c r="NBA15" s="319"/>
      <c r="NBB15" s="319"/>
      <c r="NBC15" s="319"/>
      <c r="NBD15" s="319"/>
      <c r="NBE15" s="319"/>
      <c r="NBF15" s="319"/>
      <c r="NBO15" s="319"/>
      <c r="NBP15" s="319"/>
      <c r="NBQ15" s="319"/>
      <c r="NBR15" s="319"/>
      <c r="NBS15" s="319"/>
      <c r="NBT15" s="319"/>
      <c r="NBU15" s="319"/>
      <c r="NCD15" s="319"/>
      <c r="NCE15" s="319"/>
      <c r="NCF15" s="319"/>
      <c r="NCG15" s="319"/>
      <c r="NCH15" s="319"/>
      <c r="NCI15" s="319"/>
      <c r="NCJ15" s="319"/>
      <c r="NCS15" s="319"/>
      <c r="NCT15" s="319"/>
      <c r="NCU15" s="319"/>
      <c r="NCV15" s="319"/>
      <c r="NCW15" s="319"/>
      <c r="NCX15" s="319"/>
      <c r="NCY15" s="319"/>
      <c r="NDH15" s="319"/>
      <c r="NDI15" s="319"/>
      <c r="NDJ15" s="319"/>
      <c r="NDK15" s="319"/>
      <c r="NDL15" s="319"/>
      <c r="NDM15" s="319"/>
      <c r="NDN15" s="319"/>
      <c r="NDW15" s="319"/>
      <c r="NDX15" s="319"/>
      <c r="NDY15" s="319"/>
      <c r="NDZ15" s="319"/>
      <c r="NEA15" s="319"/>
      <c r="NEB15" s="319"/>
      <c r="NEC15" s="319"/>
      <c r="NEL15" s="319"/>
      <c r="NEM15" s="319"/>
      <c r="NEN15" s="319"/>
      <c r="NEO15" s="319"/>
      <c r="NEP15" s="319"/>
      <c r="NEQ15" s="319"/>
      <c r="NER15" s="319"/>
      <c r="NFA15" s="319"/>
      <c r="NFB15" s="319"/>
      <c r="NFC15" s="319"/>
      <c r="NFD15" s="319"/>
      <c r="NFE15" s="319"/>
      <c r="NFF15" s="319"/>
      <c r="NFG15" s="319"/>
      <c r="NFP15" s="319"/>
      <c r="NFQ15" s="319"/>
      <c r="NFR15" s="319"/>
      <c r="NFS15" s="319"/>
      <c r="NFT15" s="319"/>
      <c r="NFU15" s="319"/>
      <c r="NFV15" s="319"/>
      <c r="NGE15" s="319"/>
      <c r="NGF15" s="319"/>
      <c r="NGG15" s="319"/>
      <c r="NGH15" s="319"/>
      <c r="NGI15" s="319"/>
      <c r="NGJ15" s="319"/>
      <c r="NGK15" s="319"/>
      <c r="NGT15" s="319"/>
      <c r="NGU15" s="319"/>
      <c r="NGV15" s="319"/>
      <c r="NGW15" s="319"/>
      <c r="NGX15" s="319"/>
      <c r="NGY15" s="319"/>
      <c r="NGZ15" s="319"/>
      <c r="NHI15" s="319"/>
      <c r="NHJ15" s="319"/>
      <c r="NHK15" s="319"/>
      <c r="NHL15" s="319"/>
      <c r="NHM15" s="319"/>
      <c r="NHN15" s="319"/>
      <c r="NHO15" s="319"/>
      <c r="NHX15" s="319"/>
      <c r="NHY15" s="319"/>
      <c r="NHZ15" s="319"/>
      <c r="NIA15" s="319"/>
      <c r="NIB15" s="319"/>
      <c r="NIC15" s="319"/>
      <c r="NID15" s="319"/>
      <c r="NIM15" s="319"/>
      <c r="NIN15" s="319"/>
      <c r="NIO15" s="319"/>
      <c r="NIP15" s="319"/>
      <c r="NIQ15" s="319"/>
      <c r="NIR15" s="319"/>
      <c r="NIS15" s="319"/>
      <c r="NJB15" s="319"/>
      <c r="NJC15" s="319"/>
      <c r="NJD15" s="319"/>
      <c r="NJE15" s="319"/>
      <c r="NJF15" s="319"/>
      <c r="NJG15" s="319"/>
      <c r="NJH15" s="319"/>
      <c r="NJQ15" s="319"/>
      <c r="NJR15" s="319"/>
      <c r="NJS15" s="319"/>
      <c r="NJT15" s="319"/>
      <c r="NJU15" s="319"/>
      <c r="NJV15" s="319"/>
      <c r="NJW15" s="319"/>
      <c r="NKF15" s="319"/>
      <c r="NKG15" s="319"/>
      <c r="NKH15" s="319"/>
      <c r="NKI15" s="319"/>
      <c r="NKJ15" s="319"/>
      <c r="NKK15" s="319"/>
      <c r="NKL15" s="319"/>
      <c r="NKU15" s="319"/>
      <c r="NKV15" s="319"/>
      <c r="NKW15" s="319"/>
      <c r="NKX15" s="319"/>
      <c r="NKY15" s="319"/>
      <c r="NKZ15" s="319"/>
      <c r="NLA15" s="319"/>
      <c r="NLJ15" s="319"/>
      <c r="NLK15" s="319"/>
      <c r="NLL15" s="319"/>
      <c r="NLM15" s="319"/>
      <c r="NLN15" s="319"/>
      <c r="NLO15" s="319"/>
      <c r="NLP15" s="319"/>
      <c r="NLY15" s="319"/>
      <c r="NLZ15" s="319"/>
      <c r="NMA15" s="319"/>
      <c r="NMB15" s="319"/>
      <c r="NMC15" s="319"/>
      <c r="NMD15" s="319"/>
      <c r="NME15" s="319"/>
      <c r="NMN15" s="319"/>
      <c r="NMO15" s="319"/>
      <c r="NMP15" s="319"/>
      <c r="NMQ15" s="319"/>
      <c r="NMR15" s="319"/>
      <c r="NMS15" s="319"/>
      <c r="NMT15" s="319"/>
      <c r="NNC15" s="319"/>
      <c r="NND15" s="319"/>
      <c r="NNE15" s="319"/>
      <c r="NNF15" s="319"/>
      <c r="NNG15" s="319"/>
      <c r="NNH15" s="319"/>
      <c r="NNI15" s="319"/>
      <c r="NNR15" s="319"/>
      <c r="NNS15" s="319"/>
      <c r="NNT15" s="319"/>
      <c r="NNU15" s="319"/>
      <c r="NNV15" s="319"/>
      <c r="NNW15" s="319"/>
      <c r="NNX15" s="319"/>
      <c r="NOG15" s="319"/>
      <c r="NOH15" s="319"/>
      <c r="NOI15" s="319"/>
      <c r="NOJ15" s="319"/>
      <c r="NOK15" s="319"/>
      <c r="NOL15" s="319"/>
      <c r="NOM15" s="319"/>
      <c r="NOV15" s="319"/>
      <c r="NOW15" s="319"/>
      <c r="NOX15" s="319"/>
      <c r="NOY15" s="319"/>
      <c r="NOZ15" s="319"/>
      <c r="NPA15" s="319"/>
      <c r="NPB15" s="319"/>
      <c r="NPK15" s="319"/>
      <c r="NPL15" s="319"/>
      <c r="NPM15" s="319"/>
      <c r="NPN15" s="319"/>
      <c r="NPO15" s="319"/>
      <c r="NPP15" s="319"/>
      <c r="NPQ15" s="319"/>
      <c r="NPZ15" s="319"/>
      <c r="NQA15" s="319"/>
      <c r="NQB15" s="319"/>
      <c r="NQC15" s="319"/>
      <c r="NQD15" s="319"/>
      <c r="NQE15" s="319"/>
      <c r="NQF15" s="319"/>
      <c r="NQO15" s="319"/>
      <c r="NQP15" s="319"/>
      <c r="NQQ15" s="319"/>
      <c r="NQR15" s="319"/>
      <c r="NQS15" s="319"/>
      <c r="NQT15" s="319"/>
      <c r="NQU15" s="319"/>
      <c r="NRD15" s="319"/>
      <c r="NRE15" s="319"/>
      <c r="NRF15" s="319"/>
      <c r="NRG15" s="319"/>
      <c r="NRH15" s="319"/>
      <c r="NRI15" s="319"/>
      <c r="NRJ15" s="319"/>
      <c r="NRS15" s="319"/>
      <c r="NRT15" s="319"/>
      <c r="NRU15" s="319"/>
      <c r="NRV15" s="319"/>
      <c r="NRW15" s="319"/>
      <c r="NRX15" s="319"/>
      <c r="NRY15" s="319"/>
      <c r="NSH15" s="319"/>
      <c r="NSI15" s="319"/>
      <c r="NSJ15" s="319"/>
      <c r="NSK15" s="319"/>
      <c r="NSL15" s="319"/>
      <c r="NSM15" s="319"/>
      <c r="NSN15" s="319"/>
      <c r="NSW15" s="319"/>
      <c r="NSX15" s="319"/>
      <c r="NSY15" s="319"/>
      <c r="NSZ15" s="319"/>
      <c r="NTA15" s="319"/>
      <c r="NTB15" s="319"/>
      <c r="NTC15" s="319"/>
      <c r="NTL15" s="319"/>
      <c r="NTM15" s="319"/>
      <c r="NTN15" s="319"/>
      <c r="NTO15" s="319"/>
      <c r="NTP15" s="319"/>
      <c r="NTQ15" s="319"/>
      <c r="NTR15" s="319"/>
      <c r="NUA15" s="319"/>
      <c r="NUB15" s="319"/>
      <c r="NUC15" s="319"/>
      <c r="NUD15" s="319"/>
      <c r="NUE15" s="319"/>
      <c r="NUF15" s="319"/>
      <c r="NUG15" s="319"/>
      <c r="NUP15" s="319"/>
      <c r="NUQ15" s="319"/>
      <c r="NUR15" s="319"/>
      <c r="NUS15" s="319"/>
      <c r="NUT15" s="319"/>
      <c r="NUU15" s="319"/>
      <c r="NUV15" s="319"/>
      <c r="NVE15" s="319"/>
      <c r="NVF15" s="319"/>
      <c r="NVG15" s="319"/>
      <c r="NVH15" s="319"/>
      <c r="NVI15" s="319"/>
      <c r="NVJ15" s="319"/>
      <c r="NVK15" s="319"/>
      <c r="NVT15" s="319"/>
      <c r="NVU15" s="319"/>
      <c r="NVV15" s="319"/>
      <c r="NVW15" s="319"/>
      <c r="NVX15" s="319"/>
      <c r="NVY15" s="319"/>
      <c r="NVZ15" s="319"/>
      <c r="NWI15" s="319"/>
      <c r="NWJ15" s="319"/>
      <c r="NWK15" s="319"/>
      <c r="NWL15" s="319"/>
      <c r="NWM15" s="319"/>
      <c r="NWN15" s="319"/>
      <c r="NWO15" s="319"/>
      <c r="NWX15" s="319"/>
      <c r="NWY15" s="319"/>
      <c r="NWZ15" s="319"/>
      <c r="NXA15" s="319"/>
      <c r="NXB15" s="319"/>
      <c r="NXC15" s="319"/>
      <c r="NXD15" s="319"/>
      <c r="NXM15" s="319"/>
      <c r="NXN15" s="319"/>
      <c r="NXO15" s="319"/>
      <c r="NXP15" s="319"/>
      <c r="NXQ15" s="319"/>
      <c r="NXR15" s="319"/>
      <c r="NXS15" s="319"/>
      <c r="NYB15" s="319"/>
      <c r="NYC15" s="319"/>
      <c r="NYD15" s="319"/>
      <c r="NYE15" s="319"/>
      <c r="NYF15" s="319"/>
      <c r="NYG15" s="319"/>
      <c r="NYH15" s="319"/>
      <c r="NYQ15" s="319"/>
      <c r="NYR15" s="319"/>
      <c r="NYS15" s="319"/>
      <c r="NYT15" s="319"/>
      <c r="NYU15" s="319"/>
      <c r="NYV15" s="319"/>
      <c r="NYW15" s="319"/>
      <c r="NZF15" s="319"/>
      <c r="NZG15" s="319"/>
      <c r="NZH15" s="319"/>
      <c r="NZI15" s="319"/>
      <c r="NZJ15" s="319"/>
      <c r="NZK15" s="319"/>
      <c r="NZL15" s="319"/>
      <c r="NZU15" s="319"/>
      <c r="NZV15" s="319"/>
      <c r="NZW15" s="319"/>
      <c r="NZX15" s="319"/>
      <c r="NZY15" s="319"/>
      <c r="NZZ15" s="319"/>
      <c r="OAA15" s="319"/>
      <c r="OAJ15" s="319"/>
      <c r="OAK15" s="319"/>
      <c r="OAL15" s="319"/>
      <c r="OAM15" s="319"/>
      <c r="OAN15" s="319"/>
      <c r="OAO15" s="319"/>
      <c r="OAP15" s="319"/>
      <c r="OAY15" s="319"/>
      <c r="OAZ15" s="319"/>
      <c r="OBA15" s="319"/>
      <c r="OBB15" s="319"/>
      <c r="OBC15" s="319"/>
      <c r="OBD15" s="319"/>
      <c r="OBE15" s="319"/>
      <c r="OBN15" s="319"/>
      <c r="OBO15" s="319"/>
      <c r="OBP15" s="319"/>
      <c r="OBQ15" s="319"/>
      <c r="OBR15" s="319"/>
      <c r="OBS15" s="319"/>
      <c r="OBT15" s="319"/>
      <c r="OCC15" s="319"/>
      <c r="OCD15" s="319"/>
      <c r="OCE15" s="319"/>
      <c r="OCF15" s="319"/>
      <c r="OCG15" s="319"/>
      <c r="OCH15" s="319"/>
      <c r="OCI15" s="319"/>
      <c r="OCR15" s="319"/>
      <c r="OCS15" s="319"/>
      <c r="OCT15" s="319"/>
      <c r="OCU15" s="319"/>
      <c r="OCV15" s="319"/>
      <c r="OCW15" s="319"/>
      <c r="OCX15" s="319"/>
      <c r="ODG15" s="319"/>
      <c r="ODH15" s="319"/>
      <c r="ODI15" s="319"/>
      <c r="ODJ15" s="319"/>
      <c r="ODK15" s="319"/>
      <c r="ODL15" s="319"/>
      <c r="ODM15" s="319"/>
      <c r="ODV15" s="319"/>
      <c r="ODW15" s="319"/>
      <c r="ODX15" s="319"/>
      <c r="ODY15" s="319"/>
      <c r="ODZ15" s="319"/>
      <c r="OEA15" s="319"/>
      <c r="OEB15" s="319"/>
      <c r="OEK15" s="319"/>
      <c r="OEL15" s="319"/>
      <c r="OEM15" s="319"/>
      <c r="OEN15" s="319"/>
      <c r="OEO15" s="319"/>
      <c r="OEP15" s="319"/>
      <c r="OEQ15" s="319"/>
      <c r="OEZ15" s="319"/>
      <c r="OFA15" s="319"/>
      <c r="OFB15" s="319"/>
      <c r="OFC15" s="319"/>
      <c r="OFD15" s="319"/>
      <c r="OFE15" s="319"/>
      <c r="OFF15" s="319"/>
      <c r="OFO15" s="319"/>
      <c r="OFP15" s="319"/>
      <c r="OFQ15" s="319"/>
      <c r="OFR15" s="319"/>
      <c r="OFS15" s="319"/>
      <c r="OFT15" s="319"/>
      <c r="OFU15" s="319"/>
      <c r="OGD15" s="319"/>
      <c r="OGE15" s="319"/>
      <c r="OGF15" s="319"/>
      <c r="OGG15" s="319"/>
      <c r="OGH15" s="319"/>
      <c r="OGI15" s="319"/>
      <c r="OGJ15" s="319"/>
      <c r="OGS15" s="319"/>
      <c r="OGT15" s="319"/>
      <c r="OGU15" s="319"/>
      <c r="OGV15" s="319"/>
      <c r="OGW15" s="319"/>
      <c r="OGX15" s="319"/>
      <c r="OGY15" s="319"/>
      <c r="OHH15" s="319"/>
      <c r="OHI15" s="319"/>
      <c r="OHJ15" s="319"/>
      <c r="OHK15" s="319"/>
      <c r="OHL15" s="319"/>
      <c r="OHM15" s="319"/>
      <c r="OHN15" s="319"/>
      <c r="OHW15" s="319"/>
      <c r="OHX15" s="319"/>
      <c r="OHY15" s="319"/>
      <c r="OHZ15" s="319"/>
      <c r="OIA15" s="319"/>
      <c r="OIB15" s="319"/>
      <c r="OIC15" s="319"/>
      <c r="OIL15" s="319"/>
      <c r="OIM15" s="319"/>
      <c r="OIN15" s="319"/>
      <c r="OIO15" s="319"/>
      <c r="OIP15" s="319"/>
      <c r="OIQ15" s="319"/>
      <c r="OIR15" s="319"/>
      <c r="OJA15" s="319"/>
      <c r="OJB15" s="319"/>
      <c r="OJC15" s="319"/>
      <c r="OJD15" s="319"/>
      <c r="OJE15" s="319"/>
      <c r="OJF15" s="319"/>
      <c r="OJG15" s="319"/>
      <c r="OJP15" s="319"/>
      <c r="OJQ15" s="319"/>
      <c r="OJR15" s="319"/>
      <c r="OJS15" s="319"/>
      <c r="OJT15" s="319"/>
      <c r="OJU15" s="319"/>
      <c r="OJV15" s="319"/>
      <c r="OKE15" s="319"/>
      <c r="OKF15" s="319"/>
      <c r="OKG15" s="319"/>
      <c r="OKH15" s="319"/>
      <c r="OKI15" s="319"/>
      <c r="OKJ15" s="319"/>
      <c r="OKK15" s="319"/>
      <c r="OKT15" s="319"/>
      <c r="OKU15" s="319"/>
      <c r="OKV15" s="319"/>
      <c r="OKW15" s="319"/>
      <c r="OKX15" s="319"/>
      <c r="OKY15" s="319"/>
      <c r="OKZ15" s="319"/>
      <c r="OLI15" s="319"/>
      <c r="OLJ15" s="319"/>
      <c r="OLK15" s="319"/>
      <c r="OLL15" s="319"/>
      <c r="OLM15" s="319"/>
      <c r="OLN15" s="319"/>
      <c r="OLO15" s="319"/>
      <c r="OLX15" s="319"/>
      <c r="OLY15" s="319"/>
      <c r="OLZ15" s="319"/>
      <c r="OMA15" s="319"/>
      <c r="OMB15" s="319"/>
      <c r="OMC15" s="319"/>
      <c r="OMD15" s="319"/>
      <c r="OMM15" s="319"/>
      <c r="OMN15" s="319"/>
      <c r="OMO15" s="319"/>
      <c r="OMP15" s="319"/>
      <c r="OMQ15" s="319"/>
      <c r="OMR15" s="319"/>
      <c r="OMS15" s="319"/>
      <c r="ONB15" s="319"/>
      <c r="ONC15" s="319"/>
      <c r="OND15" s="319"/>
      <c r="ONE15" s="319"/>
      <c r="ONF15" s="319"/>
      <c r="ONG15" s="319"/>
      <c r="ONH15" s="319"/>
      <c r="ONQ15" s="319"/>
      <c r="ONR15" s="319"/>
      <c r="ONS15" s="319"/>
      <c r="ONT15" s="319"/>
      <c r="ONU15" s="319"/>
      <c r="ONV15" s="319"/>
      <c r="ONW15" s="319"/>
      <c r="OOF15" s="319"/>
      <c r="OOG15" s="319"/>
      <c r="OOH15" s="319"/>
      <c r="OOI15" s="319"/>
      <c r="OOJ15" s="319"/>
      <c r="OOK15" s="319"/>
      <c r="OOL15" s="319"/>
      <c r="OOU15" s="319"/>
      <c r="OOV15" s="319"/>
      <c r="OOW15" s="319"/>
      <c r="OOX15" s="319"/>
      <c r="OOY15" s="319"/>
      <c r="OOZ15" s="319"/>
      <c r="OPA15" s="319"/>
      <c r="OPJ15" s="319"/>
      <c r="OPK15" s="319"/>
      <c r="OPL15" s="319"/>
      <c r="OPM15" s="319"/>
      <c r="OPN15" s="319"/>
      <c r="OPO15" s="319"/>
      <c r="OPP15" s="319"/>
      <c r="OPY15" s="319"/>
      <c r="OPZ15" s="319"/>
      <c r="OQA15" s="319"/>
      <c r="OQB15" s="319"/>
      <c r="OQC15" s="319"/>
      <c r="OQD15" s="319"/>
      <c r="OQE15" s="319"/>
      <c r="OQN15" s="319"/>
      <c r="OQO15" s="319"/>
      <c r="OQP15" s="319"/>
      <c r="OQQ15" s="319"/>
      <c r="OQR15" s="319"/>
      <c r="OQS15" s="319"/>
      <c r="OQT15" s="319"/>
      <c r="ORC15" s="319"/>
      <c r="ORD15" s="319"/>
      <c r="ORE15" s="319"/>
      <c r="ORF15" s="319"/>
      <c r="ORG15" s="319"/>
      <c r="ORH15" s="319"/>
      <c r="ORI15" s="319"/>
      <c r="ORR15" s="319"/>
      <c r="ORS15" s="319"/>
      <c r="ORT15" s="319"/>
      <c r="ORU15" s="319"/>
      <c r="ORV15" s="319"/>
      <c r="ORW15" s="319"/>
      <c r="ORX15" s="319"/>
      <c r="OSG15" s="319"/>
      <c r="OSH15" s="319"/>
      <c r="OSI15" s="319"/>
      <c r="OSJ15" s="319"/>
      <c r="OSK15" s="319"/>
      <c r="OSL15" s="319"/>
      <c r="OSM15" s="319"/>
      <c r="OSV15" s="319"/>
      <c r="OSW15" s="319"/>
      <c r="OSX15" s="319"/>
      <c r="OSY15" s="319"/>
      <c r="OSZ15" s="319"/>
      <c r="OTA15" s="319"/>
      <c r="OTB15" s="319"/>
      <c r="OTK15" s="319"/>
      <c r="OTL15" s="319"/>
      <c r="OTM15" s="319"/>
      <c r="OTN15" s="319"/>
      <c r="OTO15" s="319"/>
      <c r="OTP15" s="319"/>
      <c r="OTQ15" s="319"/>
      <c r="OTZ15" s="319"/>
      <c r="OUA15" s="319"/>
      <c r="OUB15" s="319"/>
      <c r="OUC15" s="319"/>
      <c r="OUD15" s="319"/>
      <c r="OUE15" s="319"/>
      <c r="OUF15" s="319"/>
      <c r="OUO15" s="319"/>
      <c r="OUP15" s="319"/>
      <c r="OUQ15" s="319"/>
      <c r="OUR15" s="319"/>
      <c r="OUS15" s="319"/>
      <c r="OUT15" s="319"/>
      <c r="OUU15" s="319"/>
      <c r="OVD15" s="319"/>
      <c r="OVE15" s="319"/>
      <c r="OVF15" s="319"/>
      <c r="OVG15" s="319"/>
      <c r="OVH15" s="319"/>
      <c r="OVI15" s="319"/>
      <c r="OVJ15" s="319"/>
      <c r="OVS15" s="319"/>
      <c r="OVT15" s="319"/>
      <c r="OVU15" s="319"/>
      <c r="OVV15" s="319"/>
      <c r="OVW15" s="319"/>
      <c r="OVX15" s="319"/>
      <c r="OVY15" s="319"/>
      <c r="OWH15" s="319"/>
      <c r="OWI15" s="319"/>
      <c r="OWJ15" s="319"/>
      <c r="OWK15" s="319"/>
      <c r="OWL15" s="319"/>
      <c r="OWM15" s="319"/>
      <c r="OWN15" s="319"/>
      <c r="OWW15" s="319"/>
      <c r="OWX15" s="319"/>
      <c r="OWY15" s="319"/>
      <c r="OWZ15" s="319"/>
      <c r="OXA15" s="319"/>
      <c r="OXB15" s="319"/>
      <c r="OXC15" s="319"/>
      <c r="OXL15" s="319"/>
      <c r="OXM15" s="319"/>
      <c r="OXN15" s="319"/>
      <c r="OXO15" s="319"/>
      <c r="OXP15" s="319"/>
      <c r="OXQ15" s="319"/>
      <c r="OXR15" s="319"/>
      <c r="OYA15" s="319"/>
      <c r="OYB15" s="319"/>
      <c r="OYC15" s="319"/>
      <c r="OYD15" s="319"/>
      <c r="OYE15" s="319"/>
      <c r="OYF15" s="319"/>
      <c r="OYG15" s="319"/>
      <c r="OYP15" s="319"/>
      <c r="OYQ15" s="319"/>
      <c r="OYR15" s="319"/>
      <c r="OYS15" s="319"/>
      <c r="OYT15" s="319"/>
      <c r="OYU15" s="319"/>
      <c r="OYV15" s="319"/>
      <c r="OZE15" s="319"/>
      <c r="OZF15" s="319"/>
      <c r="OZG15" s="319"/>
      <c r="OZH15" s="319"/>
      <c r="OZI15" s="319"/>
      <c r="OZJ15" s="319"/>
      <c r="OZK15" s="319"/>
      <c r="OZT15" s="319"/>
      <c r="OZU15" s="319"/>
      <c r="OZV15" s="319"/>
      <c r="OZW15" s="319"/>
      <c r="OZX15" s="319"/>
      <c r="OZY15" s="319"/>
      <c r="OZZ15" s="319"/>
      <c r="PAI15" s="319"/>
      <c r="PAJ15" s="319"/>
      <c r="PAK15" s="319"/>
      <c r="PAL15" s="319"/>
      <c r="PAM15" s="319"/>
      <c r="PAN15" s="319"/>
      <c r="PAO15" s="319"/>
      <c r="PAX15" s="319"/>
      <c r="PAY15" s="319"/>
      <c r="PAZ15" s="319"/>
      <c r="PBA15" s="319"/>
      <c r="PBB15" s="319"/>
      <c r="PBC15" s="319"/>
      <c r="PBD15" s="319"/>
      <c r="PBM15" s="319"/>
      <c r="PBN15" s="319"/>
      <c r="PBO15" s="319"/>
      <c r="PBP15" s="319"/>
      <c r="PBQ15" s="319"/>
      <c r="PBR15" s="319"/>
      <c r="PBS15" s="319"/>
      <c r="PCB15" s="319"/>
      <c r="PCC15" s="319"/>
      <c r="PCD15" s="319"/>
      <c r="PCE15" s="319"/>
      <c r="PCF15" s="319"/>
      <c r="PCG15" s="319"/>
      <c r="PCH15" s="319"/>
      <c r="PCQ15" s="319"/>
      <c r="PCR15" s="319"/>
      <c r="PCS15" s="319"/>
      <c r="PCT15" s="319"/>
      <c r="PCU15" s="319"/>
      <c r="PCV15" s="319"/>
      <c r="PCW15" s="319"/>
      <c r="PDF15" s="319"/>
      <c r="PDG15" s="319"/>
      <c r="PDH15" s="319"/>
      <c r="PDI15" s="319"/>
      <c r="PDJ15" s="319"/>
      <c r="PDK15" s="319"/>
      <c r="PDL15" s="319"/>
      <c r="PDU15" s="319"/>
      <c r="PDV15" s="319"/>
      <c r="PDW15" s="319"/>
      <c r="PDX15" s="319"/>
      <c r="PDY15" s="319"/>
      <c r="PDZ15" s="319"/>
      <c r="PEA15" s="319"/>
      <c r="PEJ15" s="319"/>
      <c r="PEK15" s="319"/>
      <c r="PEL15" s="319"/>
      <c r="PEM15" s="319"/>
      <c r="PEN15" s="319"/>
      <c r="PEO15" s="319"/>
      <c r="PEP15" s="319"/>
      <c r="PEY15" s="319"/>
      <c r="PEZ15" s="319"/>
      <c r="PFA15" s="319"/>
      <c r="PFB15" s="319"/>
      <c r="PFC15" s="319"/>
      <c r="PFD15" s="319"/>
      <c r="PFE15" s="319"/>
      <c r="PFN15" s="319"/>
      <c r="PFO15" s="319"/>
      <c r="PFP15" s="319"/>
      <c r="PFQ15" s="319"/>
      <c r="PFR15" s="319"/>
      <c r="PFS15" s="319"/>
      <c r="PFT15" s="319"/>
      <c r="PGC15" s="319"/>
      <c r="PGD15" s="319"/>
      <c r="PGE15" s="319"/>
      <c r="PGF15" s="319"/>
      <c r="PGG15" s="319"/>
      <c r="PGH15" s="319"/>
      <c r="PGI15" s="319"/>
      <c r="PGR15" s="319"/>
      <c r="PGS15" s="319"/>
      <c r="PGT15" s="319"/>
      <c r="PGU15" s="319"/>
      <c r="PGV15" s="319"/>
      <c r="PGW15" s="319"/>
      <c r="PGX15" s="319"/>
      <c r="PHG15" s="319"/>
      <c r="PHH15" s="319"/>
      <c r="PHI15" s="319"/>
      <c r="PHJ15" s="319"/>
      <c r="PHK15" s="319"/>
      <c r="PHL15" s="319"/>
      <c r="PHM15" s="319"/>
      <c r="PHV15" s="319"/>
      <c r="PHW15" s="319"/>
      <c r="PHX15" s="319"/>
      <c r="PHY15" s="319"/>
      <c r="PHZ15" s="319"/>
      <c r="PIA15" s="319"/>
      <c r="PIB15" s="319"/>
      <c r="PIK15" s="319"/>
      <c r="PIL15" s="319"/>
      <c r="PIM15" s="319"/>
      <c r="PIN15" s="319"/>
      <c r="PIO15" s="319"/>
      <c r="PIP15" s="319"/>
      <c r="PIQ15" s="319"/>
      <c r="PIZ15" s="319"/>
      <c r="PJA15" s="319"/>
      <c r="PJB15" s="319"/>
      <c r="PJC15" s="319"/>
      <c r="PJD15" s="319"/>
      <c r="PJE15" s="319"/>
      <c r="PJF15" s="319"/>
      <c r="PJO15" s="319"/>
      <c r="PJP15" s="319"/>
      <c r="PJQ15" s="319"/>
      <c r="PJR15" s="319"/>
      <c r="PJS15" s="319"/>
      <c r="PJT15" s="319"/>
      <c r="PJU15" s="319"/>
      <c r="PKD15" s="319"/>
      <c r="PKE15" s="319"/>
      <c r="PKF15" s="319"/>
      <c r="PKG15" s="319"/>
      <c r="PKH15" s="319"/>
      <c r="PKI15" s="319"/>
      <c r="PKJ15" s="319"/>
      <c r="PKS15" s="319"/>
      <c r="PKT15" s="319"/>
      <c r="PKU15" s="319"/>
      <c r="PKV15" s="319"/>
      <c r="PKW15" s="319"/>
      <c r="PKX15" s="319"/>
      <c r="PKY15" s="319"/>
      <c r="PLH15" s="319"/>
      <c r="PLI15" s="319"/>
      <c r="PLJ15" s="319"/>
      <c r="PLK15" s="319"/>
      <c r="PLL15" s="319"/>
      <c r="PLM15" s="319"/>
      <c r="PLN15" s="319"/>
      <c r="PLW15" s="319"/>
      <c r="PLX15" s="319"/>
      <c r="PLY15" s="319"/>
      <c r="PLZ15" s="319"/>
      <c r="PMA15" s="319"/>
      <c r="PMB15" s="319"/>
      <c r="PMC15" s="319"/>
      <c r="PML15" s="319"/>
      <c r="PMM15" s="319"/>
      <c r="PMN15" s="319"/>
      <c r="PMO15" s="319"/>
      <c r="PMP15" s="319"/>
      <c r="PMQ15" s="319"/>
      <c r="PMR15" s="319"/>
      <c r="PNA15" s="319"/>
      <c r="PNB15" s="319"/>
      <c r="PNC15" s="319"/>
      <c r="PND15" s="319"/>
      <c r="PNE15" s="319"/>
      <c r="PNF15" s="319"/>
      <c r="PNG15" s="319"/>
      <c r="PNP15" s="319"/>
      <c r="PNQ15" s="319"/>
      <c r="PNR15" s="319"/>
      <c r="PNS15" s="319"/>
      <c r="PNT15" s="319"/>
      <c r="PNU15" s="319"/>
      <c r="PNV15" s="319"/>
      <c r="POE15" s="319"/>
      <c r="POF15" s="319"/>
      <c r="POG15" s="319"/>
      <c r="POH15" s="319"/>
      <c r="POI15" s="319"/>
      <c r="POJ15" s="319"/>
      <c r="POK15" s="319"/>
      <c r="POT15" s="319"/>
      <c r="POU15" s="319"/>
      <c r="POV15" s="319"/>
      <c r="POW15" s="319"/>
      <c r="POX15" s="319"/>
      <c r="POY15" s="319"/>
      <c r="POZ15" s="319"/>
      <c r="PPI15" s="319"/>
      <c r="PPJ15" s="319"/>
      <c r="PPK15" s="319"/>
      <c r="PPL15" s="319"/>
      <c r="PPM15" s="319"/>
      <c r="PPN15" s="319"/>
      <c r="PPO15" s="319"/>
      <c r="PPX15" s="319"/>
      <c r="PPY15" s="319"/>
      <c r="PPZ15" s="319"/>
      <c r="PQA15" s="319"/>
      <c r="PQB15" s="319"/>
      <c r="PQC15" s="319"/>
      <c r="PQD15" s="319"/>
      <c r="PQM15" s="319"/>
      <c r="PQN15" s="319"/>
      <c r="PQO15" s="319"/>
      <c r="PQP15" s="319"/>
      <c r="PQQ15" s="319"/>
      <c r="PQR15" s="319"/>
      <c r="PQS15" s="319"/>
      <c r="PRB15" s="319"/>
      <c r="PRC15" s="319"/>
      <c r="PRD15" s="319"/>
      <c r="PRE15" s="319"/>
      <c r="PRF15" s="319"/>
      <c r="PRG15" s="319"/>
      <c r="PRH15" s="319"/>
      <c r="PRQ15" s="319"/>
      <c r="PRR15" s="319"/>
      <c r="PRS15" s="319"/>
      <c r="PRT15" s="319"/>
      <c r="PRU15" s="319"/>
      <c r="PRV15" s="319"/>
      <c r="PRW15" s="319"/>
      <c r="PSF15" s="319"/>
      <c r="PSG15" s="319"/>
      <c r="PSH15" s="319"/>
      <c r="PSI15" s="319"/>
      <c r="PSJ15" s="319"/>
      <c r="PSK15" s="319"/>
      <c r="PSL15" s="319"/>
      <c r="PSU15" s="319"/>
      <c r="PSV15" s="319"/>
      <c r="PSW15" s="319"/>
      <c r="PSX15" s="319"/>
      <c r="PSY15" s="319"/>
      <c r="PSZ15" s="319"/>
      <c r="PTA15" s="319"/>
      <c r="PTJ15" s="319"/>
      <c r="PTK15" s="319"/>
      <c r="PTL15" s="319"/>
      <c r="PTM15" s="319"/>
      <c r="PTN15" s="319"/>
      <c r="PTO15" s="319"/>
      <c r="PTP15" s="319"/>
      <c r="PTY15" s="319"/>
      <c r="PTZ15" s="319"/>
      <c r="PUA15" s="319"/>
      <c r="PUB15" s="319"/>
      <c r="PUC15" s="319"/>
      <c r="PUD15" s="319"/>
      <c r="PUE15" s="319"/>
      <c r="PUN15" s="319"/>
      <c r="PUO15" s="319"/>
      <c r="PUP15" s="319"/>
      <c r="PUQ15" s="319"/>
      <c r="PUR15" s="319"/>
      <c r="PUS15" s="319"/>
      <c r="PUT15" s="319"/>
      <c r="PVC15" s="319"/>
      <c r="PVD15" s="319"/>
      <c r="PVE15" s="319"/>
      <c r="PVF15" s="319"/>
      <c r="PVG15" s="319"/>
      <c r="PVH15" s="319"/>
      <c r="PVI15" s="319"/>
      <c r="PVR15" s="319"/>
      <c r="PVS15" s="319"/>
      <c r="PVT15" s="319"/>
      <c r="PVU15" s="319"/>
      <c r="PVV15" s="319"/>
      <c r="PVW15" s="319"/>
      <c r="PVX15" s="319"/>
      <c r="PWG15" s="319"/>
      <c r="PWH15" s="319"/>
      <c r="PWI15" s="319"/>
      <c r="PWJ15" s="319"/>
      <c r="PWK15" s="319"/>
      <c r="PWL15" s="319"/>
      <c r="PWM15" s="319"/>
      <c r="PWV15" s="319"/>
      <c r="PWW15" s="319"/>
      <c r="PWX15" s="319"/>
      <c r="PWY15" s="319"/>
      <c r="PWZ15" s="319"/>
      <c r="PXA15" s="319"/>
      <c r="PXB15" s="319"/>
      <c r="PXK15" s="319"/>
      <c r="PXL15" s="319"/>
      <c r="PXM15" s="319"/>
      <c r="PXN15" s="319"/>
      <c r="PXO15" s="319"/>
      <c r="PXP15" s="319"/>
      <c r="PXQ15" s="319"/>
      <c r="PXZ15" s="319"/>
      <c r="PYA15" s="319"/>
      <c r="PYB15" s="319"/>
      <c r="PYC15" s="319"/>
      <c r="PYD15" s="319"/>
      <c r="PYE15" s="319"/>
      <c r="PYF15" s="319"/>
      <c r="PYO15" s="319"/>
      <c r="PYP15" s="319"/>
      <c r="PYQ15" s="319"/>
      <c r="PYR15" s="319"/>
      <c r="PYS15" s="319"/>
      <c r="PYT15" s="319"/>
      <c r="PYU15" s="319"/>
      <c r="PZD15" s="319"/>
      <c r="PZE15" s="319"/>
      <c r="PZF15" s="319"/>
      <c r="PZG15" s="319"/>
      <c r="PZH15" s="319"/>
      <c r="PZI15" s="319"/>
      <c r="PZJ15" s="319"/>
      <c r="PZS15" s="319"/>
      <c r="PZT15" s="319"/>
      <c r="PZU15" s="319"/>
      <c r="PZV15" s="319"/>
      <c r="PZW15" s="319"/>
      <c r="PZX15" s="319"/>
      <c r="PZY15" s="319"/>
      <c r="QAH15" s="319"/>
      <c r="QAI15" s="319"/>
      <c r="QAJ15" s="319"/>
      <c r="QAK15" s="319"/>
      <c r="QAL15" s="319"/>
      <c r="QAM15" s="319"/>
      <c r="QAN15" s="319"/>
      <c r="QAW15" s="319"/>
      <c r="QAX15" s="319"/>
      <c r="QAY15" s="319"/>
      <c r="QAZ15" s="319"/>
      <c r="QBA15" s="319"/>
      <c r="QBB15" s="319"/>
      <c r="QBC15" s="319"/>
      <c r="QBL15" s="319"/>
      <c r="QBM15" s="319"/>
      <c r="QBN15" s="319"/>
      <c r="QBO15" s="319"/>
      <c r="QBP15" s="319"/>
      <c r="QBQ15" s="319"/>
      <c r="QBR15" s="319"/>
      <c r="QCA15" s="319"/>
      <c r="QCB15" s="319"/>
      <c r="QCC15" s="319"/>
      <c r="QCD15" s="319"/>
      <c r="QCE15" s="319"/>
      <c r="QCF15" s="319"/>
      <c r="QCG15" s="319"/>
      <c r="QCP15" s="319"/>
      <c r="QCQ15" s="319"/>
      <c r="QCR15" s="319"/>
      <c r="QCS15" s="319"/>
      <c r="QCT15" s="319"/>
      <c r="QCU15" s="319"/>
      <c r="QCV15" s="319"/>
      <c r="QDE15" s="319"/>
      <c r="QDF15" s="319"/>
      <c r="QDG15" s="319"/>
      <c r="QDH15" s="319"/>
      <c r="QDI15" s="319"/>
      <c r="QDJ15" s="319"/>
      <c r="QDK15" s="319"/>
      <c r="QDT15" s="319"/>
      <c r="QDU15" s="319"/>
      <c r="QDV15" s="319"/>
      <c r="QDW15" s="319"/>
      <c r="QDX15" s="319"/>
      <c r="QDY15" s="319"/>
      <c r="QDZ15" s="319"/>
      <c r="QEI15" s="319"/>
      <c r="QEJ15" s="319"/>
      <c r="QEK15" s="319"/>
      <c r="QEL15" s="319"/>
      <c r="QEM15" s="319"/>
      <c r="QEN15" s="319"/>
      <c r="QEO15" s="319"/>
      <c r="QEX15" s="319"/>
      <c r="QEY15" s="319"/>
      <c r="QEZ15" s="319"/>
      <c r="QFA15" s="319"/>
      <c r="QFB15" s="319"/>
      <c r="QFC15" s="319"/>
      <c r="QFD15" s="319"/>
      <c r="QFM15" s="319"/>
      <c r="QFN15" s="319"/>
      <c r="QFO15" s="319"/>
      <c r="QFP15" s="319"/>
      <c r="QFQ15" s="319"/>
      <c r="QFR15" s="319"/>
      <c r="QFS15" s="319"/>
      <c r="QGB15" s="319"/>
      <c r="QGC15" s="319"/>
      <c r="QGD15" s="319"/>
      <c r="QGE15" s="319"/>
      <c r="QGF15" s="319"/>
      <c r="QGG15" s="319"/>
      <c r="QGH15" s="319"/>
      <c r="QGQ15" s="319"/>
      <c r="QGR15" s="319"/>
      <c r="QGS15" s="319"/>
      <c r="QGT15" s="319"/>
      <c r="QGU15" s="319"/>
      <c r="QGV15" s="319"/>
      <c r="QGW15" s="319"/>
      <c r="QHF15" s="319"/>
      <c r="QHG15" s="319"/>
      <c r="QHH15" s="319"/>
      <c r="QHI15" s="319"/>
      <c r="QHJ15" s="319"/>
      <c r="QHK15" s="319"/>
      <c r="QHL15" s="319"/>
      <c r="QHU15" s="319"/>
      <c r="QHV15" s="319"/>
      <c r="QHW15" s="319"/>
      <c r="QHX15" s="319"/>
      <c r="QHY15" s="319"/>
      <c r="QHZ15" s="319"/>
      <c r="QIA15" s="319"/>
      <c r="QIJ15" s="319"/>
      <c r="QIK15" s="319"/>
      <c r="QIL15" s="319"/>
      <c r="QIM15" s="319"/>
      <c r="QIN15" s="319"/>
      <c r="QIO15" s="319"/>
      <c r="QIP15" s="319"/>
      <c r="QIY15" s="319"/>
      <c r="QIZ15" s="319"/>
      <c r="QJA15" s="319"/>
      <c r="QJB15" s="319"/>
      <c r="QJC15" s="319"/>
      <c r="QJD15" s="319"/>
      <c r="QJE15" s="319"/>
      <c r="QJN15" s="319"/>
      <c r="QJO15" s="319"/>
      <c r="QJP15" s="319"/>
      <c r="QJQ15" s="319"/>
      <c r="QJR15" s="319"/>
      <c r="QJS15" s="319"/>
      <c r="QJT15" s="319"/>
      <c r="QKC15" s="319"/>
      <c r="QKD15" s="319"/>
      <c r="QKE15" s="319"/>
      <c r="QKF15" s="319"/>
      <c r="QKG15" s="319"/>
      <c r="QKH15" s="319"/>
      <c r="QKI15" s="319"/>
      <c r="QKR15" s="319"/>
      <c r="QKS15" s="319"/>
      <c r="QKT15" s="319"/>
      <c r="QKU15" s="319"/>
      <c r="QKV15" s="319"/>
      <c r="QKW15" s="319"/>
      <c r="QKX15" s="319"/>
      <c r="QLG15" s="319"/>
      <c r="QLH15" s="319"/>
      <c r="QLI15" s="319"/>
      <c r="QLJ15" s="319"/>
      <c r="QLK15" s="319"/>
      <c r="QLL15" s="319"/>
      <c r="QLM15" s="319"/>
      <c r="QLV15" s="319"/>
      <c r="QLW15" s="319"/>
      <c r="QLX15" s="319"/>
      <c r="QLY15" s="319"/>
      <c r="QLZ15" s="319"/>
      <c r="QMA15" s="319"/>
      <c r="QMB15" s="319"/>
      <c r="QMK15" s="319"/>
      <c r="QML15" s="319"/>
      <c r="QMM15" s="319"/>
      <c r="QMN15" s="319"/>
      <c r="QMO15" s="319"/>
      <c r="QMP15" s="319"/>
      <c r="QMQ15" s="319"/>
      <c r="QMZ15" s="319"/>
      <c r="QNA15" s="319"/>
      <c r="QNB15" s="319"/>
      <c r="QNC15" s="319"/>
      <c r="QND15" s="319"/>
      <c r="QNE15" s="319"/>
      <c r="QNF15" s="319"/>
      <c r="QNO15" s="319"/>
      <c r="QNP15" s="319"/>
      <c r="QNQ15" s="319"/>
      <c r="QNR15" s="319"/>
      <c r="QNS15" s="319"/>
      <c r="QNT15" s="319"/>
      <c r="QNU15" s="319"/>
      <c r="QOD15" s="319"/>
      <c r="QOE15" s="319"/>
      <c r="QOF15" s="319"/>
      <c r="QOG15" s="319"/>
      <c r="QOH15" s="319"/>
      <c r="QOI15" s="319"/>
      <c r="QOJ15" s="319"/>
      <c r="QOS15" s="319"/>
      <c r="QOT15" s="319"/>
      <c r="QOU15" s="319"/>
      <c r="QOV15" s="319"/>
      <c r="QOW15" s="319"/>
      <c r="QOX15" s="319"/>
      <c r="QOY15" s="319"/>
      <c r="QPH15" s="319"/>
      <c r="QPI15" s="319"/>
      <c r="QPJ15" s="319"/>
      <c r="QPK15" s="319"/>
      <c r="QPL15" s="319"/>
      <c r="QPM15" s="319"/>
      <c r="QPN15" s="319"/>
      <c r="QPW15" s="319"/>
      <c r="QPX15" s="319"/>
      <c r="QPY15" s="319"/>
      <c r="QPZ15" s="319"/>
      <c r="QQA15" s="319"/>
      <c r="QQB15" s="319"/>
      <c r="QQC15" s="319"/>
      <c r="QQL15" s="319"/>
      <c r="QQM15" s="319"/>
      <c r="QQN15" s="319"/>
      <c r="QQO15" s="319"/>
      <c r="QQP15" s="319"/>
      <c r="QQQ15" s="319"/>
      <c r="QQR15" s="319"/>
      <c r="QRA15" s="319"/>
      <c r="QRB15" s="319"/>
      <c r="QRC15" s="319"/>
      <c r="QRD15" s="319"/>
      <c r="QRE15" s="319"/>
      <c r="QRF15" s="319"/>
      <c r="QRG15" s="319"/>
      <c r="QRP15" s="319"/>
      <c r="QRQ15" s="319"/>
      <c r="QRR15" s="319"/>
      <c r="QRS15" s="319"/>
      <c r="QRT15" s="319"/>
      <c r="QRU15" s="319"/>
      <c r="QRV15" s="319"/>
      <c r="QSE15" s="319"/>
      <c r="QSF15" s="319"/>
      <c r="QSG15" s="319"/>
      <c r="QSH15" s="319"/>
      <c r="QSI15" s="319"/>
      <c r="QSJ15" s="319"/>
      <c r="QSK15" s="319"/>
      <c r="QST15" s="319"/>
      <c r="QSU15" s="319"/>
      <c r="QSV15" s="319"/>
      <c r="QSW15" s="319"/>
      <c r="QSX15" s="319"/>
      <c r="QSY15" s="319"/>
      <c r="QSZ15" s="319"/>
      <c r="QTI15" s="319"/>
      <c r="QTJ15" s="319"/>
      <c r="QTK15" s="319"/>
      <c r="QTL15" s="319"/>
      <c r="QTM15" s="319"/>
      <c r="QTN15" s="319"/>
      <c r="QTO15" s="319"/>
      <c r="QTX15" s="319"/>
      <c r="QTY15" s="319"/>
      <c r="QTZ15" s="319"/>
      <c r="QUA15" s="319"/>
      <c r="QUB15" s="319"/>
      <c r="QUC15" s="319"/>
      <c r="QUD15" s="319"/>
      <c r="QUM15" s="319"/>
      <c r="QUN15" s="319"/>
      <c r="QUO15" s="319"/>
      <c r="QUP15" s="319"/>
      <c r="QUQ15" s="319"/>
      <c r="QUR15" s="319"/>
      <c r="QUS15" s="319"/>
      <c r="QVB15" s="319"/>
      <c r="QVC15" s="319"/>
      <c r="QVD15" s="319"/>
      <c r="QVE15" s="319"/>
      <c r="QVF15" s="319"/>
      <c r="QVG15" s="319"/>
      <c r="QVH15" s="319"/>
      <c r="QVQ15" s="319"/>
      <c r="QVR15" s="319"/>
      <c r="QVS15" s="319"/>
      <c r="QVT15" s="319"/>
      <c r="QVU15" s="319"/>
      <c r="QVV15" s="319"/>
      <c r="QVW15" s="319"/>
      <c r="QWF15" s="319"/>
      <c r="QWG15" s="319"/>
      <c r="QWH15" s="319"/>
      <c r="QWI15" s="319"/>
      <c r="QWJ15" s="319"/>
      <c r="QWK15" s="319"/>
      <c r="QWL15" s="319"/>
      <c r="QWU15" s="319"/>
      <c r="QWV15" s="319"/>
      <c r="QWW15" s="319"/>
      <c r="QWX15" s="319"/>
      <c r="QWY15" s="319"/>
      <c r="QWZ15" s="319"/>
      <c r="QXA15" s="319"/>
      <c r="QXJ15" s="319"/>
      <c r="QXK15" s="319"/>
      <c r="QXL15" s="319"/>
      <c r="QXM15" s="319"/>
      <c r="QXN15" s="319"/>
      <c r="QXO15" s="319"/>
      <c r="QXP15" s="319"/>
      <c r="QXY15" s="319"/>
      <c r="QXZ15" s="319"/>
      <c r="QYA15" s="319"/>
      <c r="QYB15" s="319"/>
      <c r="QYC15" s="319"/>
      <c r="QYD15" s="319"/>
      <c r="QYE15" s="319"/>
      <c r="QYN15" s="319"/>
      <c r="QYO15" s="319"/>
      <c r="QYP15" s="319"/>
      <c r="QYQ15" s="319"/>
      <c r="QYR15" s="319"/>
      <c r="QYS15" s="319"/>
      <c r="QYT15" s="319"/>
      <c r="QZC15" s="319"/>
      <c r="QZD15" s="319"/>
      <c r="QZE15" s="319"/>
      <c r="QZF15" s="319"/>
      <c r="QZG15" s="319"/>
      <c r="QZH15" s="319"/>
      <c r="QZI15" s="319"/>
      <c r="QZR15" s="319"/>
      <c r="QZS15" s="319"/>
      <c r="QZT15" s="319"/>
      <c r="QZU15" s="319"/>
      <c r="QZV15" s="319"/>
      <c r="QZW15" s="319"/>
      <c r="QZX15" s="319"/>
      <c r="RAG15" s="319"/>
      <c r="RAH15" s="319"/>
      <c r="RAI15" s="319"/>
      <c r="RAJ15" s="319"/>
      <c r="RAK15" s="319"/>
      <c r="RAL15" s="319"/>
      <c r="RAM15" s="319"/>
      <c r="RAV15" s="319"/>
      <c r="RAW15" s="319"/>
      <c r="RAX15" s="319"/>
      <c r="RAY15" s="319"/>
      <c r="RAZ15" s="319"/>
      <c r="RBA15" s="319"/>
      <c r="RBB15" s="319"/>
      <c r="RBK15" s="319"/>
      <c r="RBL15" s="319"/>
      <c r="RBM15" s="319"/>
      <c r="RBN15" s="319"/>
      <c r="RBO15" s="319"/>
      <c r="RBP15" s="319"/>
      <c r="RBQ15" s="319"/>
      <c r="RBZ15" s="319"/>
      <c r="RCA15" s="319"/>
      <c r="RCB15" s="319"/>
      <c r="RCC15" s="319"/>
      <c r="RCD15" s="319"/>
      <c r="RCE15" s="319"/>
      <c r="RCF15" s="319"/>
      <c r="RCO15" s="319"/>
      <c r="RCP15" s="319"/>
      <c r="RCQ15" s="319"/>
      <c r="RCR15" s="319"/>
      <c r="RCS15" s="319"/>
      <c r="RCT15" s="319"/>
      <c r="RCU15" s="319"/>
      <c r="RDD15" s="319"/>
      <c r="RDE15" s="319"/>
      <c r="RDF15" s="319"/>
      <c r="RDG15" s="319"/>
      <c r="RDH15" s="319"/>
      <c r="RDI15" s="319"/>
      <c r="RDJ15" s="319"/>
      <c r="RDS15" s="319"/>
      <c r="RDT15" s="319"/>
      <c r="RDU15" s="319"/>
      <c r="RDV15" s="319"/>
      <c r="RDW15" s="319"/>
      <c r="RDX15" s="319"/>
      <c r="RDY15" s="319"/>
      <c r="REH15" s="319"/>
      <c r="REI15" s="319"/>
      <c r="REJ15" s="319"/>
      <c r="REK15" s="319"/>
      <c r="REL15" s="319"/>
      <c r="REM15" s="319"/>
      <c r="REN15" s="319"/>
      <c r="REW15" s="319"/>
      <c r="REX15" s="319"/>
      <c r="REY15" s="319"/>
      <c r="REZ15" s="319"/>
      <c r="RFA15" s="319"/>
      <c r="RFB15" s="319"/>
      <c r="RFC15" s="319"/>
      <c r="RFL15" s="319"/>
      <c r="RFM15" s="319"/>
      <c r="RFN15" s="319"/>
      <c r="RFO15" s="319"/>
      <c r="RFP15" s="319"/>
      <c r="RFQ15" s="319"/>
      <c r="RFR15" s="319"/>
      <c r="RGA15" s="319"/>
      <c r="RGB15" s="319"/>
      <c r="RGC15" s="319"/>
      <c r="RGD15" s="319"/>
      <c r="RGE15" s="319"/>
      <c r="RGF15" s="319"/>
      <c r="RGG15" s="319"/>
      <c r="RGP15" s="319"/>
      <c r="RGQ15" s="319"/>
      <c r="RGR15" s="319"/>
      <c r="RGS15" s="319"/>
      <c r="RGT15" s="319"/>
      <c r="RGU15" s="319"/>
      <c r="RGV15" s="319"/>
      <c r="RHE15" s="319"/>
      <c r="RHF15" s="319"/>
      <c r="RHG15" s="319"/>
      <c r="RHH15" s="319"/>
      <c r="RHI15" s="319"/>
      <c r="RHJ15" s="319"/>
      <c r="RHK15" s="319"/>
      <c r="RHT15" s="319"/>
      <c r="RHU15" s="319"/>
      <c r="RHV15" s="319"/>
      <c r="RHW15" s="319"/>
      <c r="RHX15" s="319"/>
      <c r="RHY15" s="319"/>
      <c r="RHZ15" s="319"/>
      <c r="RII15" s="319"/>
      <c r="RIJ15" s="319"/>
      <c r="RIK15" s="319"/>
      <c r="RIL15" s="319"/>
      <c r="RIM15" s="319"/>
      <c r="RIN15" s="319"/>
      <c r="RIO15" s="319"/>
      <c r="RIX15" s="319"/>
      <c r="RIY15" s="319"/>
      <c r="RIZ15" s="319"/>
      <c r="RJA15" s="319"/>
      <c r="RJB15" s="319"/>
      <c r="RJC15" s="319"/>
      <c r="RJD15" s="319"/>
      <c r="RJM15" s="319"/>
      <c r="RJN15" s="319"/>
      <c r="RJO15" s="319"/>
      <c r="RJP15" s="319"/>
      <c r="RJQ15" s="319"/>
      <c r="RJR15" s="319"/>
      <c r="RJS15" s="319"/>
      <c r="RKB15" s="319"/>
      <c r="RKC15" s="319"/>
      <c r="RKD15" s="319"/>
      <c r="RKE15" s="319"/>
      <c r="RKF15" s="319"/>
      <c r="RKG15" s="319"/>
      <c r="RKH15" s="319"/>
      <c r="RKQ15" s="319"/>
      <c r="RKR15" s="319"/>
      <c r="RKS15" s="319"/>
      <c r="RKT15" s="319"/>
      <c r="RKU15" s="319"/>
      <c r="RKV15" s="319"/>
      <c r="RKW15" s="319"/>
      <c r="RLF15" s="319"/>
      <c r="RLG15" s="319"/>
      <c r="RLH15" s="319"/>
      <c r="RLI15" s="319"/>
      <c r="RLJ15" s="319"/>
      <c r="RLK15" s="319"/>
      <c r="RLL15" s="319"/>
      <c r="RLU15" s="319"/>
      <c r="RLV15" s="319"/>
      <c r="RLW15" s="319"/>
      <c r="RLX15" s="319"/>
      <c r="RLY15" s="319"/>
      <c r="RLZ15" s="319"/>
      <c r="RMA15" s="319"/>
      <c r="RMJ15" s="319"/>
      <c r="RMK15" s="319"/>
      <c r="RML15" s="319"/>
      <c r="RMM15" s="319"/>
      <c r="RMN15" s="319"/>
      <c r="RMO15" s="319"/>
      <c r="RMP15" s="319"/>
      <c r="RMY15" s="319"/>
      <c r="RMZ15" s="319"/>
      <c r="RNA15" s="319"/>
      <c r="RNB15" s="319"/>
      <c r="RNC15" s="319"/>
      <c r="RND15" s="319"/>
      <c r="RNE15" s="319"/>
      <c r="RNN15" s="319"/>
      <c r="RNO15" s="319"/>
      <c r="RNP15" s="319"/>
      <c r="RNQ15" s="319"/>
      <c r="RNR15" s="319"/>
      <c r="RNS15" s="319"/>
      <c r="RNT15" s="319"/>
      <c r="ROC15" s="319"/>
      <c r="ROD15" s="319"/>
      <c r="ROE15" s="319"/>
      <c r="ROF15" s="319"/>
      <c r="ROG15" s="319"/>
      <c r="ROH15" s="319"/>
      <c r="ROI15" s="319"/>
      <c r="ROR15" s="319"/>
      <c r="ROS15" s="319"/>
      <c r="ROT15" s="319"/>
      <c r="ROU15" s="319"/>
      <c r="ROV15" s="319"/>
      <c r="ROW15" s="319"/>
      <c r="ROX15" s="319"/>
      <c r="RPG15" s="319"/>
      <c r="RPH15" s="319"/>
      <c r="RPI15" s="319"/>
      <c r="RPJ15" s="319"/>
      <c r="RPK15" s="319"/>
      <c r="RPL15" s="319"/>
      <c r="RPM15" s="319"/>
      <c r="RPV15" s="319"/>
      <c r="RPW15" s="319"/>
      <c r="RPX15" s="319"/>
      <c r="RPY15" s="319"/>
      <c r="RPZ15" s="319"/>
      <c r="RQA15" s="319"/>
      <c r="RQB15" s="319"/>
      <c r="RQK15" s="319"/>
      <c r="RQL15" s="319"/>
      <c r="RQM15" s="319"/>
      <c r="RQN15" s="319"/>
      <c r="RQO15" s="319"/>
      <c r="RQP15" s="319"/>
      <c r="RQQ15" s="319"/>
      <c r="RQZ15" s="319"/>
      <c r="RRA15" s="319"/>
      <c r="RRB15" s="319"/>
      <c r="RRC15" s="319"/>
      <c r="RRD15" s="319"/>
      <c r="RRE15" s="319"/>
      <c r="RRF15" s="319"/>
      <c r="RRO15" s="319"/>
      <c r="RRP15" s="319"/>
      <c r="RRQ15" s="319"/>
      <c r="RRR15" s="319"/>
      <c r="RRS15" s="319"/>
      <c r="RRT15" s="319"/>
      <c r="RRU15" s="319"/>
      <c r="RSD15" s="319"/>
      <c r="RSE15" s="319"/>
      <c r="RSF15" s="319"/>
      <c r="RSG15" s="319"/>
      <c r="RSH15" s="319"/>
      <c r="RSI15" s="319"/>
      <c r="RSJ15" s="319"/>
      <c r="RSS15" s="319"/>
      <c r="RST15" s="319"/>
      <c r="RSU15" s="319"/>
      <c r="RSV15" s="319"/>
      <c r="RSW15" s="319"/>
      <c r="RSX15" s="319"/>
      <c r="RSY15" s="319"/>
      <c r="RTH15" s="319"/>
      <c r="RTI15" s="319"/>
      <c r="RTJ15" s="319"/>
      <c r="RTK15" s="319"/>
      <c r="RTL15" s="319"/>
      <c r="RTM15" s="319"/>
      <c r="RTN15" s="319"/>
      <c r="RTW15" s="319"/>
      <c r="RTX15" s="319"/>
      <c r="RTY15" s="319"/>
      <c r="RTZ15" s="319"/>
      <c r="RUA15" s="319"/>
      <c r="RUB15" s="319"/>
      <c r="RUC15" s="319"/>
      <c r="RUL15" s="319"/>
      <c r="RUM15" s="319"/>
      <c r="RUN15" s="319"/>
      <c r="RUO15" s="319"/>
      <c r="RUP15" s="319"/>
      <c r="RUQ15" s="319"/>
      <c r="RUR15" s="319"/>
      <c r="RVA15" s="319"/>
      <c r="RVB15" s="319"/>
      <c r="RVC15" s="319"/>
      <c r="RVD15" s="319"/>
      <c r="RVE15" s="319"/>
      <c r="RVF15" s="319"/>
      <c r="RVG15" s="319"/>
      <c r="RVP15" s="319"/>
      <c r="RVQ15" s="319"/>
      <c r="RVR15" s="319"/>
      <c r="RVS15" s="319"/>
      <c r="RVT15" s="319"/>
      <c r="RVU15" s="319"/>
      <c r="RVV15" s="319"/>
      <c r="RWE15" s="319"/>
      <c r="RWF15" s="319"/>
      <c r="RWG15" s="319"/>
      <c r="RWH15" s="319"/>
      <c r="RWI15" s="319"/>
      <c r="RWJ15" s="319"/>
      <c r="RWK15" s="319"/>
      <c r="RWT15" s="319"/>
      <c r="RWU15" s="319"/>
      <c r="RWV15" s="319"/>
      <c r="RWW15" s="319"/>
      <c r="RWX15" s="319"/>
      <c r="RWY15" s="319"/>
      <c r="RWZ15" s="319"/>
      <c r="RXI15" s="319"/>
      <c r="RXJ15" s="319"/>
      <c r="RXK15" s="319"/>
      <c r="RXL15" s="319"/>
      <c r="RXM15" s="319"/>
      <c r="RXN15" s="319"/>
      <c r="RXO15" s="319"/>
      <c r="RXX15" s="319"/>
      <c r="RXY15" s="319"/>
      <c r="RXZ15" s="319"/>
      <c r="RYA15" s="319"/>
      <c r="RYB15" s="319"/>
      <c r="RYC15" s="319"/>
      <c r="RYD15" s="319"/>
      <c r="RYM15" s="319"/>
      <c r="RYN15" s="319"/>
      <c r="RYO15" s="319"/>
      <c r="RYP15" s="319"/>
      <c r="RYQ15" s="319"/>
      <c r="RYR15" s="319"/>
      <c r="RYS15" s="319"/>
      <c r="RZB15" s="319"/>
      <c r="RZC15" s="319"/>
      <c r="RZD15" s="319"/>
      <c r="RZE15" s="319"/>
      <c r="RZF15" s="319"/>
      <c r="RZG15" s="319"/>
      <c r="RZH15" s="319"/>
      <c r="RZQ15" s="319"/>
      <c r="RZR15" s="319"/>
      <c r="RZS15" s="319"/>
      <c r="RZT15" s="319"/>
      <c r="RZU15" s="319"/>
      <c r="RZV15" s="319"/>
      <c r="RZW15" s="319"/>
      <c r="SAF15" s="319"/>
      <c r="SAG15" s="319"/>
      <c r="SAH15" s="319"/>
      <c r="SAI15" s="319"/>
      <c r="SAJ15" s="319"/>
      <c r="SAK15" s="319"/>
      <c r="SAL15" s="319"/>
      <c r="SAU15" s="319"/>
      <c r="SAV15" s="319"/>
      <c r="SAW15" s="319"/>
      <c r="SAX15" s="319"/>
      <c r="SAY15" s="319"/>
      <c r="SAZ15" s="319"/>
      <c r="SBA15" s="319"/>
      <c r="SBJ15" s="319"/>
      <c r="SBK15" s="319"/>
      <c r="SBL15" s="319"/>
      <c r="SBM15" s="319"/>
      <c r="SBN15" s="319"/>
      <c r="SBO15" s="319"/>
      <c r="SBP15" s="319"/>
      <c r="SBY15" s="319"/>
      <c r="SBZ15" s="319"/>
      <c r="SCA15" s="319"/>
      <c r="SCB15" s="319"/>
      <c r="SCC15" s="319"/>
      <c r="SCD15" s="319"/>
      <c r="SCE15" s="319"/>
      <c r="SCN15" s="319"/>
      <c r="SCO15" s="319"/>
      <c r="SCP15" s="319"/>
      <c r="SCQ15" s="319"/>
      <c r="SCR15" s="319"/>
      <c r="SCS15" s="319"/>
      <c r="SCT15" s="319"/>
      <c r="SDC15" s="319"/>
      <c r="SDD15" s="319"/>
      <c r="SDE15" s="319"/>
      <c r="SDF15" s="319"/>
      <c r="SDG15" s="319"/>
      <c r="SDH15" s="319"/>
      <c r="SDI15" s="319"/>
      <c r="SDR15" s="319"/>
      <c r="SDS15" s="319"/>
      <c r="SDT15" s="319"/>
      <c r="SDU15" s="319"/>
      <c r="SDV15" s="319"/>
      <c r="SDW15" s="319"/>
      <c r="SDX15" s="319"/>
      <c r="SEG15" s="319"/>
      <c r="SEH15" s="319"/>
      <c r="SEI15" s="319"/>
      <c r="SEJ15" s="319"/>
      <c r="SEK15" s="319"/>
      <c r="SEL15" s="319"/>
      <c r="SEM15" s="319"/>
      <c r="SEV15" s="319"/>
      <c r="SEW15" s="319"/>
      <c r="SEX15" s="319"/>
      <c r="SEY15" s="319"/>
      <c r="SEZ15" s="319"/>
      <c r="SFA15" s="319"/>
      <c r="SFB15" s="319"/>
      <c r="SFK15" s="319"/>
      <c r="SFL15" s="319"/>
      <c r="SFM15" s="319"/>
      <c r="SFN15" s="319"/>
      <c r="SFO15" s="319"/>
      <c r="SFP15" s="319"/>
      <c r="SFQ15" s="319"/>
      <c r="SFZ15" s="319"/>
      <c r="SGA15" s="319"/>
      <c r="SGB15" s="319"/>
      <c r="SGC15" s="319"/>
      <c r="SGD15" s="319"/>
      <c r="SGE15" s="319"/>
      <c r="SGF15" s="319"/>
      <c r="SGO15" s="319"/>
      <c r="SGP15" s="319"/>
      <c r="SGQ15" s="319"/>
      <c r="SGR15" s="319"/>
      <c r="SGS15" s="319"/>
      <c r="SGT15" s="319"/>
      <c r="SGU15" s="319"/>
      <c r="SHD15" s="319"/>
      <c r="SHE15" s="319"/>
      <c r="SHF15" s="319"/>
      <c r="SHG15" s="319"/>
      <c r="SHH15" s="319"/>
      <c r="SHI15" s="319"/>
      <c r="SHJ15" s="319"/>
      <c r="SHS15" s="319"/>
      <c r="SHT15" s="319"/>
      <c r="SHU15" s="319"/>
      <c r="SHV15" s="319"/>
      <c r="SHW15" s="319"/>
      <c r="SHX15" s="319"/>
      <c r="SHY15" s="319"/>
      <c r="SIH15" s="319"/>
      <c r="SII15" s="319"/>
      <c r="SIJ15" s="319"/>
      <c r="SIK15" s="319"/>
      <c r="SIL15" s="319"/>
      <c r="SIM15" s="319"/>
      <c r="SIN15" s="319"/>
      <c r="SIW15" s="319"/>
      <c r="SIX15" s="319"/>
      <c r="SIY15" s="319"/>
      <c r="SIZ15" s="319"/>
      <c r="SJA15" s="319"/>
      <c r="SJB15" s="319"/>
      <c r="SJC15" s="319"/>
      <c r="SJL15" s="319"/>
      <c r="SJM15" s="319"/>
      <c r="SJN15" s="319"/>
      <c r="SJO15" s="319"/>
      <c r="SJP15" s="319"/>
      <c r="SJQ15" s="319"/>
      <c r="SJR15" s="319"/>
      <c r="SKA15" s="319"/>
      <c r="SKB15" s="319"/>
      <c r="SKC15" s="319"/>
      <c r="SKD15" s="319"/>
      <c r="SKE15" s="319"/>
      <c r="SKF15" s="319"/>
      <c r="SKG15" s="319"/>
      <c r="SKP15" s="319"/>
      <c r="SKQ15" s="319"/>
      <c r="SKR15" s="319"/>
      <c r="SKS15" s="319"/>
      <c r="SKT15" s="319"/>
      <c r="SKU15" s="319"/>
      <c r="SKV15" s="319"/>
      <c r="SLE15" s="319"/>
      <c r="SLF15" s="319"/>
      <c r="SLG15" s="319"/>
      <c r="SLH15" s="319"/>
      <c r="SLI15" s="319"/>
      <c r="SLJ15" s="319"/>
      <c r="SLK15" s="319"/>
      <c r="SLT15" s="319"/>
      <c r="SLU15" s="319"/>
      <c r="SLV15" s="319"/>
      <c r="SLW15" s="319"/>
      <c r="SLX15" s="319"/>
      <c r="SLY15" s="319"/>
      <c r="SLZ15" s="319"/>
      <c r="SMI15" s="319"/>
      <c r="SMJ15" s="319"/>
      <c r="SMK15" s="319"/>
      <c r="SML15" s="319"/>
      <c r="SMM15" s="319"/>
      <c r="SMN15" s="319"/>
      <c r="SMO15" s="319"/>
      <c r="SMX15" s="319"/>
      <c r="SMY15" s="319"/>
      <c r="SMZ15" s="319"/>
      <c r="SNA15" s="319"/>
      <c r="SNB15" s="319"/>
      <c r="SNC15" s="319"/>
      <c r="SND15" s="319"/>
      <c r="SNM15" s="319"/>
      <c r="SNN15" s="319"/>
      <c r="SNO15" s="319"/>
      <c r="SNP15" s="319"/>
      <c r="SNQ15" s="319"/>
      <c r="SNR15" s="319"/>
      <c r="SNS15" s="319"/>
      <c r="SOB15" s="319"/>
      <c r="SOC15" s="319"/>
      <c r="SOD15" s="319"/>
      <c r="SOE15" s="319"/>
      <c r="SOF15" s="319"/>
      <c r="SOG15" s="319"/>
      <c r="SOH15" s="319"/>
      <c r="SOQ15" s="319"/>
      <c r="SOR15" s="319"/>
      <c r="SOS15" s="319"/>
      <c r="SOT15" s="319"/>
      <c r="SOU15" s="319"/>
      <c r="SOV15" s="319"/>
      <c r="SOW15" s="319"/>
      <c r="SPF15" s="319"/>
      <c r="SPG15" s="319"/>
      <c r="SPH15" s="319"/>
      <c r="SPI15" s="319"/>
      <c r="SPJ15" s="319"/>
      <c r="SPK15" s="319"/>
      <c r="SPL15" s="319"/>
      <c r="SPU15" s="319"/>
      <c r="SPV15" s="319"/>
      <c r="SPW15" s="319"/>
      <c r="SPX15" s="319"/>
      <c r="SPY15" s="319"/>
      <c r="SPZ15" s="319"/>
      <c r="SQA15" s="319"/>
      <c r="SQJ15" s="319"/>
      <c r="SQK15" s="319"/>
      <c r="SQL15" s="319"/>
      <c r="SQM15" s="319"/>
      <c r="SQN15" s="319"/>
      <c r="SQO15" s="319"/>
      <c r="SQP15" s="319"/>
      <c r="SQY15" s="319"/>
      <c r="SQZ15" s="319"/>
      <c r="SRA15" s="319"/>
      <c r="SRB15" s="319"/>
      <c r="SRC15" s="319"/>
      <c r="SRD15" s="319"/>
      <c r="SRE15" s="319"/>
      <c r="SRN15" s="319"/>
      <c r="SRO15" s="319"/>
      <c r="SRP15" s="319"/>
      <c r="SRQ15" s="319"/>
      <c r="SRR15" s="319"/>
      <c r="SRS15" s="319"/>
      <c r="SRT15" s="319"/>
      <c r="SSC15" s="319"/>
      <c r="SSD15" s="319"/>
      <c r="SSE15" s="319"/>
      <c r="SSF15" s="319"/>
      <c r="SSG15" s="319"/>
      <c r="SSH15" s="319"/>
      <c r="SSI15" s="319"/>
      <c r="SSR15" s="319"/>
      <c r="SSS15" s="319"/>
      <c r="SST15" s="319"/>
      <c r="SSU15" s="319"/>
      <c r="SSV15" s="319"/>
      <c r="SSW15" s="319"/>
      <c r="SSX15" s="319"/>
      <c r="STG15" s="319"/>
      <c r="STH15" s="319"/>
      <c r="STI15" s="319"/>
      <c r="STJ15" s="319"/>
      <c r="STK15" s="319"/>
      <c r="STL15" s="319"/>
      <c r="STM15" s="319"/>
      <c r="STV15" s="319"/>
      <c r="STW15" s="319"/>
      <c r="STX15" s="319"/>
      <c r="STY15" s="319"/>
      <c r="STZ15" s="319"/>
      <c r="SUA15" s="319"/>
      <c r="SUB15" s="319"/>
      <c r="SUK15" s="319"/>
      <c r="SUL15" s="319"/>
      <c r="SUM15" s="319"/>
      <c r="SUN15" s="319"/>
      <c r="SUO15" s="319"/>
      <c r="SUP15" s="319"/>
      <c r="SUQ15" s="319"/>
      <c r="SUZ15" s="319"/>
      <c r="SVA15" s="319"/>
      <c r="SVB15" s="319"/>
      <c r="SVC15" s="319"/>
      <c r="SVD15" s="319"/>
      <c r="SVE15" s="319"/>
      <c r="SVF15" s="319"/>
      <c r="SVO15" s="319"/>
      <c r="SVP15" s="319"/>
      <c r="SVQ15" s="319"/>
      <c r="SVR15" s="319"/>
      <c r="SVS15" s="319"/>
      <c r="SVT15" s="319"/>
      <c r="SVU15" s="319"/>
      <c r="SWD15" s="319"/>
      <c r="SWE15" s="319"/>
      <c r="SWF15" s="319"/>
      <c r="SWG15" s="319"/>
      <c r="SWH15" s="319"/>
      <c r="SWI15" s="319"/>
      <c r="SWJ15" s="319"/>
      <c r="SWS15" s="319"/>
      <c r="SWT15" s="319"/>
      <c r="SWU15" s="319"/>
      <c r="SWV15" s="319"/>
      <c r="SWW15" s="319"/>
      <c r="SWX15" s="319"/>
      <c r="SWY15" s="319"/>
      <c r="SXH15" s="319"/>
      <c r="SXI15" s="319"/>
      <c r="SXJ15" s="319"/>
      <c r="SXK15" s="319"/>
      <c r="SXL15" s="319"/>
      <c r="SXM15" s="319"/>
      <c r="SXN15" s="319"/>
      <c r="SXW15" s="319"/>
      <c r="SXX15" s="319"/>
      <c r="SXY15" s="319"/>
      <c r="SXZ15" s="319"/>
      <c r="SYA15" s="319"/>
      <c r="SYB15" s="319"/>
      <c r="SYC15" s="319"/>
      <c r="SYL15" s="319"/>
      <c r="SYM15" s="319"/>
      <c r="SYN15" s="319"/>
      <c r="SYO15" s="319"/>
      <c r="SYP15" s="319"/>
      <c r="SYQ15" s="319"/>
      <c r="SYR15" s="319"/>
      <c r="SZA15" s="319"/>
      <c r="SZB15" s="319"/>
      <c r="SZC15" s="319"/>
      <c r="SZD15" s="319"/>
      <c r="SZE15" s="319"/>
      <c r="SZF15" s="319"/>
      <c r="SZG15" s="319"/>
      <c r="SZP15" s="319"/>
      <c r="SZQ15" s="319"/>
      <c r="SZR15" s="319"/>
      <c r="SZS15" s="319"/>
      <c r="SZT15" s="319"/>
      <c r="SZU15" s="319"/>
      <c r="SZV15" s="319"/>
      <c r="TAE15" s="319"/>
      <c r="TAF15" s="319"/>
      <c r="TAG15" s="319"/>
      <c r="TAH15" s="319"/>
      <c r="TAI15" s="319"/>
      <c r="TAJ15" s="319"/>
      <c r="TAK15" s="319"/>
      <c r="TAT15" s="319"/>
      <c r="TAU15" s="319"/>
      <c r="TAV15" s="319"/>
      <c r="TAW15" s="319"/>
      <c r="TAX15" s="319"/>
      <c r="TAY15" s="319"/>
      <c r="TAZ15" s="319"/>
      <c r="TBI15" s="319"/>
      <c r="TBJ15" s="319"/>
      <c r="TBK15" s="319"/>
      <c r="TBL15" s="319"/>
      <c r="TBM15" s="319"/>
      <c r="TBN15" s="319"/>
      <c r="TBO15" s="319"/>
      <c r="TBX15" s="319"/>
      <c r="TBY15" s="319"/>
      <c r="TBZ15" s="319"/>
      <c r="TCA15" s="319"/>
      <c r="TCB15" s="319"/>
      <c r="TCC15" s="319"/>
      <c r="TCD15" s="319"/>
      <c r="TCM15" s="319"/>
      <c r="TCN15" s="319"/>
      <c r="TCO15" s="319"/>
      <c r="TCP15" s="319"/>
      <c r="TCQ15" s="319"/>
      <c r="TCR15" s="319"/>
      <c r="TCS15" s="319"/>
      <c r="TDB15" s="319"/>
      <c r="TDC15" s="319"/>
      <c r="TDD15" s="319"/>
      <c r="TDE15" s="319"/>
      <c r="TDF15" s="319"/>
      <c r="TDG15" s="319"/>
      <c r="TDH15" s="319"/>
      <c r="TDQ15" s="319"/>
      <c r="TDR15" s="319"/>
      <c r="TDS15" s="319"/>
      <c r="TDT15" s="319"/>
      <c r="TDU15" s="319"/>
      <c r="TDV15" s="319"/>
      <c r="TDW15" s="319"/>
      <c r="TEF15" s="319"/>
      <c r="TEG15" s="319"/>
      <c r="TEH15" s="319"/>
      <c r="TEI15" s="319"/>
      <c r="TEJ15" s="319"/>
      <c r="TEK15" s="319"/>
      <c r="TEL15" s="319"/>
      <c r="TEU15" s="319"/>
      <c r="TEV15" s="319"/>
      <c r="TEW15" s="319"/>
      <c r="TEX15" s="319"/>
      <c r="TEY15" s="319"/>
      <c r="TEZ15" s="319"/>
      <c r="TFA15" s="319"/>
      <c r="TFJ15" s="319"/>
      <c r="TFK15" s="319"/>
      <c r="TFL15" s="319"/>
      <c r="TFM15" s="319"/>
      <c r="TFN15" s="319"/>
      <c r="TFO15" s="319"/>
      <c r="TFP15" s="319"/>
      <c r="TFY15" s="319"/>
      <c r="TFZ15" s="319"/>
      <c r="TGA15" s="319"/>
      <c r="TGB15" s="319"/>
      <c r="TGC15" s="319"/>
      <c r="TGD15" s="319"/>
      <c r="TGE15" s="319"/>
      <c r="TGN15" s="319"/>
      <c r="TGO15" s="319"/>
      <c r="TGP15" s="319"/>
      <c r="TGQ15" s="319"/>
      <c r="TGR15" s="319"/>
      <c r="TGS15" s="319"/>
      <c r="TGT15" s="319"/>
      <c r="THC15" s="319"/>
      <c r="THD15" s="319"/>
      <c r="THE15" s="319"/>
      <c r="THF15" s="319"/>
      <c r="THG15" s="319"/>
      <c r="THH15" s="319"/>
      <c r="THI15" s="319"/>
      <c r="THR15" s="319"/>
      <c r="THS15" s="319"/>
      <c r="THT15" s="319"/>
      <c r="THU15" s="319"/>
      <c r="THV15" s="319"/>
      <c r="THW15" s="319"/>
      <c r="THX15" s="319"/>
      <c r="TIG15" s="319"/>
      <c r="TIH15" s="319"/>
      <c r="TII15" s="319"/>
      <c r="TIJ15" s="319"/>
      <c r="TIK15" s="319"/>
      <c r="TIL15" s="319"/>
      <c r="TIM15" s="319"/>
      <c r="TIV15" s="319"/>
      <c r="TIW15" s="319"/>
      <c r="TIX15" s="319"/>
      <c r="TIY15" s="319"/>
      <c r="TIZ15" s="319"/>
      <c r="TJA15" s="319"/>
      <c r="TJB15" s="319"/>
      <c r="TJK15" s="319"/>
      <c r="TJL15" s="319"/>
      <c r="TJM15" s="319"/>
      <c r="TJN15" s="319"/>
      <c r="TJO15" s="319"/>
      <c r="TJP15" s="319"/>
      <c r="TJQ15" s="319"/>
      <c r="TJZ15" s="319"/>
      <c r="TKA15" s="319"/>
      <c r="TKB15" s="319"/>
      <c r="TKC15" s="319"/>
      <c r="TKD15" s="319"/>
      <c r="TKE15" s="319"/>
      <c r="TKF15" s="319"/>
      <c r="TKO15" s="319"/>
      <c r="TKP15" s="319"/>
      <c r="TKQ15" s="319"/>
      <c r="TKR15" s="319"/>
      <c r="TKS15" s="319"/>
      <c r="TKT15" s="319"/>
      <c r="TKU15" s="319"/>
      <c r="TLD15" s="319"/>
      <c r="TLE15" s="319"/>
      <c r="TLF15" s="319"/>
      <c r="TLG15" s="319"/>
      <c r="TLH15" s="319"/>
      <c r="TLI15" s="319"/>
      <c r="TLJ15" s="319"/>
      <c r="TLS15" s="319"/>
      <c r="TLT15" s="319"/>
      <c r="TLU15" s="319"/>
      <c r="TLV15" s="319"/>
      <c r="TLW15" s="319"/>
      <c r="TLX15" s="319"/>
      <c r="TLY15" s="319"/>
      <c r="TMH15" s="319"/>
      <c r="TMI15" s="319"/>
      <c r="TMJ15" s="319"/>
      <c r="TMK15" s="319"/>
      <c r="TML15" s="319"/>
      <c r="TMM15" s="319"/>
      <c r="TMN15" s="319"/>
      <c r="TMW15" s="319"/>
      <c r="TMX15" s="319"/>
      <c r="TMY15" s="319"/>
      <c r="TMZ15" s="319"/>
      <c r="TNA15" s="319"/>
      <c r="TNB15" s="319"/>
      <c r="TNC15" s="319"/>
      <c r="TNL15" s="319"/>
      <c r="TNM15" s="319"/>
      <c r="TNN15" s="319"/>
      <c r="TNO15" s="319"/>
      <c r="TNP15" s="319"/>
      <c r="TNQ15" s="319"/>
      <c r="TNR15" s="319"/>
      <c r="TOA15" s="319"/>
      <c r="TOB15" s="319"/>
      <c r="TOC15" s="319"/>
      <c r="TOD15" s="319"/>
      <c r="TOE15" s="319"/>
      <c r="TOF15" s="319"/>
      <c r="TOG15" s="319"/>
      <c r="TOP15" s="319"/>
      <c r="TOQ15" s="319"/>
      <c r="TOR15" s="319"/>
      <c r="TOS15" s="319"/>
      <c r="TOT15" s="319"/>
      <c r="TOU15" s="319"/>
      <c r="TOV15" s="319"/>
      <c r="TPE15" s="319"/>
      <c r="TPF15" s="319"/>
      <c r="TPG15" s="319"/>
      <c r="TPH15" s="319"/>
      <c r="TPI15" s="319"/>
      <c r="TPJ15" s="319"/>
      <c r="TPK15" s="319"/>
      <c r="TPT15" s="319"/>
      <c r="TPU15" s="319"/>
      <c r="TPV15" s="319"/>
      <c r="TPW15" s="319"/>
      <c r="TPX15" s="319"/>
      <c r="TPY15" s="319"/>
      <c r="TPZ15" s="319"/>
      <c r="TQI15" s="319"/>
      <c r="TQJ15" s="319"/>
      <c r="TQK15" s="319"/>
      <c r="TQL15" s="319"/>
      <c r="TQM15" s="319"/>
      <c r="TQN15" s="319"/>
      <c r="TQO15" s="319"/>
      <c r="TQX15" s="319"/>
      <c r="TQY15" s="319"/>
      <c r="TQZ15" s="319"/>
      <c r="TRA15" s="319"/>
      <c r="TRB15" s="319"/>
      <c r="TRC15" s="319"/>
      <c r="TRD15" s="319"/>
      <c r="TRM15" s="319"/>
      <c r="TRN15" s="319"/>
      <c r="TRO15" s="319"/>
      <c r="TRP15" s="319"/>
      <c r="TRQ15" s="319"/>
      <c r="TRR15" s="319"/>
      <c r="TRS15" s="319"/>
      <c r="TSB15" s="319"/>
      <c r="TSC15" s="319"/>
      <c r="TSD15" s="319"/>
      <c r="TSE15" s="319"/>
      <c r="TSF15" s="319"/>
      <c r="TSG15" s="319"/>
      <c r="TSH15" s="319"/>
      <c r="TSQ15" s="319"/>
      <c r="TSR15" s="319"/>
      <c r="TSS15" s="319"/>
      <c r="TST15" s="319"/>
      <c r="TSU15" s="319"/>
      <c r="TSV15" s="319"/>
      <c r="TSW15" s="319"/>
      <c r="TTF15" s="319"/>
      <c r="TTG15" s="319"/>
      <c r="TTH15" s="319"/>
      <c r="TTI15" s="319"/>
      <c r="TTJ15" s="319"/>
      <c r="TTK15" s="319"/>
      <c r="TTL15" s="319"/>
      <c r="TTU15" s="319"/>
      <c r="TTV15" s="319"/>
      <c r="TTW15" s="319"/>
      <c r="TTX15" s="319"/>
      <c r="TTY15" s="319"/>
      <c r="TTZ15" s="319"/>
      <c r="TUA15" s="319"/>
      <c r="TUJ15" s="319"/>
      <c r="TUK15" s="319"/>
      <c r="TUL15" s="319"/>
      <c r="TUM15" s="319"/>
      <c r="TUN15" s="319"/>
      <c r="TUO15" s="319"/>
      <c r="TUP15" s="319"/>
      <c r="TUY15" s="319"/>
      <c r="TUZ15" s="319"/>
      <c r="TVA15" s="319"/>
      <c r="TVB15" s="319"/>
      <c r="TVC15" s="319"/>
      <c r="TVD15" s="319"/>
      <c r="TVE15" s="319"/>
      <c r="TVN15" s="319"/>
      <c r="TVO15" s="319"/>
      <c r="TVP15" s="319"/>
      <c r="TVQ15" s="319"/>
      <c r="TVR15" s="319"/>
      <c r="TVS15" s="319"/>
      <c r="TVT15" s="319"/>
      <c r="TWC15" s="319"/>
      <c r="TWD15" s="319"/>
      <c r="TWE15" s="319"/>
      <c r="TWF15" s="319"/>
      <c r="TWG15" s="319"/>
      <c r="TWH15" s="319"/>
      <c r="TWI15" s="319"/>
      <c r="TWR15" s="319"/>
      <c r="TWS15" s="319"/>
      <c r="TWT15" s="319"/>
      <c r="TWU15" s="319"/>
      <c r="TWV15" s="319"/>
      <c r="TWW15" s="319"/>
      <c r="TWX15" s="319"/>
      <c r="TXG15" s="319"/>
      <c r="TXH15" s="319"/>
      <c r="TXI15" s="319"/>
      <c r="TXJ15" s="319"/>
      <c r="TXK15" s="319"/>
      <c r="TXL15" s="319"/>
      <c r="TXM15" s="319"/>
      <c r="TXV15" s="319"/>
      <c r="TXW15" s="319"/>
      <c r="TXX15" s="319"/>
      <c r="TXY15" s="319"/>
      <c r="TXZ15" s="319"/>
      <c r="TYA15" s="319"/>
      <c r="TYB15" s="319"/>
      <c r="TYK15" s="319"/>
      <c r="TYL15" s="319"/>
      <c r="TYM15" s="319"/>
      <c r="TYN15" s="319"/>
      <c r="TYO15" s="319"/>
      <c r="TYP15" s="319"/>
      <c r="TYQ15" s="319"/>
      <c r="TYZ15" s="319"/>
      <c r="TZA15" s="319"/>
      <c r="TZB15" s="319"/>
      <c r="TZC15" s="319"/>
      <c r="TZD15" s="319"/>
      <c r="TZE15" s="319"/>
      <c r="TZF15" s="319"/>
      <c r="TZO15" s="319"/>
      <c r="TZP15" s="319"/>
      <c r="TZQ15" s="319"/>
      <c r="TZR15" s="319"/>
      <c r="TZS15" s="319"/>
      <c r="TZT15" s="319"/>
      <c r="TZU15" s="319"/>
      <c r="UAD15" s="319"/>
      <c r="UAE15" s="319"/>
      <c r="UAF15" s="319"/>
      <c r="UAG15" s="319"/>
      <c r="UAH15" s="319"/>
      <c r="UAI15" s="319"/>
      <c r="UAJ15" s="319"/>
      <c r="UAS15" s="319"/>
      <c r="UAT15" s="319"/>
      <c r="UAU15" s="319"/>
      <c r="UAV15" s="319"/>
      <c r="UAW15" s="319"/>
      <c r="UAX15" s="319"/>
      <c r="UAY15" s="319"/>
      <c r="UBH15" s="319"/>
      <c r="UBI15" s="319"/>
      <c r="UBJ15" s="319"/>
      <c r="UBK15" s="319"/>
      <c r="UBL15" s="319"/>
      <c r="UBM15" s="319"/>
      <c r="UBN15" s="319"/>
      <c r="UBW15" s="319"/>
      <c r="UBX15" s="319"/>
      <c r="UBY15" s="319"/>
      <c r="UBZ15" s="319"/>
      <c r="UCA15" s="319"/>
      <c r="UCB15" s="319"/>
      <c r="UCC15" s="319"/>
      <c r="UCL15" s="319"/>
      <c r="UCM15" s="319"/>
      <c r="UCN15" s="319"/>
      <c r="UCO15" s="319"/>
      <c r="UCP15" s="319"/>
      <c r="UCQ15" s="319"/>
      <c r="UCR15" s="319"/>
      <c r="UDA15" s="319"/>
      <c r="UDB15" s="319"/>
      <c r="UDC15" s="319"/>
      <c r="UDD15" s="319"/>
      <c r="UDE15" s="319"/>
      <c r="UDF15" s="319"/>
      <c r="UDG15" s="319"/>
      <c r="UDP15" s="319"/>
      <c r="UDQ15" s="319"/>
      <c r="UDR15" s="319"/>
      <c r="UDS15" s="319"/>
      <c r="UDT15" s="319"/>
      <c r="UDU15" s="319"/>
      <c r="UDV15" s="319"/>
      <c r="UEE15" s="319"/>
      <c r="UEF15" s="319"/>
      <c r="UEG15" s="319"/>
      <c r="UEH15" s="319"/>
      <c r="UEI15" s="319"/>
      <c r="UEJ15" s="319"/>
      <c r="UEK15" s="319"/>
      <c r="UET15" s="319"/>
      <c r="UEU15" s="319"/>
      <c r="UEV15" s="319"/>
      <c r="UEW15" s="319"/>
      <c r="UEX15" s="319"/>
      <c r="UEY15" s="319"/>
      <c r="UEZ15" s="319"/>
      <c r="UFI15" s="319"/>
      <c r="UFJ15" s="319"/>
      <c r="UFK15" s="319"/>
      <c r="UFL15" s="319"/>
      <c r="UFM15" s="319"/>
      <c r="UFN15" s="319"/>
      <c r="UFO15" s="319"/>
      <c r="UFX15" s="319"/>
      <c r="UFY15" s="319"/>
      <c r="UFZ15" s="319"/>
      <c r="UGA15" s="319"/>
      <c r="UGB15" s="319"/>
      <c r="UGC15" s="319"/>
      <c r="UGD15" s="319"/>
      <c r="UGM15" s="319"/>
      <c r="UGN15" s="319"/>
      <c r="UGO15" s="319"/>
      <c r="UGP15" s="319"/>
      <c r="UGQ15" s="319"/>
      <c r="UGR15" s="319"/>
      <c r="UGS15" s="319"/>
      <c r="UHB15" s="319"/>
      <c r="UHC15" s="319"/>
      <c r="UHD15" s="319"/>
      <c r="UHE15" s="319"/>
      <c r="UHF15" s="319"/>
      <c r="UHG15" s="319"/>
      <c r="UHH15" s="319"/>
      <c r="UHQ15" s="319"/>
      <c r="UHR15" s="319"/>
      <c r="UHS15" s="319"/>
      <c r="UHT15" s="319"/>
      <c r="UHU15" s="319"/>
      <c r="UHV15" s="319"/>
      <c r="UHW15" s="319"/>
      <c r="UIF15" s="319"/>
      <c r="UIG15" s="319"/>
      <c r="UIH15" s="319"/>
      <c r="UII15" s="319"/>
      <c r="UIJ15" s="319"/>
      <c r="UIK15" s="319"/>
      <c r="UIL15" s="319"/>
      <c r="UIU15" s="319"/>
      <c r="UIV15" s="319"/>
      <c r="UIW15" s="319"/>
      <c r="UIX15" s="319"/>
      <c r="UIY15" s="319"/>
      <c r="UIZ15" s="319"/>
      <c r="UJA15" s="319"/>
      <c r="UJJ15" s="319"/>
      <c r="UJK15" s="319"/>
      <c r="UJL15" s="319"/>
      <c r="UJM15" s="319"/>
      <c r="UJN15" s="319"/>
      <c r="UJO15" s="319"/>
      <c r="UJP15" s="319"/>
      <c r="UJY15" s="319"/>
      <c r="UJZ15" s="319"/>
      <c r="UKA15" s="319"/>
      <c r="UKB15" s="319"/>
      <c r="UKC15" s="319"/>
      <c r="UKD15" s="319"/>
      <c r="UKE15" s="319"/>
      <c r="UKN15" s="319"/>
      <c r="UKO15" s="319"/>
      <c r="UKP15" s="319"/>
      <c r="UKQ15" s="319"/>
      <c r="UKR15" s="319"/>
      <c r="UKS15" s="319"/>
      <c r="UKT15" s="319"/>
      <c r="ULC15" s="319"/>
      <c r="ULD15" s="319"/>
      <c r="ULE15" s="319"/>
      <c r="ULF15" s="319"/>
      <c r="ULG15" s="319"/>
      <c r="ULH15" s="319"/>
      <c r="ULI15" s="319"/>
      <c r="ULR15" s="319"/>
      <c r="ULS15" s="319"/>
      <c r="ULT15" s="319"/>
      <c r="ULU15" s="319"/>
      <c r="ULV15" s="319"/>
      <c r="ULW15" s="319"/>
      <c r="ULX15" s="319"/>
      <c r="UMG15" s="319"/>
      <c r="UMH15" s="319"/>
      <c r="UMI15" s="319"/>
      <c r="UMJ15" s="319"/>
      <c r="UMK15" s="319"/>
      <c r="UML15" s="319"/>
      <c r="UMM15" s="319"/>
      <c r="UMV15" s="319"/>
      <c r="UMW15" s="319"/>
      <c r="UMX15" s="319"/>
      <c r="UMY15" s="319"/>
      <c r="UMZ15" s="319"/>
      <c r="UNA15" s="319"/>
      <c r="UNB15" s="319"/>
      <c r="UNK15" s="319"/>
      <c r="UNL15" s="319"/>
      <c r="UNM15" s="319"/>
      <c r="UNN15" s="319"/>
      <c r="UNO15" s="319"/>
      <c r="UNP15" s="319"/>
      <c r="UNQ15" s="319"/>
      <c r="UNZ15" s="319"/>
      <c r="UOA15" s="319"/>
      <c r="UOB15" s="319"/>
      <c r="UOC15" s="319"/>
      <c r="UOD15" s="319"/>
      <c r="UOE15" s="319"/>
      <c r="UOF15" s="319"/>
      <c r="UOO15" s="319"/>
      <c r="UOP15" s="319"/>
      <c r="UOQ15" s="319"/>
      <c r="UOR15" s="319"/>
      <c r="UOS15" s="319"/>
      <c r="UOT15" s="319"/>
      <c r="UOU15" s="319"/>
      <c r="UPD15" s="319"/>
      <c r="UPE15" s="319"/>
      <c r="UPF15" s="319"/>
      <c r="UPG15" s="319"/>
      <c r="UPH15" s="319"/>
      <c r="UPI15" s="319"/>
      <c r="UPJ15" s="319"/>
      <c r="UPS15" s="319"/>
      <c r="UPT15" s="319"/>
      <c r="UPU15" s="319"/>
      <c r="UPV15" s="319"/>
      <c r="UPW15" s="319"/>
      <c r="UPX15" s="319"/>
      <c r="UPY15" s="319"/>
      <c r="UQH15" s="319"/>
      <c r="UQI15" s="319"/>
      <c r="UQJ15" s="319"/>
      <c r="UQK15" s="319"/>
      <c r="UQL15" s="319"/>
      <c r="UQM15" s="319"/>
      <c r="UQN15" s="319"/>
      <c r="UQW15" s="319"/>
      <c r="UQX15" s="319"/>
      <c r="UQY15" s="319"/>
      <c r="UQZ15" s="319"/>
      <c r="URA15" s="319"/>
      <c r="URB15" s="319"/>
      <c r="URC15" s="319"/>
      <c r="URL15" s="319"/>
      <c r="URM15" s="319"/>
      <c r="URN15" s="319"/>
      <c r="URO15" s="319"/>
      <c r="URP15" s="319"/>
      <c r="URQ15" s="319"/>
      <c r="URR15" s="319"/>
      <c r="USA15" s="319"/>
      <c r="USB15" s="319"/>
      <c r="USC15" s="319"/>
      <c r="USD15" s="319"/>
      <c r="USE15" s="319"/>
      <c r="USF15" s="319"/>
      <c r="USG15" s="319"/>
      <c r="USP15" s="319"/>
      <c r="USQ15" s="319"/>
      <c r="USR15" s="319"/>
      <c r="USS15" s="319"/>
      <c r="UST15" s="319"/>
      <c r="USU15" s="319"/>
      <c r="USV15" s="319"/>
      <c r="UTE15" s="319"/>
      <c r="UTF15" s="319"/>
      <c r="UTG15" s="319"/>
      <c r="UTH15" s="319"/>
      <c r="UTI15" s="319"/>
      <c r="UTJ15" s="319"/>
      <c r="UTK15" s="319"/>
      <c r="UTT15" s="319"/>
      <c r="UTU15" s="319"/>
      <c r="UTV15" s="319"/>
      <c r="UTW15" s="319"/>
      <c r="UTX15" s="319"/>
      <c r="UTY15" s="319"/>
      <c r="UTZ15" s="319"/>
      <c r="UUI15" s="319"/>
      <c r="UUJ15" s="319"/>
      <c r="UUK15" s="319"/>
      <c r="UUL15" s="319"/>
      <c r="UUM15" s="319"/>
      <c r="UUN15" s="319"/>
      <c r="UUO15" s="319"/>
      <c r="UUX15" s="319"/>
      <c r="UUY15" s="319"/>
      <c r="UUZ15" s="319"/>
      <c r="UVA15" s="319"/>
      <c r="UVB15" s="319"/>
      <c r="UVC15" s="319"/>
      <c r="UVD15" s="319"/>
      <c r="UVM15" s="319"/>
      <c r="UVN15" s="319"/>
      <c r="UVO15" s="319"/>
      <c r="UVP15" s="319"/>
      <c r="UVQ15" s="319"/>
      <c r="UVR15" s="319"/>
      <c r="UVS15" s="319"/>
      <c r="UWB15" s="319"/>
      <c r="UWC15" s="319"/>
      <c r="UWD15" s="319"/>
      <c r="UWE15" s="319"/>
      <c r="UWF15" s="319"/>
      <c r="UWG15" s="319"/>
      <c r="UWH15" s="319"/>
      <c r="UWQ15" s="319"/>
      <c r="UWR15" s="319"/>
      <c r="UWS15" s="319"/>
      <c r="UWT15" s="319"/>
      <c r="UWU15" s="319"/>
      <c r="UWV15" s="319"/>
      <c r="UWW15" s="319"/>
      <c r="UXF15" s="319"/>
      <c r="UXG15" s="319"/>
      <c r="UXH15" s="319"/>
      <c r="UXI15" s="319"/>
      <c r="UXJ15" s="319"/>
      <c r="UXK15" s="319"/>
      <c r="UXL15" s="319"/>
      <c r="UXU15" s="319"/>
      <c r="UXV15" s="319"/>
      <c r="UXW15" s="319"/>
      <c r="UXX15" s="319"/>
      <c r="UXY15" s="319"/>
      <c r="UXZ15" s="319"/>
      <c r="UYA15" s="319"/>
      <c r="UYJ15" s="319"/>
      <c r="UYK15" s="319"/>
      <c r="UYL15" s="319"/>
      <c r="UYM15" s="319"/>
      <c r="UYN15" s="319"/>
      <c r="UYO15" s="319"/>
      <c r="UYP15" s="319"/>
      <c r="UYY15" s="319"/>
      <c r="UYZ15" s="319"/>
      <c r="UZA15" s="319"/>
      <c r="UZB15" s="319"/>
      <c r="UZC15" s="319"/>
      <c r="UZD15" s="319"/>
      <c r="UZE15" s="319"/>
      <c r="UZN15" s="319"/>
      <c r="UZO15" s="319"/>
      <c r="UZP15" s="319"/>
      <c r="UZQ15" s="319"/>
      <c r="UZR15" s="319"/>
      <c r="UZS15" s="319"/>
      <c r="UZT15" s="319"/>
      <c r="VAC15" s="319"/>
      <c r="VAD15" s="319"/>
      <c r="VAE15" s="319"/>
      <c r="VAF15" s="319"/>
      <c r="VAG15" s="319"/>
      <c r="VAH15" s="319"/>
      <c r="VAI15" s="319"/>
      <c r="VAR15" s="319"/>
      <c r="VAS15" s="319"/>
      <c r="VAT15" s="319"/>
      <c r="VAU15" s="319"/>
      <c r="VAV15" s="319"/>
      <c r="VAW15" s="319"/>
      <c r="VAX15" s="319"/>
      <c r="VBG15" s="319"/>
      <c r="VBH15" s="319"/>
      <c r="VBI15" s="319"/>
      <c r="VBJ15" s="319"/>
      <c r="VBK15" s="319"/>
      <c r="VBL15" s="319"/>
      <c r="VBM15" s="319"/>
      <c r="VBV15" s="319"/>
      <c r="VBW15" s="319"/>
      <c r="VBX15" s="319"/>
      <c r="VBY15" s="319"/>
      <c r="VBZ15" s="319"/>
      <c r="VCA15" s="319"/>
      <c r="VCB15" s="319"/>
      <c r="VCK15" s="319"/>
      <c r="VCL15" s="319"/>
      <c r="VCM15" s="319"/>
      <c r="VCN15" s="319"/>
      <c r="VCO15" s="319"/>
      <c r="VCP15" s="319"/>
      <c r="VCQ15" s="319"/>
      <c r="VCZ15" s="319"/>
      <c r="VDA15" s="319"/>
      <c r="VDB15" s="319"/>
      <c r="VDC15" s="319"/>
      <c r="VDD15" s="319"/>
      <c r="VDE15" s="319"/>
      <c r="VDF15" s="319"/>
      <c r="VDO15" s="319"/>
      <c r="VDP15" s="319"/>
      <c r="VDQ15" s="319"/>
      <c r="VDR15" s="319"/>
      <c r="VDS15" s="319"/>
      <c r="VDT15" s="319"/>
      <c r="VDU15" s="319"/>
      <c r="VED15" s="319"/>
      <c r="VEE15" s="319"/>
      <c r="VEF15" s="319"/>
      <c r="VEG15" s="319"/>
      <c r="VEH15" s="319"/>
      <c r="VEI15" s="319"/>
      <c r="VEJ15" s="319"/>
      <c r="VES15" s="319"/>
      <c r="VET15" s="319"/>
      <c r="VEU15" s="319"/>
      <c r="VEV15" s="319"/>
      <c r="VEW15" s="319"/>
      <c r="VEX15" s="319"/>
      <c r="VEY15" s="319"/>
      <c r="VFH15" s="319"/>
      <c r="VFI15" s="319"/>
      <c r="VFJ15" s="319"/>
      <c r="VFK15" s="319"/>
      <c r="VFL15" s="319"/>
      <c r="VFM15" s="319"/>
      <c r="VFN15" s="319"/>
      <c r="VFW15" s="319"/>
      <c r="VFX15" s="319"/>
      <c r="VFY15" s="319"/>
      <c r="VFZ15" s="319"/>
      <c r="VGA15" s="319"/>
      <c r="VGB15" s="319"/>
      <c r="VGC15" s="319"/>
      <c r="VGL15" s="319"/>
      <c r="VGM15" s="319"/>
      <c r="VGN15" s="319"/>
      <c r="VGO15" s="319"/>
      <c r="VGP15" s="319"/>
      <c r="VGQ15" s="319"/>
      <c r="VGR15" s="319"/>
      <c r="VHA15" s="319"/>
      <c r="VHB15" s="319"/>
      <c r="VHC15" s="319"/>
      <c r="VHD15" s="319"/>
      <c r="VHE15" s="319"/>
      <c r="VHF15" s="319"/>
      <c r="VHG15" s="319"/>
      <c r="VHP15" s="319"/>
      <c r="VHQ15" s="319"/>
      <c r="VHR15" s="319"/>
      <c r="VHS15" s="319"/>
      <c r="VHT15" s="319"/>
      <c r="VHU15" s="319"/>
      <c r="VHV15" s="319"/>
      <c r="VIE15" s="319"/>
      <c r="VIF15" s="319"/>
      <c r="VIG15" s="319"/>
      <c r="VIH15" s="319"/>
      <c r="VII15" s="319"/>
      <c r="VIJ15" s="319"/>
      <c r="VIK15" s="319"/>
      <c r="VIT15" s="319"/>
      <c r="VIU15" s="319"/>
      <c r="VIV15" s="319"/>
      <c r="VIW15" s="319"/>
      <c r="VIX15" s="319"/>
      <c r="VIY15" s="319"/>
      <c r="VIZ15" s="319"/>
      <c r="VJI15" s="319"/>
      <c r="VJJ15" s="319"/>
      <c r="VJK15" s="319"/>
      <c r="VJL15" s="319"/>
      <c r="VJM15" s="319"/>
      <c r="VJN15" s="319"/>
      <c r="VJO15" s="319"/>
      <c r="VJX15" s="319"/>
      <c r="VJY15" s="319"/>
      <c r="VJZ15" s="319"/>
      <c r="VKA15" s="319"/>
      <c r="VKB15" s="319"/>
      <c r="VKC15" s="319"/>
      <c r="VKD15" s="319"/>
      <c r="VKM15" s="319"/>
      <c r="VKN15" s="319"/>
      <c r="VKO15" s="319"/>
      <c r="VKP15" s="319"/>
      <c r="VKQ15" s="319"/>
      <c r="VKR15" s="319"/>
      <c r="VKS15" s="319"/>
      <c r="VLB15" s="319"/>
      <c r="VLC15" s="319"/>
      <c r="VLD15" s="319"/>
      <c r="VLE15" s="319"/>
      <c r="VLF15" s="319"/>
      <c r="VLG15" s="319"/>
      <c r="VLH15" s="319"/>
      <c r="VLQ15" s="319"/>
      <c r="VLR15" s="319"/>
      <c r="VLS15" s="319"/>
      <c r="VLT15" s="319"/>
      <c r="VLU15" s="319"/>
      <c r="VLV15" s="319"/>
      <c r="VLW15" s="319"/>
      <c r="VMF15" s="319"/>
      <c r="VMG15" s="319"/>
      <c r="VMH15" s="319"/>
      <c r="VMI15" s="319"/>
      <c r="VMJ15" s="319"/>
      <c r="VMK15" s="319"/>
      <c r="VML15" s="319"/>
      <c r="VMU15" s="319"/>
      <c r="VMV15" s="319"/>
      <c r="VMW15" s="319"/>
      <c r="VMX15" s="319"/>
      <c r="VMY15" s="319"/>
      <c r="VMZ15" s="319"/>
      <c r="VNA15" s="319"/>
      <c r="VNJ15" s="319"/>
      <c r="VNK15" s="319"/>
      <c r="VNL15" s="319"/>
      <c r="VNM15" s="319"/>
      <c r="VNN15" s="319"/>
      <c r="VNO15" s="319"/>
      <c r="VNP15" s="319"/>
      <c r="VNY15" s="319"/>
      <c r="VNZ15" s="319"/>
      <c r="VOA15" s="319"/>
      <c r="VOB15" s="319"/>
      <c r="VOC15" s="319"/>
      <c r="VOD15" s="319"/>
      <c r="VOE15" s="319"/>
      <c r="VON15" s="319"/>
      <c r="VOO15" s="319"/>
      <c r="VOP15" s="319"/>
      <c r="VOQ15" s="319"/>
      <c r="VOR15" s="319"/>
      <c r="VOS15" s="319"/>
      <c r="VOT15" s="319"/>
      <c r="VPC15" s="319"/>
      <c r="VPD15" s="319"/>
      <c r="VPE15" s="319"/>
      <c r="VPF15" s="319"/>
      <c r="VPG15" s="319"/>
      <c r="VPH15" s="319"/>
      <c r="VPI15" s="319"/>
      <c r="VPR15" s="319"/>
      <c r="VPS15" s="319"/>
      <c r="VPT15" s="319"/>
      <c r="VPU15" s="319"/>
      <c r="VPV15" s="319"/>
      <c r="VPW15" s="319"/>
      <c r="VPX15" s="319"/>
      <c r="VQG15" s="319"/>
      <c r="VQH15" s="319"/>
      <c r="VQI15" s="319"/>
      <c r="VQJ15" s="319"/>
      <c r="VQK15" s="319"/>
      <c r="VQL15" s="319"/>
      <c r="VQM15" s="319"/>
      <c r="VQV15" s="319"/>
      <c r="VQW15" s="319"/>
      <c r="VQX15" s="319"/>
      <c r="VQY15" s="319"/>
      <c r="VQZ15" s="319"/>
      <c r="VRA15" s="319"/>
      <c r="VRB15" s="319"/>
      <c r="VRK15" s="319"/>
      <c r="VRL15" s="319"/>
      <c r="VRM15" s="319"/>
      <c r="VRN15" s="319"/>
      <c r="VRO15" s="319"/>
      <c r="VRP15" s="319"/>
      <c r="VRQ15" s="319"/>
      <c r="VRZ15" s="319"/>
      <c r="VSA15" s="319"/>
      <c r="VSB15" s="319"/>
      <c r="VSC15" s="319"/>
      <c r="VSD15" s="319"/>
      <c r="VSE15" s="319"/>
      <c r="VSF15" s="319"/>
      <c r="VSO15" s="319"/>
      <c r="VSP15" s="319"/>
      <c r="VSQ15" s="319"/>
      <c r="VSR15" s="319"/>
      <c r="VSS15" s="319"/>
      <c r="VST15" s="319"/>
      <c r="VSU15" s="319"/>
      <c r="VTD15" s="319"/>
      <c r="VTE15" s="319"/>
      <c r="VTF15" s="319"/>
      <c r="VTG15" s="319"/>
      <c r="VTH15" s="319"/>
      <c r="VTI15" s="319"/>
      <c r="VTJ15" s="319"/>
      <c r="VTS15" s="319"/>
      <c r="VTT15" s="319"/>
      <c r="VTU15" s="319"/>
      <c r="VTV15" s="319"/>
      <c r="VTW15" s="319"/>
      <c r="VTX15" s="319"/>
      <c r="VTY15" s="319"/>
      <c r="VUH15" s="319"/>
      <c r="VUI15" s="319"/>
      <c r="VUJ15" s="319"/>
      <c r="VUK15" s="319"/>
      <c r="VUL15" s="319"/>
      <c r="VUM15" s="319"/>
      <c r="VUN15" s="319"/>
      <c r="VUW15" s="319"/>
      <c r="VUX15" s="319"/>
      <c r="VUY15" s="319"/>
      <c r="VUZ15" s="319"/>
      <c r="VVA15" s="319"/>
      <c r="VVB15" s="319"/>
      <c r="VVC15" s="319"/>
      <c r="VVL15" s="319"/>
      <c r="VVM15" s="319"/>
      <c r="VVN15" s="319"/>
      <c r="VVO15" s="319"/>
      <c r="VVP15" s="319"/>
      <c r="VVQ15" s="319"/>
      <c r="VVR15" s="319"/>
      <c r="VWA15" s="319"/>
      <c r="VWB15" s="319"/>
      <c r="VWC15" s="319"/>
      <c r="VWD15" s="319"/>
      <c r="VWE15" s="319"/>
      <c r="VWF15" s="319"/>
      <c r="VWG15" s="319"/>
      <c r="VWP15" s="319"/>
      <c r="VWQ15" s="319"/>
      <c r="VWR15" s="319"/>
      <c r="VWS15" s="319"/>
      <c r="VWT15" s="319"/>
      <c r="VWU15" s="319"/>
      <c r="VWV15" s="319"/>
      <c r="VXE15" s="319"/>
      <c r="VXF15" s="319"/>
      <c r="VXG15" s="319"/>
      <c r="VXH15" s="319"/>
      <c r="VXI15" s="319"/>
      <c r="VXJ15" s="319"/>
      <c r="VXK15" s="319"/>
      <c r="VXT15" s="319"/>
      <c r="VXU15" s="319"/>
      <c r="VXV15" s="319"/>
      <c r="VXW15" s="319"/>
      <c r="VXX15" s="319"/>
      <c r="VXY15" s="319"/>
      <c r="VXZ15" s="319"/>
      <c r="VYI15" s="319"/>
      <c r="VYJ15" s="319"/>
      <c r="VYK15" s="319"/>
      <c r="VYL15" s="319"/>
      <c r="VYM15" s="319"/>
      <c r="VYN15" s="319"/>
      <c r="VYO15" s="319"/>
      <c r="VYX15" s="319"/>
      <c r="VYY15" s="319"/>
      <c r="VYZ15" s="319"/>
      <c r="VZA15" s="319"/>
      <c r="VZB15" s="319"/>
      <c r="VZC15" s="319"/>
      <c r="VZD15" s="319"/>
      <c r="VZM15" s="319"/>
      <c r="VZN15" s="319"/>
      <c r="VZO15" s="319"/>
      <c r="VZP15" s="319"/>
      <c r="VZQ15" s="319"/>
      <c r="VZR15" s="319"/>
      <c r="VZS15" s="319"/>
      <c r="WAB15" s="319"/>
      <c r="WAC15" s="319"/>
      <c r="WAD15" s="319"/>
      <c r="WAE15" s="319"/>
      <c r="WAF15" s="319"/>
      <c r="WAG15" s="319"/>
      <c r="WAH15" s="319"/>
      <c r="WAQ15" s="319"/>
      <c r="WAR15" s="319"/>
      <c r="WAS15" s="319"/>
      <c r="WAT15" s="319"/>
      <c r="WAU15" s="319"/>
      <c r="WAV15" s="319"/>
      <c r="WAW15" s="319"/>
      <c r="WBF15" s="319"/>
      <c r="WBG15" s="319"/>
      <c r="WBH15" s="319"/>
      <c r="WBI15" s="319"/>
      <c r="WBJ15" s="319"/>
      <c r="WBK15" s="319"/>
      <c r="WBL15" s="319"/>
      <c r="WBU15" s="319"/>
      <c r="WBV15" s="319"/>
      <c r="WBW15" s="319"/>
      <c r="WBX15" s="319"/>
      <c r="WBY15" s="319"/>
      <c r="WBZ15" s="319"/>
      <c r="WCA15" s="319"/>
      <c r="WCJ15" s="319"/>
      <c r="WCK15" s="319"/>
      <c r="WCL15" s="319"/>
      <c r="WCM15" s="319"/>
      <c r="WCN15" s="319"/>
      <c r="WCO15" s="319"/>
      <c r="WCP15" s="319"/>
      <c r="WCY15" s="319"/>
      <c r="WCZ15" s="319"/>
      <c r="WDA15" s="319"/>
      <c r="WDB15" s="319"/>
      <c r="WDC15" s="319"/>
      <c r="WDD15" s="319"/>
      <c r="WDE15" s="319"/>
      <c r="WDN15" s="319"/>
      <c r="WDO15" s="319"/>
      <c r="WDP15" s="319"/>
      <c r="WDQ15" s="319"/>
      <c r="WDR15" s="319"/>
      <c r="WDS15" s="319"/>
      <c r="WDT15" s="319"/>
      <c r="WEC15" s="319"/>
      <c r="WED15" s="319"/>
      <c r="WEE15" s="319"/>
      <c r="WEF15" s="319"/>
      <c r="WEG15" s="319"/>
      <c r="WEH15" s="319"/>
      <c r="WEI15" s="319"/>
      <c r="WER15" s="319"/>
      <c r="WES15" s="319"/>
      <c r="WET15" s="319"/>
      <c r="WEU15" s="319"/>
      <c r="WEV15" s="319"/>
      <c r="WEW15" s="319"/>
      <c r="WEX15" s="319"/>
      <c r="WFG15" s="319"/>
      <c r="WFH15" s="319"/>
      <c r="WFI15" s="319"/>
      <c r="WFJ15" s="319"/>
      <c r="WFK15" s="319"/>
      <c r="WFL15" s="319"/>
      <c r="WFM15" s="319"/>
      <c r="WFV15" s="319"/>
      <c r="WFW15" s="319"/>
      <c r="WFX15" s="319"/>
      <c r="WFY15" s="319"/>
      <c r="WFZ15" s="319"/>
      <c r="WGA15" s="319"/>
      <c r="WGB15" s="319"/>
      <c r="WGK15" s="319"/>
      <c r="WGL15" s="319"/>
      <c r="WGM15" s="319"/>
      <c r="WGN15" s="319"/>
      <c r="WGO15" s="319"/>
      <c r="WGP15" s="319"/>
      <c r="WGQ15" s="319"/>
      <c r="WGZ15" s="319"/>
      <c r="WHA15" s="319"/>
      <c r="WHB15" s="319"/>
      <c r="WHC15" s="319"/>
      <c r="WHD15" s="319"/>
      <c r="WHE15" s="319"/>
      <c r="WHF15" s="319"/>
      <c r="WHO15" s="319"/>
      <c r="WHP15" s="319"/>
      <c r="WHQ15" s="319"/>
      <c r="WHR15" s="319"/>
      <c r="WHS15" s="319"/>
      <c r="WHT15" s="319"/>
      <c r="WHU15" s="319"/>
      <c r="WID15" s="319"/>
      <c r="WIE15" s="319"/>
      <c r="WIF15" s="319"/>
      <c r="WIG15" s="319"/>
      <c r="WIH15" s="319"/>
      <c r="WII15" s="319"/>
      <c r="WIJ15" s="319"/>
      <c r="WIS15" s="319"/>
      <c r="WIT15" s="319"/>
      <c r="WIU15" s="319"/>
      <c r="WIV15" s="319"/>
      <c r="WIW15" s="319"/>
      <c r="WIX15" s="319"/>
      <c r="WIY15" s="319"/>
      <c r="WJH15" s="319"/>
      <c r="WJI15" s="319"/>
      <c r="WJJ15" s="319"/>
      <c r="WJK15" s="319"/>
      <c r="WJL15" s="319"/>
      <c r="WJM15" s="319"/>
      <c r="WJN15" s="319"/>
      <c r="WJW15" s="319"/>
      <c r="WJX15" s="319"/>
      <c r="WJY15" s="319"/>
      <c r="WJZ15" s="319"/>
      <c r="WKA15" s="319"/>
      <c r="WKB15" s="319"/>
      <c r="WKC15" s="319"/>
      <c r="WKL15" s="319"/>
      <c r="WKM15" s="319"/>
      <c r="WKN15" s="319"/>
      <c r="WKO15" s="319"/>
      <c r="WKP15" s="319"/>
      <c r="WKQ15" s="319"/>
      <c r="WKR15" s="319"/>
      <c r="WLA15" s="319"/>
      <c r="WLB15" s="319"/>
      <c r="WLC15" s="319"/>
      <c r="WLD15" s="319"/>
      <c r="WLE15" s="319"/>
      <c r="WLF15" s="319"/>
      <c r="WLG15" s="319"/>
      <c r="WLP15" s="319"/>
      <c r="WLQ15" s="319"/>
      <c r="WLR15" s="319"/>
      <c r="WLS15" s="319"/>
      <c r="WLT15" s="319"/>
      <c r="WLU15" s="319"/>
      <c r="WLV15" s="319"/>
      <c r="WME15" s="319"/>
      <c r="WMF15" s="319"/>
      <c r="WMG15" s="319"/>
      <c r="WMH15" s="319"/>
      <c r="WMI15" s="319"/>
      <c r="WMJ15" s="319"/>
      <c r="WMK15" s="319"/>
      <c r="WMT15" s="319"/>
      <c r="WMU15" s="319"/>
      <c r="WMV15" s="319"/>
      <c r="WMW15" s="319"/>
      <c r="WMX15" s="319"/>
      <c r="WMY15" s="319"/>
      <c r="WMZ15" s="319"/>
      <c r="WNI15" s="319"/>
      <c r="WNJ15" s="319"/>
      <c r="WNK15" s="319"/>
      <c r="WNL15" s="319"/>
      <c r="WNM15" s="319"/>
      <c r="WNN15" s="319"/>
      <c r="WNO15" s="319"/>
      <c r="WNX15" s="319"/>
      <c r="WNY15" s="319"/>
      <c r="WNZ15" s="319"/>
      <c r="WOA15" s="319"/>
      <c r="WOB15" s="319"/>
      <c r="WOC15" s="319"/>
      <c r="WOD15" s="319"/>
      <c r="WOM15" s="319"/>
      <c r="WON15" s="319"/>
      <c r="WOO15" s="319"/>
      <c r="WOP15" s="319"/>
      <c r="WOQ15" s="319"/>
      <c r="WOR15" s="319"/>
      <c r="WOS15" s="319"/>
      <c r="WPB15" s="319"/>
      <c r="WPC15" s="319"/>
      <c r="WPD15" s="319"/>
      <c r="WPE15" s="319"/>
      <c r="WPF15" s="319"/>
      <c r="WPG15" s="319"/>
      <c r="WPH15" s="319"/>
      <c r="WPQ15" s="319"/>
      <c r="WPR15" s="319"/>
      <c r="WPS15" s="319"/>
      <c r="WPT15" s="319"/>
      <c r="WPU15" s="319"/>
      <c r="WPV15" s="319"/>
      <c r="WPW15" s="319"/>
      <c r="WQF15" s="319"/>
      <c r="WQG15" s="319"/>
      <c r="WQH15" s="319"/>
      <c r="WQI15" s="319"/>
      <c r="WQJ15" s="319"/>
      <c r="WQK15" s="319"/>
      <c r="WQL15" s="319"/>
      <c r="WQU15" s="319"/>
      <c r="WQV15" s="319"/>
      <c r="WQW15" s="319"/>
      <c r="WQX15" s="319"/>
      <c r="WQY15" s="319"/>
      <c r="WQZ15" s="319"/>
      <c r="WRA15" s="319"/>
      <c r="WRJ15" s="319"/>
      <c r="WRK15" s="319"/>
      <c r="WRL15" s="319"/>
      <c r="WRM15" s="319"/>
      <c r="WRN15" s="319"/>
      <c r="WRO15" s="319"/>
      <c r="WRP15" s="319"/>
      <c r="WRY15" s="319"/>
      <c r="WRZ15" s="319"/>
      <c r="WSA15" s="319"/>
      <c r="WSB15" s="319"/>
      <c r="WSC15" s="319"/>
      <c r="WSD15" s="319"/>
      <c r="WSE15" s="319"/>
      <c r="WSN15" s="319"/>
      <c r="WSO15" s="319"/>
      <c r="WSP15" s="319"/>
      <c r="WSQ15" s="319"/>
      <c r="WSR15" s="319"/>
      <c r="WSS15" s="319"/>
      <c r="WST15" s="319"/>
      <c r="WTC15" s="319"/>
      <c r="WTD15" s="319"/>
      <c r="WTE15" s="319"/>
      <c r="WTF15" s="319"/>
      <c r="WTG15" s="319"/>
      <c r="WTH15" s="319"/>
      <c r="WTI15" s="319"/>
      <c r="WTR15" s="319"/>
      <c r="WTS15" s="319"/>
      <c r="WTT15" s="319"/>
      <c r="WTU15" s="319"/>
      <c r="WTV15" s="319"/>
      <c r="WTW15" s="319"/>
      <c r="WTX15" s="319"/>
      <c r="WUG15" s="319"/>
      <c r="WUH15" s="319"/>
      <c r="WUI15" s="319"/>
      <c r="WUJ15" s="319"/>
      <c r="WUK15" s="319"/>
      <c r="WUL15" s="319"/>
      <c r="WUM15" s="319"/>
      <c r="WUV15" s="319"/>
      <c r="WUW15" s="319"/>
      <c r="WUX15" s="319"/>
      <c r="WUY15" s="319"/>
      <c r="WUZ15" s="319"/>
      <c r="WVA15" s="319"/>
      <c r="WVB15" s="319"/>
      <c r="WVK15" s="319"/>
      <c r="WVL15" s="319"/>
      <c r="WVM15" s="319"/>
      <c r="WVN15" s="319"/>
      <c r="WVO15" s="319"/>
      <c r="WVP15" s="319"/>
      <c r="WVQ15" s="319"/>
      <c r="WVZ15" s="319"/>
      <c r="WWA15" s="319"/>
      <c r="WWB15" s="319"/>
      <c r="WWC15" s="319"/>
      <c r="WWD15" s="319"/>
      <c r="WWE15" s="319"/>
      <c r="WWF15" s="319"/>
      <c r="WWO15" s="319"/>
      <c r="WWP15" s="319"/>
      <c r="WWQ15" s="319"/>
      <c r="WWR15" s="319"/>
      <c r="WWS15" s="319"/>
      <c r="WWT15" s="319"/>
      <c r="WWU15" s="319"/>
      <c r="WXD15" s="319"/>
      <c r="WXE15" s="319"/>
      <c r="WXF15" s="319"/>
      <c r="WXG15" s="319"/>
      <c r="WXH15" s="319"/>
      <c r="WXI15" s="319"/>
      <c r="WXJ15" s="319"/>
      <c r="WXS15" s="319"/>
      <c r="WXT15" s="319"/>
      <c r="WXU15" s="319"/>
      <c r="WXV15" s="319"/>
      <c r="WXW15" s="319"/>
      <c r="WXX15" s="319"/>
      <c r="WXY15" s="319"/>
      <c r="WYH15" s="319"/>
      <c r="WYI15" s="319"/>
      <c r="WYJ15" s="319"/>
      <c r="WYK15" s="319"/>
      <c r="WYL15" s="319"/>
      <c r="WYM15" s="319"/>
      <c r="WYN15" s="319"/>
      <c r="WYW15" s="319"/>
      <c r="WYX15" s="319"/>
      <c r="WYY15" s="319"/>
      <c r="WYZ15" s="319"/>
      <c r="WZA15" s="319"/>
      <c r="WZB15" s="319"/>
      <c r="WZC15" s="319"/>
      <c r="WZL15" s="319"/>
      <c r="WZM15" s="319"/>
      <c r="WZN15" s="319"/>
      <c r="WZO15" s="319"/>
      <c r="WZP15" s="319"/>
      <c r="WZQ15" s="319"/>
      <c r="WZR15" s="319"/>
      <c r="XAA15" s="319"/>
      <c r="XAB15" s="319"/>
      <c r="XAC15" s="319"/>
      <c r="XAD15" s="319"/>
      <c r="XAE15" s="319"/>
      <c r="XAF15" s="319"/>
      <c r="XAG15" s="319"/>
      <c r="XAP15" s="319"/>
      <c r="XAQ15" s="319"/>
      <c r="XAR15" s="319"/>
      <c r="XAS15" s="319"/>
      <c r="XAT15" s="319"/>
      <c r="XAU15" s="319"/>
      <c r="XAV15" s="319"/>
      <c r="XBE15" s="319"/>
      <c r="XBF15" s="319"/>
      <c r="XBG15" s="319"/>
      <c r="XBH15" s="319"/>
      <c r="XBI15" s="319"/>
      <c r="XBJ15" s="319"/>
      <c r="XBK15" s="319"/>
      <c r="XBT15" s="319"/>
      <c r="XBU15" s="319"/>
      <c r="XBV15" s="319"/>
      <c r="XBW15" s="319"/>
      <c r="XBX15" s="319"/>
      <c r="XBY15" s="319"/>
      <c r="XBZ15" s="319"/>
      <c r="XCI15" s="319"/>
      <c r="XCJ15" s="319"/>
    </row>
    <row r="16" spans="1:1017 1026:3072 3081:4092 4101:5112 5121:7167 7176:8187 8196:11262 11271:12282 12291:15357 15366:16312" x14ac:dyDescent="0.3">
      <c r="A16" s="320"/>
      <c r="B16" s="311">
        <v>94</v>
      </c>
      <c r="C16" s="311"/>
      <c r="D16" s="311"/>
      <c r="E16" s="311"/>
      <c r="F16" s="311"/>
      <c r="G16" s="311"/>
      <c r="H16" s="321" t="s">
        <v>203</v>
      </c>
      <c r="I16" s="322"/>
      <c r="J16" s="320"/>
      <c r="K16" s="311"/>
      <c r="L16" s="323"/>
      <c r="M16" s="324"/>
      <c r="N16" s="311"/>
      <c r="O16" s="323"/>
    </row>
    <row r="17" spans="1:15" ht="33" x14ac:dyDescent="0.3">
      <c r="A17" s="320"/>
      <c r="B17" s="311"/>
      <c r="C17" s="311">
        <v>11</v>
      </c>
      <c r="D17" s="311"/>
      <c r="E17" s="311"/>
      <c r="F17" s="311"/>
      <c r="G17" s="311"/>
      <c r="H17" s="325" t="s">
        <v>204</v>
      </c>
      <c r="I17" s="322"/>
      <c r="J17" s="320"/>
      <c r="K17" s="311"/>
      <c r="L17" s="323"/>
      <c r="M17" s="324"/>
      <c r="N17" s="311"/>
      <c r="O17" s="323"/>
    </row>
    <row r="18" spans="1:15" x14ac:dyDescent="0.3">
      <c r="A18" s="320"/>
      <c r="B18" s="311"/>
      <c r="C18" s="311"/>
      <c r="D18" s="311">
        <v>0</v>
      </c>
      <c r="E18" s="311"/>
      <c r="F18" s="311"/>
      <c r="G18" s="311"/>
      <c r="H18" s="311" t="s">
        <v>13</v>
      </c>
      <c r="I18" s="322"/>
      <c r="J18" s="320"/>
      <c r="K18" s="311"/>
      <c r="L18" s="323"/>
      <c r="M18" s="324"/>
      <c r="N18" s="311"/>
      <c r="O18" s="323"/>
    </row>
    <row r="19" spans="1:15" ht="33" x14ac:dyDescent="0.3">
      <c r="A19" s="320"/>
      <c r="B19" s="311"/>
      <c r="C19" s="311"/>
      <c r="D19" s="311"/>
      <c r="E19" s="311">
        <v>1</v>
      </c>
      <c r="F19" s="311">
        <v>0</v>
      </c>
      <c r="G19" s="311"/>
      <c r="H19" s="325" t="s">
        <v>205</v>
      </c>
      <c r="I19" s="322"/>
      <c r="J19" s="320"/>
      <c r="K19" s="311"/>
      <c r="L19" s="323"/>
      <c r="M19" s="324"/>
      <c r="N19" s="311"/>
      <c r="O19" s="323"/>
    </row>
    <row r="20" spans="1:15" s="333" customFormat="1" ht="30" x14ac:dyDescent="0.25">
      <c r="A20" s="326"/>
      <c r="B20" s="321"/>
      <c r="C20" s="321"/>
      <c r="D20" s="321"/>
      <c r="E20" s="321"/>
      <c r="F20" s="321"/>
      <c r="G20" s="321">
        <v>1</v>
      </c>
      <c r="H20" s="327" t="s">
        <v>209</v>
      </c>
      <c r="I20" s="328" t="s">
        <v>210</v>
      </c>
      <c r="J20" s="326">
        <v>0</v>
      </c>
      <c r="K20" s="321">
        <v>38</v>
      </c>
      <c r="L20" s="329">
        <v>0</v>
      </c>
      <c r="M20" s="330">
        <v>0</v>
      </c>
      <c r="N20" s="331">
        <v>81980353</v>
      </c>
      <c r="O20" s="332">
        <v>0</v>
      </c>
    </row>
    <row r="21" spans="1:15" ht="33.75" thickBot="1" x14ac:dyDescent="0.35">
      <c r="A21" s="334"/>
      <c r="B21" s="335"/>
      <c r="C21" s="335"/>
      <c r="D21" s="335"/>
      <c r="E21" s="335"/>
      <c r="F21" s="335"/>
      <c r="G21" s="335">
        <v>2</v>
      </c>
      <c r="H21" s="336" t="s">
        <v>209</v>
      </c>
      <c r="I21" s="337" t="s">
        <v>210</v>
      </c>
      <c r="J21" s="334">
        <v>0</v>
      </c>
      <c r="K21" s="335">
        <v>38</v>
      </c>
      <c r="L21" s="338">
        <v>0</v>
      </c>
      <c r="M21" s="339"/>
      <c r="N21" s="340"/>
      <c r="O21" s="341"/>
    </row>
  </sheetData>
  <mergeCells count="6">
    <mergeCell ref="A5:I5"/>
    <mergeCell ref="M5:O5"/>
    <mergeCell ref="A1:O1"/>
    <mergeCell ref="A2:O2"/>
    <mergeCell ref="A3:O3"/>
    <mergeCell ref="J5:L5"/>
  </mergeCells>
  <phoneticPr fontId="15" type="noConversion"/>
  <pageMargins left="0.7" right="0.7" top="0.75" bottom="0.75" header="0.3" footer="0.3"/>
  <pageSetup paperSize="300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1:O34"/>
  <sheetViews>
    <sheetView zoomScale="80" zoomScaleNormal="80" zoomScaleSheetLayoutView="115" workbookViewId="0">
      <pane ySplit="6" topLeftCell="A22" activePane="bottomLeft" state="frozen"/>
      <selection activeCell="J5" sqref="J5:L6"/>
      <selection pane="bottomLeft" activeCell="J5" sqref="J5:L6"/>
    </sheetView>
  </sheetViews>
  <sheetFormatPr baseColWidth="10" defaultRowHeight="13.5" x14ac:dyDescent="0.25"/>
  <cols>
    <col min="1" max="1" width="3.7109375" style="88" bestFit="1" customWidth="1"/>
    <col min="2" max="2" width="4" style="131" bestFit="1" customWidth="1"/>
    <col min="3" max="7" width="4" style="88" bestFit="1" customWidth="1"/>
    <col min="8" max="8" width="74.28515625" style="88" customWidth="1"/>
    <col min="9" max="9" width="14.7109375" style="88" customWidth="1"/>
    <col min="10" max="10" width="10" style="88" customWidth="1"/>
    <col min="11" max="11" width="11.28515625" style="88" customWidth="1"/>
    <col min="12" max="12" width="16.28515625" style="88" customWidth="1"/>
    <col min="13" max="13" width="18.85546875" style="88" customWidth="1"/>
    <col min="14" max="14" width="17.42578125" style="88" customWidth="1"/>
    <col min="15" max="15" width="16" style="88" bestFit="1" customWidth="1"/>
    <col min="16" max="16384" width="11.42578125" style="88"/>
  </cols>
  <sheetData>
    <row r="1" spans="1:15" s="1" customFormat="1" ht="15" x14ac:dyDescent="0.2">
      <c r="A1" s="510" t="s">
        <v>0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</row>
    <row r="2" spans="1:15" s="1" customFormat="1" ht="15" x14ac:dyDescent="0.2">
      <c r="A2" s="510" t="s">
        <v>135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</row>
    <row r="3" spans="1:15" s="1" customFormat="1" ht="15" x14ac:dyDescent="0.2">
      <c r="A3" s="510" t="s">
        <v>213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</row>
    <row r="4" spans="1:15" s="1" customFormat="1" ht="15.75" thickBot="1" x14ac:dyDescent="0.25">
      <c r="A4" s="503"/>
      <c r="B4" s="503"/>
      <c r="C4" s="503"/>
      <c r="D4" s="503"/>
      <c r="E4" s="503"/>
      <c r="F4" s="503"/>
      <c r="G4" s="503"/>
      <c r="H4" s="503"/>
      <c r="I4" s="503"/>
      <c r="J4" s="503"/>
      <c r="K4" s="503"/>
      <c r="L4" s="73"/>
    </row>
    <row r="5" spans="1:15" s="91" customFormat="1" ht="15" customHeight="1" x14ac:dyDescent="0.3">
      <c r="A5" s="504" t="s">
        <v>19</v>
      </c>
      <c r="B5" s="505"/>
      <c r="C5" s="505"/>
      <c r="D5" s="505"/>
      <c r="E5" s="505"/>
      <c r="F5" s="505"/>
      <c r="G5" s="505"/>
      <c r="H5" s="505"/>
      <c r="I5" s="506"/>
      <c r="J5" s="511" t="s">
        <v>93</v>
      </c>
      <c r="K5" s="512"/>
      <c r="L5" s="513"/>
      <c r="M5" s="507" t="s">
        <v>105</v>
      </c>
      <c r="N5" s="508"/>
      <c r="O5" s="509"/>
    </row>
    <row r="6" spans="1:15" s="91" customFormat="1" ht="39.75" thickBot="1" x14ac:dyDescent="0.35">
      <c r="A6" s="349" t="s">
        <v>1</v>
      </c>
      <c r="B6" s="350" t="s">
        <v>2</v>
      </c>
      <c r="C6" s="350" t="s">
        <v>3</v>
      </c>
      <c r="D6" s="350" t="s">
        <v>4</v>
      </c>
      <c r="E6" s="350" t="s">
        <v>5</v>
      </c>
      <c r="F6" s="350" t="s">
        <v>6</v>
      </c>
      <c r="G6" s="350" t="s">
        <v>7</v>
      </c>
      <c r="H6" s="351" t="s">
        <v>92</v>
      </c>
      <c r="I6" s="352" t="s">
        <v>8</v>
      </c>
      <c r="J6" s="372" t="s">
        <v>9</v>
      </c>
      <c r="K6" s="373" t="s">
        <v>10</v>
      </c>
      <c r="L6" s="374" t="s">
        <v>212</v>
      </c>
      <c r="M6" s="375" t="s">
        <v>9</v>
      </c>
      <c r="N6" s="376" t="s">
        <v>10</v>
      </c>
      <c r="O6" s="377" t="s">
        <v>212</v>
      </c>
    </row>
    <row r="7" spans="1:15" s="91" customFormat="1" ht="15" x14ac:dyDescent="0.3">
      <c r="A7" s="48"/>
      <c r="B7" s="127">
        <v>11</v>
      </c>
      <c r="C7" s="49"/>
      <c r="D7" s="49"/>
      <c r="E7" s="49"/>
      <c r="F7" s="49"/>
      <c r="G7" s="49"/>
      <c r="H7" s="113" t="s">
        <v>11</v>
      </c>
      <c r="I7" s="353"/>
      <c r="J7" s="72"/>
      <c r="K7" s="49"/>
      <c r="L7" s="70"/>
      <c r="M7" s="356"/>
      <c r="N7" s="49"/>
      <c r="O7" s="70"/>
    </row>
    <row r="8" spans="1:15" s="91" customFormat="1" ht="15" x14ac:dyDescent="0.3">
      <c r="A8" s="12"/>
      <c r="B8" s="128"/>
      <c r="C8" s="5">
        <v>0</v>
      </c>
      <c r="D8" s="2"/>
      <c r="E8" s="2"/>
      <c r="F8" s="2"/>
      <c r="G8" s="2"/>
      <c r="H8" s="107" t="s">
        <v>12</v>
      </c>
      <c r="I8" s="46"/>
      <c r="J8" s="12"/>
      <c r="K8" s="6"/>
      <c r="L8" s="13"/>
      <c r="M8" s="274"/>
      <c r="N8" s="6"/>
      <c r="O8" s="13"/>
    </row>
    <row r="9" spans="1:15" s="91" customFormat="1" ht="15" x14ac:dyDescent="0.3">
      <c r="A9" s="12"/>
      <c r="B9" s="128"/>
      <c r="C9" s="2"/>
      <c r="D9" s="2">
        <v>0</v>
      </c>
      <c r="E9" s="2"/>
      <c r="F9" s="2"/>
      <c r="G9" s="2"/>
      <c r="H9" s="107" t="s">
        <v>13</v>
      </c>
      <c r="I9" s="46"/>
      <c r="J9" s="12"/>
      <c r="K9" s="6"/>
      <c r="L9" s="13"/>
      <c r="M9" s="274"/>
      <c r="N9" s="6"/>
      <c r="O9" s="13"/>
    </row>
    <row r="10" spans="1:15" s="91" customFormat="1" ht="15" x14ac:dyDescent="0.3">
      <c r="A10" s="12"/>
      <c r="B10" s="128"/>
      <c r="C10" s="2"/>
      <c r="D10" s="2"/>
      <c r="E10" s="2">
        <v>1</v>
      </c>
      <c r="F10" s="2">
        <v>0</v>
      </c>
      <c r="G10" s="2"/>
      <c r="H10" s="107" t="s">
        <v>113</v>
      </c>
      <c r="I10" s="46"/>
      <c r="J10" s="12"/>
      <c r="K10" s="6"/>
      <c r="L10" s="13"/>
      <c r="M10" s="357">
        <v>22640880</v>
      </c>
      <c r="N10" s="110">
        <v>22640880</v>
      </c>
      <c r="O10" s="126">
        <v>4737129.92</v>
      </c>
    </row>
    <row r="11" spans="1:15" s="91" customFormat="1" ht="15" x14ac:dyDescent="0.3">
      <c r="A11" s="12">
        <v>4</v>
      </c>
      <c r="B11" s="128"/>
      <c r="C11" s="2"/>
      <c r="D11" s="2"/>
      <c r="E11" s="2"/>
      <c r="F11" s="2"/>
      <c r="G11" s="2">
        <v>1</v>
      </c>
      <c r="H11" s="171" t="s">
        <v>16</v>
      </c>
      <c r="I11" s="124" t="s">
        <v>15</v>
      </c>
      <c r="J11" s="52">
        <v>93</v>
      </c>
      <c r="K11" s="41">
        <v>101</v>
      </c>
      <c r="L11" s="27">
        <v>0</v>
      </c>
      <c r="M11" s="358"/>
      <c r="N11" s="96"/>
      <c r="O11" s="97"/>
    </row>
    <row r="12" spans="1:15" ht="15" x14ac:dyDescent="0.25">
      <c r="A12" s="12"/>
      <c r="B12" s="128"/>
      <c r="C12" s="2"/>
      <c r="D12" s="2"/>
      <c r="E12" s="3"/>
      <c r="F12" s="3"/>
      <c r="G12" s="3">
        <v>9</v>
      </c>
      <c r="H12" s="172" t="s">
        <v>16</v>
      </c>
      <c r="I12" s="125" t="s">
        <v>15</v>
      </c>
      <c r="J12" s="60">
        <v>93</v>
      </c>
      <c r="K12" s="61">
        <v>101</v>
      </c>
      <c r="L12" s="62">
        <v>0</v>
      </c>
      <c r="M12" s="359"/>
      <c r="N12" s="94"/>
      <c r="O12" s="95"/>
    </row>
    <row r="13" spans="1:15" ht="15" x14ac:dyDescent="0.3">
      <c r="A13" s="12"/>
      <c r="B13" s="128"/>
      <c r="C13" s="2">
        <v>1</v>
      </c>
      <c r="D13" s="2"/>
      <c r="E13" s="2"/>
      <c r="F13" s="2"/>
      <c r="G13" s="2"/>
      <c r="H13" s="171" t="s">
        <v>82</v>
      </c>
      <c r="I13" s="124"/>
      <c r="J13" s="52"/>
      <c r="K13" s="41"/>
      <c r="L13" s="27"/>
      <c r="M13" s="213"/>
      <c r="N13" s="40"/>
      <c r="O13" s="84"/>
    </row>
    <row r="14" spans="1:15" ht="15" x14ac:dyDescent="0.3">
      <c r="A14" s="12"/>
      <c r="B14" s="128"/>
      <c r="C14" s="2"/>
      <c r="D14" s="2">
        <v>0</v>
      </c>
      <c r="E14" s="3"/>
      <c r="F14" s="3"/>
      <c r="G14" s="3"/>
      <c r="H14" s="171" t="s">
        <v>13</v>
      </c>
      <c r="I14" s="45"/>
      <c r="J14" s="60"/>
      <c r="K14" s="61"/>
      <c r="L14" s="62"/>
      <c r="M14" s="359"/>
      <c r="N14" s="94"/>
      <c r="O14" s="95"/>
    </row>
    <row r="15" spans="1:15" ht="15" x14ac:dyDescent="0.3">
      <c r="A15" s="12"/>
      <c r="B15" s="128"/>
      <c r="C15" s="2"/>
      <c r="D15" s="2"/>
      <c r="E15" s="3">
        <v>1</v>
      </c>
      <c r="F15" s="3"/>
      <c r="G15" s="2"/>
      <c r="H15" s="171" t="s">
        <v>143</v>
      </c>
      <c r="I15" s="125"/>
      <c r="J15" s="52"/>
      <c r="K15" s="41"/>
      <c r="L15" s="27"/>
      <c r="M15" s="357">
        <v>10240000</v>
      </c>
      <c r="N15" s="110">
        <v>10240000</v>
      </c>
      <c r="O15" s="126">
        <v>0</v>
      </c>
    </row>
    <row r="16" spans="1:15" s="91" customFormat="1" ht="15" x14ac:dyDescent="0.3">
      <c r="A16" s="12">
        <v>4</v>
      </c>
      <c r="B16" s="128"/>
      <c r="C16" s="2"/>
      <c r="D16" s="2"/>
      <c r="E16" s="2"/>
      <c r="F16" s="2"/>
      <c r="G16" s="2">
        <v>1</v>
      </c>
      <c r="H16" s="171" t="s">
        <v>81</v>
      </c>
      <c r="I16" s="354" t="s">
        <v>22</v>
      </c>
      <c r="J16" s="52">
        <v>11</v>
      </c>
      <c r="K16" s="41">
        <v>11</v>
      </c>
      <c r="L16" s="27">
        <v>0</v>
      </c>
      <c r="M16" s="358"/>
      <c r="N16" s="96"/>
      <c r="O16" s="97"/>
    </row>
    <row r="17" spans="1:15" ht="15" x14ac:dyDescent="0.25">
      <c r="A17" s="12"/>
      <c r="B17" s="128"/>
      <c r="C17" s="2"/>
      <c r="D17" s="2"/>
      <c r="E17" s="3"/>
      <c r="F17" s="3"/>
      <c r="G17" s="3">
        <v>2</v>
      </c>
      <c r="H17" s="172" t="s">
        <v>81</v>
      </c>
      <c r="I17" s="355" t="s">
        <v>22</v>
      </c>
      <c r="J17" s="60">
        <v>11</v>
      </c>
      <c r="K17" s="61">
        <v>11</v>
      </c>
      <c r="L17" s="62">
        <v>0</v>
      </c>
      <c r="M17" s="359"/>
      <c r="N17" s="94"/>
      <c r="O17" s="95"/>
    </row>
    <row r="18" spans="1:15" ht="15" x14ac:dyDescent="0.3">
      <c r="A18" s="12"/>
      <c r="B18" s="128"/>
      <c r="C18" s="2"/>
      <c r="D18" s="2"/>
      <c r="E18" s="2">
        <v>2</v>
      </c>
      <c r="F18" s="3"/>
      <c r="G18" s="3"/>
      <c r="H18" s="171" t="s">
        <v>137</v>
      </c>
      <c r="I18" s="125"/>
      <c r="J18" s="60"/>
      <c r="K18" s="61"/>
      <c r="L18" s="62"/>
      <c r="M18" s="357">
        <v>1253705236</v>
      </c>
      <c r="N18" s="110">
        <v>1241228603</v>
      </c>
      <c r="O18" s="126">
        <v>250214169.27999997</v>
      </c>
    </row>
    <row r="19" spans="1:15" s="91" customFormat="1" ht="15" x14ac:dyDescent="0.3">
      <c r="A19" s="108">
        <v>4</v>
      </c>
      <c r="B19" s="129"/>
      <c r="C19" s="92"/>
      <c r="D19" s="92"/>
      <c r="E19" s="92"/>
      <c r="F19" s="92"/>
      <c r="G19" s="2">
        <v>1</v>
      </c>
      <c r="H19" s="171" t="s">
        <v>136</v>
      </c>
      <c r="I19" s="354" t="s">
        <v>18</v>
      </c>
      <c r="J19" s="98">
        <v>5932</v>
      </c>
      <c r="K19" s="99">
        <v>5932</v>
      </c>
      <c r="L19" s="100">
        <v>1200</v>
      </c>
      <c r="M19" s="358"/>
      <c r="N19" s="96"/>
      <c r="O19" s="97"/>
    </row>
    <row r="20" spans="1:15" x14ac:dyDescent="0.25">
      <c r="A20" s="109"/>
      <c r="B20" s="130"/>
      <c r="C20" s="89"/>
      <c r="D20" s="89"/>
      <c r="E20" s="89"/>
      <c r="F20" s="89"/>
      <c r="G20" s="3">
        <v>2</v>
      </c>
      <c r="H20" s="172" t="s">
        <v>144</v>
      </c>
      <c r="I20" s="355" t="s">
        <v>18</v>
      </c>
      <c r="J20" s="101">
        <v>5932</v>
      </c>
      <c r="K20" s="102">
        <v>5932</v>
      </c>
      <c r="L20" s="62">
        <v>1200</v>
      </c>
      <c r="M20" s="360"/>
      <c r="N20" s="104"/>
      <c r="O20" s="105"/>
    </row>
    <row r="21" spans="1:15" ht="15" x14ac:dyDescent="0.3">
      <c r="A21" s="109"/>
      <c r="B21" s="130"/>
      <c r="C21" s="92">
        <v>2</v>
      </c>
      <c r="D21" s="92"/>
      <c r="E21" s="92"/>
      <c r="F21" s="92"/>
      <c r="G21" s="89"/>
      <c r="H21" s="173" t="s">
        <v>83</v>
      </c>
      <c r="I21" s="179"/>
      <c r="J21" s="101"/>
      <c r="K21" s="102"/>
      <c r="L21" s="103"/>
      <c r="M21" s="360"/>
      <c r="N21" s="104"/>
      <c r="O21" s="105"/>
    </row>
    <row r="22" spans="1:15" ht="15" x14ac:dyDescent="0.3">
      <c r="A22" s="109"/>
      <c r="B22" s="130"/>
      <c r="C22" s="92"/>
      <c r="D22" s="92">
        <v>0</v>
      </c>
      <c r="E22" s="92"/>
      <c r="F22" s="92"/>
      <c r="G22" s="89"/>
      <c r="H22" s="171" t="s">
        <v>13</v>
      </c>
      <c r="I22" s="179"/>
      <c r="J22" s="101"/>
      <c r="K22" s="102"/>
      <c r="L22" s="103"/>
      <c r="M22" s="360"/>
      <c r="N22" s="104"/>
      <c r="O22" s="105"/>
    </row>
    <row r="23" spans="1:15" ht="15" x14ac:dyDescent="0.3">
      <c r="A23" s="109"/>
      <c r="B23" s="130"/>
      <c r="C23" s="92"/>
      <c r="D23" s="92"/>
      <c r="E23" s="92">
        <v>1</v>
      </c>
      <c r="F23" s="92"/>
      <c r="G23" s="89"/>
      <c r="H23" s="171" t="s">
        <v>145</v>
      </c>
      <c r="I23" s="179"/>
      <c r="J23" s="101"/>
      <c r="K23" s="102"/>
      <c r="L23" s="103"/>
      <c r="M23" s="357">
        <v>10000000</v>
      </c>
      <c r="N23" s="110">
        <v>10000000</v>
      </c>
      <c r="O23" s="126">
        <v>0</v>
      </c>
    </row>
    <row r="24" spans="1:15" s="91" customFormat="1" ht="15" x14ac:dyDescent="0.3">
      <c r="A24" s="108">
        <v>4</v>
      </c>
      <c r="B24" s="129"/>
      <c r="C24" s="92"/>
      <c r="D24" s="92"/>
      <c r="E24" s="92"/>
      <c r="F24" s="92"/>
      <c r="G24" s="92">
        <v>1</v>
      </c>
      <c r="H24" s="173" t="s">
        <v>84</v>
      </c>
      <c r="I24" s="354" t="s">
        <v>22</v>
      </c>
      <c r="J24" s="98">
        <v>10</v>
      </c>
      <c r="K24" s="99">
        <v>10</v>
      </c>
      <c r="L24" s="100">
        <v>0</v>
      </c>
      <c r="M24" s="358"/>
      <c r="N24" s="96"/>
      <c r="O24" s="97"/>
    </row>
    <row r="25" spans="1:15" ht="15" x14ac:dyDescent="0.25">
      <c r="A25" s="109"/>
      <c r="B25" s="130"/>
      <c r="C25" s="89"/>
      <c r="D25" s="89"/>
      <c r="E25" s="89"/>
      <c r="F25" s="89"/>
      <c r="G25" s="89">
        <v>4</v>
      </c>
      <c r="H25" s="132" t="s">
        <v>146</v>
      </c>
      <c r="I25" s="355" t="s">
        <v>22</v>
      </c>
      <c r="J25" s="101">
        <v>10</v>
      </c>
      <c r="K25" s="102">
        <v>10</v>
      </c>
      <c r="L25" s="62">
        <v>0</v>
      </c>
      <c r="M25" s="358"/>
      <c r="N25" s="96"/>
      <c r="O25" s="97"/>
    </row>
    <row r="26" spans="1:15" ht="15" customHeight="1" x14ac:dyDescent="0.3">
      <c r="A26" s="109"/>
      <c r="B26" s="130"/>
      <c r="C26" s="89"/>
      <c r="D26" s="89"/>
      <c r="E26" s="92">
        <v>2</v>
      </c>
      <c r="F26" s="89"/>
      <c r="G26" s="89"/>
      <c r="H26" s="173" t="s">
        <v>138</v>
      </c>
      <c r="I26" s="179"/>
      <c r="J26" s="101"/>
      <c r="K26" s="102"/>
      <c r="L26" s="103"/>
      <c r="M26" s="357">
        <v>430457884</v>
      </c>
      <c r="N26" s="110">
        <v>430457884</v>
      </c>
      <c r="O26" s="126">
        <v>104398404</v>
      </c>
    </row>
    <row r="27" spans="1:15" s="91" customFormat="1" ht="15" x14ac:dyDescent="0.3">
      <c r="A27" s="108">
        <v>4</v>
      </c>
      <c r="B27" s="129"/>
      <c r="C27" s="92"/>
      <c r="D27" s="92"/>
      <c r="E27" s="92"/>
      <c r="F27" s="92"/>
      <c r="G27" s="92">
        <v>1</v>
      </c>
      <c r="H27" s="173" t="s">
        <v>147</v>
      </c>
      <c r="I27" s="354" t="s">
        <v>18</v>
      </c>
      <c r="J27" s="98">
        <v>4195</v>
      </c>
      <c r="K27" s="99">
        <v>4195</v>
      </c>
      <c r="L27" s="100">
        <v>1037</v>
      </c>
      <c r="M27" s="358"/>
      <c r="N27" s="96"/>
      <c r="O27" s="97"/>
    </row>
    <row r="28" spans="1:15" x14ac:dyDescent="0.25">
      <c r="A28" s="109"/>
      <c r="B28" s="130"/>
      <c r="C28" s="89"/>
      <c r="D28" s="89"/>
      <c r="E28" s="89"/>
      <c r="F28" s="89"/>
      <c r="G28" s="89">
        <v>2</v>
      </c>
      <c r="H28" s="132" t="s">
        <v>147</v>
      </c>
      <c r="I28" s="355" t="s">
        <v>18</v>
      </c>
      <c r="J28" s="101">
        <v>4195</v>
      </c>
      <c r="K28" s="102">
        <v>4195</v>
      </c>
      <c r="L28" s="62">
        <v>1037</v>
      </c>
      <c r="M28" s="360"/>
      <c r="N28" s="104"/>
      <c r="O28" s="105"/>
    </row>
    <row r="29" spans="1:15" ht="15" x14ac:dyDescent="0.25">
      <c r="A29" s="93"/>
      <c r="B29" s="128">
        <v>13</v>
      </c>
      <c r="C29" s="2"/>
      <c r="D29" s="2"/>
      <c r="E29" s="2"/>
      <c r="F29" s="2"/>
      <c r="G29" s="2"/>
      <c r="H29" s="107" t="s">
        <v>206</v>
      </c>
      <c r="I29" s="46"/>
      <c r="J29" s="44"/>
      <c r="K29" s="2"/>
      <c r="L29" s="25"/>
      <c r="M29" s="361"/>
      <c r="N29" s="2"/>
      <c r="O29" s="25"/>
    </row>
    <row r="30" spans="1:15" ht="15" x14ac:dyDescent="0.25">
      <c r="A30" s="93"/>
      <c r="B30" s="128"/>
      <c r="C30" s="5">
        <v>0</v>
      </c>
      <c r="D30" s="2"/>
      <c r="E30" s="2"/>
      <c r="F30" s="2"/>
      <c r="G30" s="2"/>
      <c r="H30" s="107" t="s">
        <v>12</v>
      </c>
      <c r="I30" s="46"/>
      <c r="J30" s="12"/>
      <c r="K30" s="6"/>
      <c r="L30" s="13"/>
      <c r="M30" s="274"/>
      <c r="N30" s="6"/>
      <c r="O30" s="13"/>
    </row>
    <row r="31" spans="1:15" ht="15" x14ac:dyDescent="0.25">
      <c r="A31" s="93"/>
      <c r="B31" s="128"/>
      <c r="C31" s="2"/>
      <c r="D31" s="2">
        <v>0</v>
      </c>
      <c r="E31" s="2"/>
      <c r="F31" s="2"/>
      <c r="G31" s="2"/>
      <c r="H31" s="107" t="s">
        <v>13</v>
      </c>
      <c r="I31" s="46"/>
      <c r="J31" s="12"/>
      <c r="K31" s="6"/>
      <c r="L31" s="13"/>
      <c r="M31" s="274"/>
      <c r="N31" s="6"/>
      <c r="O31" s="13"/>
    </row>
    <row r="32" spans="1:15" ht="30" x14ac:dyDescent="0.25">
      <c r="A32" s="93"/>
      <c r="B32" s="128"/>
      <c r="C32" s="2"/>
      <c r="D32" s="2"/>
      <c r="E32" s="2">
        <v>4</v>
      </c>
      <c r="F32" s="2">
        <v>0</v>
      </c>
      <c r="G32" s="2"/>
      <c r="H32" s="107" t="s">
        <v>207</v>
      </c>
      <c r="I32" s="46"/>
      <c r="J32" s="12"/>
      <c r="K32" s="6"/>
      <c r="L32" s="13"/>
      <c r="M32" s="357"/>
      <c r="N32" s="110">
        <v>15000000</v>
      </c>
      <c r="O32" s="126">
        <v>0</v>
      </c>
    </row>
    <row r="33" spans="1:15" ht="30" x14ac:dyDescent="0.3">
      <c r="A33" s="93"/>
      <c r="B33" s="128"/>
      <c r="C33" s="2"/>
      <c r="D33" s="2"/>
      <c r="E33" s="2"/>
      <c r="F33" s="2"/>
      <c r="G33" s="2">
        <v>1</v>
      </c>
      <c r="H33" s="171" t="s">
        <v>208</v>
      </c>
      <c r="I33" s="124" t="s">
        <v>37</v>
      </c>
      <c r="J33" s="52">
        <v>0</v>
      </c>
      <c r="K33" s="41">
        <v>31000</v>
      </c>
      <c r="L33" s="27">
        <v>0</v>
      </c>
      <c r="M33" s="358"/>
      <c r="N33" s="96"/>
      <c r="O33" s="97"/>
    </row>
    <row r="34" spans="1:15" ht="27.75" thickBot="1" x14ac:dyDescent="0.3">
      <c r="A34" s="143"/>
      <c r="B34" s="344"/>
      <c r="C34" s="11"/>
      <c r="D34" s="11"/>
      <c r="E34" s="9"/>
      <c r="F34" s="9"/>
      <c r="G34" s="9">
        <v>2</v>
      </c>
      <c r="H34" s="345" t="s">
        <v>208</v>
      </c>
      <c r="I34" s="136" t="s">
        <v>37</v>
      </c>
      <c r="J34" s="363">
        <v>0</v>
      </c>
      <c r="K34" s="346">
        <v>31000</v>
      </c>
      <c r="L34" s="364">
        <v>0</v>
      </c>
      <c r="M34" s="362"/>
      <c r="N34" s="347"/>
      <c r="O34" s="348"/>
    </row>
  </sheetData>
  <mergeCells count="7">
    <mergeCell ref="A4:K4"/>
    <mergeCell ref="A5:I5"/>
    <mergeCell ref="M5:O5"/>
    <mergeCell ref="A1:O1"/>
    <mergeCell ref="A2:O2"/>
    <mergeCell ref="A3:O3"/>
    <mergeCell ref="J5:L5"/>
  </mergeCells>
  <phoneticPr fontId="15" type="noConversion"/>
  <pageMargins left="0.7" right="0.7" top="0.75" bottom="0.75" header="0.3" footer="0.3"/>
  <pageSetup paperSize="300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O16"/>
  <sheetViews>
    <sheetView view="pageBreakPreview" zoomScaleNormal="80" zoomScaleSheetLayoutView="100" workbookViewId="0">
      <pane ySplit="6" topLeftCell="A7" activePane="bottomLeft" state="frozen"/>
      <selection activeCell="J5" sqref="J5:L6"/>
      <selection pane="bottomLeft" activeCell="J5" sqref="J5:L6"/>
    </sheetView>
  </sheetViews>
  <sheetFormatPr baseColWidth="10" defaultRowHeight="13.5" x14ac:dyDescent="0.25"/>
  <cols>
    <col min="1" max="7" width="3.7109375" style="88" bestFit="1" customWidth="1"/>
    <col min="8" max="8" width="65.5703125" style="88" customWidth="1"/>
    <col min="9" max="9" width="12.140625" style="88" customWidth="1"/>
    <col min="10" max="10" width="9.7109375" style="88" bestFit="1" customWidth="1"/>
    <col min="11" max="11" width="11" style="88" bestFit="1" customWidth="1"/>
    <col min="12" max="12" width="14.140625" style="88" bestFit="1" customWidth="1"/>
    <col min="13" max="13" width="14.42578125" style="88" customWidth="1"/>
    <col min="14" max="15" width="15.28515625" style="88" customWidth="1"/>
    <col min="16" max="16384" width="11.42578125" style="88"/>
  </cols>
  <sheetData>
    <row r="1" spans="1:15" s="1" customFormat="1" ht="15" x14ac:dyDescent="0.2">
      <c r="A1" s="510" t="s">
        <v>0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</row>
    <row r="2" spans="1:15" s="1" customFormat="1" ht="15" x14ac:dyDescent="0.2">
      <c r="A2" s="510" t="s">
        <v>135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</row>
    <row r="3" spans="1:15" s="1" customFormat="1" ht="15" x14ac:dyDescent="0.2">
      <c r="A3" s="510" t="s">
        <v>214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</row>
    <row r="4" spans="1:15" ht="14.25" thickBot="1" x14ac:dyDescent="0.3">
      <c r="A4" s="87"/>
    </row>
    <row r="5" spans="1:15" ht="15" customHeight="1" thickBot="1" x14ac:dyDescent="0.3">
      <c r="A5" s="514" t="s">
        <v>20</v>
      </c>
      <c r="B5" s="515"/>
      <c r="C5" s="515"/>
      <c r="D5" s="515"/>
      <c r="E5" s="515"/>
      <c r="F5" s="515"/>
      <c r="G5" s="515"/>
      <c r="H5" s="515"/>
      <c r="I5" s="516"/>
      <c r="J5" s="519" t="s">
        <v>93</v>
      </c>
      <c r="K5" s="520"/>
      <c r="L5" s="520"/>
      <c r="M5" s="517" t="s">
        <v>105</v>
      </c>
      <c r="N5" s="518"/>
      <c r="O5" s="518"/>
    </row>
    <row r="6" spans="1:15" ht="45.75" thickBot="1" x14ac:dyDescent="0.3">
      <c r="A6" s="263" t="s">
        <v>1</v>
      </c>
      <c r="B6" s="264" t="s">
        <v>2</v>
      </c>
      <c r="C6" s="264" t="s">
        <v>3</v>
      </c>
      <c r="D6" s="264" t="s">
        <v>4</v>
      </c>
      <c r="E6" s="264" t="s">
        <v>5</v>
      </c>
      <c r="F6" s="264" t="s">
        <v>6</v>
      </c>
      <c r="G6" s="264" t="s">
        <v>7</v>
      </c>
      <c r="H6" s="265" t="s">
        <v>92</v>
      </c>
      <c r="I6" s="266" t="s">
        <v>8</v>
      </c>
      <c r="J6" s="383" t="s">
        <v>9</v>
      </c>
      <c r="K6" s="384" t="s">
        <v>10</v>
      </c>
      <c r="L6" s="385" t="s">
        <v>212</v>
      </c>
      <c r="M6" s="386" t="s">
        <v>9</v>
      </c>
      <c r="N6" s="387" t="s">
        <v>10</v>
      </c>
      <c r="O6" s="388" t="s">
        <v>212</v>
      </c>
    </row>
    <row r="7" spans="1:15" s="91" customFormat="1" ht="15" x14ac:dyDescent="0.3">
      <c r="A7" s="268"/>
      <c r="B7" s="269">
        <v>12</v>
      </c>
      <c r="C7" s="269"/>
      <c r="D7" s="269"/>
      <c r="E7" s="269"/>
      <c r="F7" s="269"/>
      <c r="G7" s="269"/>
      <c r="H7" s="270" t="s">
        <v>132</v>
      </c>
      <c r="I7" s="270"/>
      <c r="J7" s="379"/>
      <c r="K7" s="269"/>
      <c r="L7" s="269"/>
      <c r="M7" s="380"/>
      <c r="N7" s="269"/>
      <c r="O7" s="381"/>
    </row>
    <row r="8" spans="1:15" s="91" customFormat="1" ht="15" x14ac:dyDescent="0.3">
      <c r="A8" s="12"/>
      <c r="B8" s="2"/>
      <c r="C8" s="5">
        <v>0</v>
      </c>
      <c r="D8" s="2"/>
      <c r="E8" s="2"/>
      <c r="F8" s="2"/>
      <c r="G8" s="2"/>
      <c r="H8" s="107" t="s">
        <v>12</v>
      </c>
      <c r="I8" s="107"/>
      <c r="J8" s="378"/>
      <c r="K8" s="2"/>
      <c r="L8" s="2"/>
      <c r="M8" s="2"/>
      <c r="N8" s="2"/>
      <c r="O8" s="25"/>
    </row>
    <row r="9" spans="1:15" s="91" customFormat="1" ht="15" x14ac:dyDescent="0.3">
      <c r="A9" s="12"/>
      <c r="B9" s="2"/>
      <c r="C9" s="2"/>
      <c r="D9" s="2">
        <v>0</v>
      </c>
      <c r="E9" s="2"/>
      <c r="F9" s="2"/>
      <c r="G9" s="2"/>
      <c r="H9" s="107" t="s">
        <v>13</v>
      </c>
      <c r="I9" s="107"/>
      <c r="J9" s="2"/>
      <c r="K9" s="2"/>
      <c r="L9" s="2"/>
      <c r="M9" s="2"/>
      <c r="N9" s="2"/>
      <c r="O9" s="25"/>
    </row>
    <row r="10" spans="1:15" s="91" customFormat="1" ht="15" x14ac:dyDescent="0.3">
      <c r="A10" s="12"/>
      <c r="B10" s="2"/>
      <c r="C10" s="2"/>
      <c r="D10" s="2"/>
      <c r="E10" s="2">
        <v>1</v>
      </c>
      <c r="F10" s="2">
        <v>0</v>
      </c>
      <c r="G10" s="2"/>
      <c r="H10" s="107" t="s">
        <v>113</v>
      </c>
      <c r="I10" s="107"/>
      <c r="J10" s="2"/>
      <c r="K10" s="2"/>
      <c r="L10" s="2"/>
      <c r="M10" s="34">
        <v>14792315</v>
      </c>
      <c r="N10" s="34">
        <v>13322999</v>
      </c>
      <c r="O10" s="24">
        <v>3042110.8</v>
      </c>
    </row>
    <row r="11" spans="1:15" ht="15" x14ac:dyDescent="0.3">
      <c r="A11" s="12">
        <v>4</v>
      </c>
      <c r="B11" s="2"/>
      <c r="C11" s="2"/>
      <c r="D11" s="2"/>
      <c r="E11" s="2"/>
      <c r="F11" s="2"/>
      <c r="G11" s="2">
        <v>1</v>
      </c>
      <c r="H11" s="173" t="s">
        <v>16</v>
      </c>
      <c r="I11" s="342" t="s">
        <v>15</v>
      </c>
      <c r="J11" s="6">
        <v>142</v>
      </c>
      <c r="K11" s="6">
        <v>120</v>
      </c>
      <c r="L11" s="6">
        <v>76</v>
      </c>
      <c r="M11" s="34"/>
      <c r="N11" s="34"/>
      <c r="O11" s="24"/>
    </row>
    <row r="12" spans="1:15" ht="15" x14ac:dyDescent="0.25">
      <c r="A12" s="12"/>
      <c r="B12" s="2"/>
      <c r="C12" s="2"/>
      <c r="D12" s="2"/>
      <c r="E12" s="2"/>
      <c r="F12" s="2"/>
      <c r="G12" s="3">
        <v>2</v>
      </c>
      <c r="H12" s="132" t="s">
        <v>16</v>
      </c>
      <c r="I12" s="343" t="s">
        <v>15</v>
      </c>
      <c r="J12" s="4">
        <v>142</v>
      </c>
      <c r="K12" s="4">
        <v>120</v>
      </c>
      <c r="L12" s="4">
        <v>76</v>
      </c>
      <c r="M12" s="34"/>
      <c r="N12" s="34"/>
      <c r="O12" s="24"/>
    </row>
    <row r="13" spans="1:15" ht="15" x14ac:dyDescent="0.3">
      <c r="A13" s="12"/>
      <c r="B13" s="2"/>
      <c r="C13" s="2"/>
      <c r="D13" s="2"/>
      <c r="E13" s="2">
        <v>2</v>
      </c>
      <c r="F13" s="2">
        <v>0</v>
      </c>
      <c r="G13" s="2"/>
      <c r="H13" s="171" t="s">
        <v>139</v>
      </c>
      <c r="I13" s="119"/>
      <c r="J13" s="3"/>
      <c r="K13" s="3"/>
      <c r="L13" s="3"/>
      <c r="M13" s="34">
        <v>3362685</v>
      </c>
      <c r="N13" s="34">
        <v>2404701</v>
      </c>
      <c r="O13" s="24">
        <v>360286.16000000003</v>
      </c>
    </row>
    <row r="14" spans="1:15" ht="15" x14ac:dyDescent="0.3">
      <c r="A14" s="12">
        <v>4</v>
      </c>
      <c r="B14" s="2"/>
      <c r="C14" s="2"/>
      <c r="D14" s="2"/>
      <c r="E14" s="2"/>
      <c r="F14" s="2"/>
      <c r="G14" s="2">
        <v>1</v>
      </c>
      <c r="H14" s="173" t="s">
        <v>21</v>
      </c>
      <c r="I14" s="342" t="s">
        <v>22</v>
      </c>
      <c r="J14" s="7">
        <v>700</v>
      </c>
      <c r="K14" s="7">
        <v>100</v>
      </c>
      <c r="L14" s="7">
        <v>30</v>
      </c>
      <c r="M14" s="34"/>
      <c r="N14" s="34"/>
      <c r="O14" s="24"/>
    </row>
    <row r="15" spans="1:15" ht="27" x14ac:dyDescent="0.25">
      <c r="A15" s="12"/>
      <c r="B15" s="2"/>
      <c r="C15" s="2"/>
      <c r="D15" s="2"/>
      <c r="E15" s="2"/>
      <c r="F15" s="2"/>
      <c r="G15" s="3">
        <v>2</v>
      </c>
      <c r="H15" s="132" t="s">
        <v>85</v>
      </c>
      <c r="I15" s="267" t="s">
        <v>22</v>
      </c>
      <c r="J15" s="8">
        <v>700</v>
      </c>
      <c r="K15" s="8">
        <v>100</v>
      </c>
      <c r="L15" s="4">
        <v>30</v>
      </c>
      <c r="M15" s="35"/>
      <c r="N15" s="35"/>
      <c r="O15" s="22"/>
    </row>
    <row r="16" spans="1:15" ht="15.75" thickBot="1" x14ac:dyDescent="0.3">
      <c r="A16" s="21"/>
      <c r="B16" s="11"/>
      <c r="C16" s="11"/>
      <c r="D16" s="11"/>
      <c r="E16" s="11"/>
      <c r="F16" s="11"/>
      <c r="G16" s="9">
        <v>5</v>
      </c>
      <c r="H16" s="174" t="s">
        <v>86</v>
      </c>
      <c r="I16" s="382" t="s">
        <v>15</v>
      </c>
      <c r="J16" s="28">
        <v>1520</v>
      </c>
      <c r="K16" s="28">
        <v>1400</v>
      </c>
      <c r="L16" s="28">
        <v>294</v>
      </c>
      <c r="M16" s="36"/>
      <c r="N16" s="36"/>
      <c r="O16" s="23"/>
    </row>
  </sheetData>
  <mergeCells count="6">
    <mergeCell ref="A5:I5"/>
    <mergeCell ref="M5:O5"/>
    <mergeCell ref="A1:O1"/>
    <mergeCell ref="A2:O2"/>
    <mergeCell ref="A3:O3"/>
    <mergeCell ref="J5:L5"/>
  </mergeCells>
  <phoneticPr fontId="15" type="noConversion"/>
  <pageMargins left="0.7" right="0.7" top="0.75" bottom="0.75" header="0.3" footer="0.3"/>
  <pageSetup paperSize="300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O33"/>
  <sheetViews>
    <sheetView view="pageBreakPreview" zoomScaleNormal="80" zoomScaleSheetLayoutView="100" workbookViewId="0">
      <pane ySplit="6" topLeftCell="A28" activePane="bottomLeft" state="frozen"/>
      <selection activeCell="E29" sqref="E29"/>
      <selection pane="bottomLeft" activeCell="E29" sqref="E29"/>
    </sheetView>
  </sheetViews>
  <sheetFormatPr baseColWidth="10" defaultColWidth="30.42578125" defaultRowHeight="16.5" x14ac:dyDescent="0.3"/>
  <cols>
    <col min="1" max="7" width="3.85546875" style="281" bestFit="1" customWidth="1"/>
    <col min="8" max="8" width="55.42578125" style="281" customWidth="1"/>
    <col min="9" max="9" width="13.28515625" style="281" customWidth="1"/>
    <col min="10" max="11" width="12.7109375" style="281" bestFit="1" customWidth="1"/>
    <col min="12" max="12" width="16" style="281" customWidth="1"/>
    <col min="13" max="13" width="15.5703125" style="281" customWidth="1"/>
    <col min="14" max="14" width="15.28515625" style="281" bestFit="1" customWidth="1"/>
    <col min="15" max="15" width="18.7109375" style="281" customWidth="1"/>
    <col min="16" max="16384" width="30.42578125" style="281"/>
  </cols>
  <sheetData>
    <row r="1" spans="1:15" s="214" customFormat="1" x14ac:dyDescent="0.2">
      <c r="A1" s="498" t="s">
        <v>0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</row>
    <row r="2" spans="1:15" s="214" customFormat="1" x14ac:dyDescent="0.2">
      <c r="A2" s="498" t="s">
        <v>135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</row>
    <row r="3" spans="1:15" s="214" customFormat="1" x14ac:dyDescent="0.2">
      <c r="A3" s="498" t="s">
        <v>214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</row>
    <row r="4" spans="1:15" ht="17.25" thickBot="1" x14ac:dyDescent="0.35">
      <c r="F4" s="280"/>
    </row>
    <row r="5" spans="1:15" ht="15.75" customHeight="1" thickBot="1" x14ac:dyDescent="0.35">
      <c r="A5" s="493" t="s">
        <v>23</v>
      </c>
      <c r="B5" s="494"/>
      <c r="C5" s="494"/>
      <c r="D5" s="494"/>
      <c r="E5" s="494"/>
      <c r="F5" s="494"/>
      <c r="G5" s="494"/>
      <c r="H5" s="494"/>
      <c r="I5" s="521"/>
      <c r="J5" s="524" t="s">
        <v>93</v>
      </c>
      <c r="K5" s="525"/>
      <c r="L5" s="525"/>
      <c r="M5" s="522" t="s">
        <v>105</v>
      </c>
      <c r="N5" s="523"/>
      <c r="O5" s="523"/>
    </row>
    <row r="6" spans="1:15" ht="45.75" thickBot="1" x14ac:dyDescent="0.35">
      <c r="A6" s="402" t="s">
        <v>1</v>
      </c>
      <c r="B6" s="403" t="s">
        <v>2</v>
      </c>
      <c r="C6" s="403" t="s">
        <v>3</v>
      </c>
      <c r="D6" s="403" t="s">
        <v>4</v>
      </c>
      <c r="E6" s="403" t="s">
        <v>5</v>
      </c>
      <c r="F6" s="403" t="s">
        <v>6</v>
      </c>
      <c r="G6" s="403" t="s">
        <v>7</v>
      </c>
      <c r="H6" s="404" t="s">
        <v>92</v>
      </c>
      <c r="I6" s="405" t="s">
        <v>8</v>
      </c>
      <c r="J6" s="435" t="s">
        <v>9</v>
      </c>
      <c r="K6" s="436" t="s">
        <v>10</v>
      </c>
      <c r="L6" s="437" t="s">
        <v>212</v>
      </c>
      <c r="M6" s="432" t="s">
        <v>9</v>
      </c>
      <c r="N6" s="433" t="s">
        <v>10</v>
      </c>
      <c r="O6" s="434" t="s">
        <v>212</v>
      </c>
    </row>
    <row r="7" spans="1:15" ht="30" x14ac:dyDescent="0.3">
      <c r="A7" s="244"/>
      <c r="B7" s="249">
        <v>13</v>
      </c>
      <c r="C7" s="249"/>
      <c r="D7" s="249"/>
      <c r="E7" s="408"/>
      <c r="F7" s="408"/>
      <c r="G7" s="408"/>
      <c r="H7" s="283" t="s">
        <v>130</v>
      </c>
      <c r="I7" s="409"/>
      <c r="J7" s="410"/>
      <c r="K7" s="408"/>
      <c r="L7" s="408"/>
      <c r="M7" s="411"/>
      <c r="N7" s="408"/>
      <c r="O7" s="412"/>
    </row>
    <row r="8" spans="1:15" x14ac:dyDescent="0.3">
      <c r="A8" s="252"/>
      <c r="B8" s="287"/>
      <c r="C8" s="288">
        <v>0</v>
      </c>
      <c r="D8" s="287"/>
      <c r="E8" s="296"/>
      <c r="F8" s="296"/>
      <c r="G8" s="296"/>
      <c r="H8" s="289" t="s">
        <v>12</v>
      </c>
      <c r="I8" s="393"/>
      <c r="J8" s="296"/>
      <c r="K8" s="296"/>
      <c r="L8" s="296"/>
      <c r="M8" s="296"/>
      <c r="N8" s="296"/>
      <c r="O8" s="389"/>
    </row>
    <row r="9" spans="1:15" x14ac:dyDescent="0.3">
      <c r="A9" s="252"/>
      <c r="B9" s="287"/>
      <c r="C9" s="287"/>
      <c r="D9" s="287">
        <v>0</v>
      </c>
      <c r="E9" s="296"/>
      <c r="F9" s="296"/>
      <c r="G9" s="296"/>
      <c r="H9" s="289" t="s">
        <v>13</v>
      </c>
      <c r="I9" s="393"/>
      <c r="J9" s="296"/>
      <c r="K9" s="296"/>
      <c r="L9" s="296"/>
      <c r="M9" s="296"/>
      <c r="N9" s="296"/>
      <c r="O9" s="389"/>
    </row>
    <row r="10" spans="1:15" x14ac:dyDescent="0.3">
      <c r="A10" s="252"/>
      <c r="B10" s="287"/>
      <c r="C10" s="287"/>
      <c r="D10" s="287"/>
      <c r="E10" s="296">
        <v>1</v>
      </c>
      <c r="F10" s="296">
        <v>0</v>
      </c>
      <c r="G10" s="296"/>
      <c r="H10" s="289" t="s">
        <v>113</v>
      </c>
      <c r="I10" s="393"/>
      <c r="J10" s="296"/>
      <c r="K10" s="296"/>
      <c r="L10" s="296"/>
      <c r="M10" s="390">
        <v>169118454</v>
      </c>
      <c r="N10" s="390">
        <v>181343495</v>
      </c>
      <c r="O10" s="391">
        <v>29507181.579999998</v>
      </c>
    </row>
    <row r="11" spans="1:15" x14ac:dyDescent="0.3">
      <c r="A11" s="252">
        <v>4</v>
      </c>
      <c r="B11" s="287"/>
      <c r="C11" s="287"/>
      <c r="D11" s="287"/>
      <c r="E11" s="287"/>
      <c r="F11" s="287"/>
      <c r="G11" s="287">
        <v>1</v>
      </c>
      <c r="H11" s="289" t="s">
        <v>14</v>
      </c>
      <c r="I11" s="406" t="s">
        <v>15</v>
      </c>
      <c r="J11" s="392">
        <v>516</v>
      </c>
      <c r="K11" s="392">
        <v>1220</v>
      </c>
      <c r="L11" s="392">
        <v>829</v>
      </c>
      <c r="M11" s="311"/>
      <c r="N11" s="311"/>
      <c r="O11" s="323"/>
    </row>
    <row r="12" spans="1:15" x14ac:dyDescent="0.3">
      <c r="A12" s="252"/>
      <c r="B12" s="287"/>
      <c r="C12" s="287"/>
      <c r="D12" s="287"/>
      <c r="E12" s="296"/>
      <c r="F12" s="296"/>
      <c r="G12" s="296">
        <v>2</v>
      </c>
      <c r="H12" s="393" t="s">
        <v>14</v>
      </c>
      <c r="I12" s="407" t="s">
        <v>15</v>
      </c>
      <c r="J12" s="394">
        <v>516</v>
      </c>
      <c r="K12" s="394">
        <v>1220</v>
      </c>
      <c r="L12" s="394">
        <v>829</v>
      </c>
      <c r="M12" s="395"/>
      <c r="N12" s="395"/>
      <c r="O12" s="396"/>
    </row>
    <row r="13" spans="1:15" s="333" customFormat="1" ht="15" x14ac:dyDescent="0.25">
      <c r="A13" s="252"/>
      <c r="B13" s="287"/>
      <c r="C13" s="287"/>
      <c r="D13" s="287"/>
      <c r="E13" s="287">
        <v>2</v>
      </c>
      <c r="F13" s="287">
        <v>0</v>
      </c>
      <c r="G13" s="287"/>
      <c r="H13" s="289" t="s">
        <v>131</v>
      </c>
      <c r="I13" s="289"/>
      <c r="J13" s="397"/>
      <c r="K13" s="397"/>
      <c r="L13" s="397"/>
      <c r="M13" s="390">
        <v>72859140</v>
      </c>
      <c r="N13" s="390">
        <v>44882734</v>
      </c>
      <c r="O13" s="391">
        <v>1868780.77</v>
      </c>
    </row>
    <row r="14" spans="1:15" x14ac:dyDescent="0.3">
      <c r="A14" s="252">
        <v>4</v>
      </c>
      <c r="B14" s="287"/>
      <c r="C14" s="287"/>
      <c r="D14" s="287"/>
      <c r="E14" s="287"/>
      <c r="F14" s="287"/>
      <c r="G14" s="287">
        <v>1</v>
      </c>
      <c r="H14" s="289" t="s">
        <v>24</v>
      </c>
      <c r="I14" s="406" t="s">
        <v>25</v>
      </c>
      <c r="J14" s="392">
        <v>5083</v>
      </c>
      <c r="K14" s="392">
        <v>7000</v>
      </c>
      <c r="L14" s="392">
        <v>1533</v>
      </c>
      <c r="M14" s="311"/>
      <c r="N14" s="311"/>
      <c r="O14" s="323"/>
    </row>
    <row r="15" spans="1:15" ht="33" x14ac:dyDescent="0.3">
      <c r="A15" s="252"/>
      <c r="B15" s="287"/>
      <c r="C15" s="287"/>
      <c r="D15" s="287"/>
      <c r="E15" s="296"/>
      <c r="F15" s="296"/>
      <c r="G15" s="296">
        <v>2</v>
      </c>
      <c r="H15" s="393" t="s">
        <v>26</v>
      </c>
      <c r="I15" s="407" t="s">
        <v>27</v>
      </c>
      <c r="J15" s="394">
        <v>879624</v>
      </c>
      <c r="K15" s="394">
        <v>1491270</v>
      </c>
      <c r="L15" s="394">
        <v>215037</v>
      </c>
      <c r="M15" s="395"/>
      <c r="N15" s="395"/>
      <c r="O15" s="396"/>
    </row>
    <row r="16" spans="1:15" ht="33" x14ac:dyDescent="0.3">
      <c r="A16" s="252"/>
      <c r="B16" s="287"/>
      <c r="C16" s="287"/>
      <c r="D16" s="287"/>
      <c r="E16" s="296"/>
      <c r="F16" s="296"/>
      <c r="G16" s="296">
        <v>3</v>
      </c>
      <c r="H16" s="393" t="s">
        <v>28</v>
      </c>
      <c r="I16" s="407" t="s">
        <v>27</v>
      </c>
      <c r="J16" s="394">
        <v>893150</v>
      </c>
      <c r="K16" s="394">
        <v>1475117</v>
      </c>
      <c r="L16" s="394">
        <v>234310</v>
      </c>
      <c r="M16" s="395"/>
      <c r="N16" s="395"/>
      <c r="O16" s="396"/>
    </row>
    <row r="17" spans="1:15" x14ac:dyDescent="0.3">
      <c r="A17" s="252"/>
      <c r="B17" s="287"/>
      <c r="C17" s="287"/>
      <c r="D17" s="287"/>
      <c r="E17" s="296"/>
      <c r="F17" s="296"/>
      <c r="G17" s="296">
        <v>4</v>
      </c>
      <c r="H17" s="393" t="s">
        <v>29</v>
      </c>
      <c r="I17" s="407" t="s">
        <v>30</v>
      </c>
      <c r="J17" s="394">
        <v>34559015</v>
      </c>
      <c r="K17" s="394">
        <v>34559015</v>
      </c>
      <c r="L17" s="394">
        <v>9262100</v>
      </c>
      <c r="M17" s="395"/>
      <c r="N17" s="395"/>
      <c r="O17" s="396"/>
    </row>
    <row r="18" spans="1:15" x14ac:dyDescent="0.3">
      <c r="A18" s="252"/>
      <c r="B18" s="287"/>
      <c r="C18" s="287"/>
      <c r="D18" s="287"/>
      <c r="E18" s="296"/>
      <c r="F18" s="296"/>
      <c r="G18" s="296">
        <v>5</v>
      </c>
      <c r="H18" s="393" t="s">
        <v>31</v>
      </c>
      <c r="I18" s="407" t="s">
        <v>30</v>
      </c>
      <c r="J18" s="394">
        <v>24612729</v>
      </c>
      <c r="K18" s="394">
        <v>24612729</v>
      </c>
      <c r="L18" s="394">
        <v>7616123</v>
      </c>
      <c r="M18" s="395"/>
      <c r="N18" s="395"/>
      <c r="O18" s="396"/>
    </row>
    <row r="19" spans="1:15" x14ac:dyDescent="0.3">
      <c r="A19" s="252"/>
      <c r="B19" s="296"/>
      <c r="C19" s="296"/>
      <c r="D19" s="296"/>
      <c r="E19" s="296"/>
      <c r="F19" s="296"/>
      <c r="G19" s="296">
        <v>6</v>
      </c>
      <c r="H19" s="393" t="s">
        <v>87</v>
      </c>
      <c r="I19" s="407" t="s">
        <v>25</v>
      </c>
      <c r="J19" s="394">
        <v>305</v>
      </c>
      <c r="K19" s="394">
        <v>520</v>
      </c>
      <c r="L19" s="394">
        <v>133</v>
      </c>
      <c r="M19" s="395"/>
      <c r="N19" s="395"/>
      <c r="O19" s="396"/>
    </row>
    <row r="20" spans="1:15" ht="33" x14ac:dyDescent="0.3">
      <c r="A20" s="252"/>
      <c r="B20" s="296"/>
      <c r="C20" s="296"/>
      <c r="D20" s="296"/>
      <c r="E20" s="296"/>
      <c r="F20" s="296"/>
      <c r="G20" s="296">
        <v>7</v>
      </c>
      <c r="H20" s="393" t="s">
        <v>88</v>
      </c>
      <c r="I20" s="407" t="s">
        <v>25</v>
      </c>
      <c r="J20" s="394">
        <v>102</v>
      </c>
      <c r="K20" s="394">
        <v>165</v>
      </c>
      <c r="L20" s="394">
        <v>44</v>
      </c>
      <c r="M20" s="395"/>
      <c r="N20" s="395"/>
      <c r="O20" s="396"/>
    </row>
    <row r="21" spans="1:15" ht="33" x14ac:dyDescent="0.3">
      <c r="A21" s="252"/>
      <c r="B21" s="296"/>
      <c r="C21" s="296"/>
      <c r="D21" s="296"/>
      <c r="E21" s="296"/>
      <c r="F21" s="296"/>
      <c r="G21" s="296">
        <v>8</v>
      </c>
      <c r="H21" s="393" t="s">
        <v>32</v>
      </c>
      <c r="I21" s="407" t="s">
        <v>25</v>
      </c>
      <c r="J21" s="394">
        <v>4676</v>
      </c>
      <c r="K21" s="394">
        <v>6315</v>
      </c>
      <c r="L21" s="394">
        <v>1356</v>
      </c>
      <c r="M21" s="395"/>
      <c r="N21" s="395"/>
      <c r="O21" s="396"/>
    </row>
    <row r="22" spans="1:15" s="333" customFormat="1" ht="15" x14ac:dyDescent="0.25">
      <c r="A22" s="252"/>
      <c r="B22" s="287"/>
      <c r="C22" s="287"/>
      <c r="D22" s="287"/>
      <c r="E22" s="287">
        <v>3</v>
      </c>
      <c r="F22" s="287">
        <v>0</v>
      </c>
      <c r="G22" s="287"/>
      <c r="H22" s="289" t="s">
        <v>33</v>
      </c>
      <c r="I22" s="406"/>
      <c r="J22" s="392"/>
      <c r="K22" s="392"/>
      <c r="L22" s="392"/>
      <c r="M22" s="390">
        <v>11827600</v>
      </c>
      <c r="N22" s="390">
        <v>9827600</v>
      </c>
      <c r="O22" s="391">
        <v>799500</v>
      </c>
    </row>
    <row r="23" spans="1:15" ht="30" x14ac:dyDescent="0.3">
      <c r="A23" s="252">
        <v>4</v>
      </c>
      <c r="B23" s="287"/>
      <c r="C23" s="287"/>
      <c r="D23" s="287"/>
      <c r="E23" s="287"/>
      <c r="F23" s="287"/>
      <c r="G23" s="287">
        <v>1</v>
      </c>
      <c r="H23" s="289" t="s">
        <v>34</v>
      </c>
      <c r="I23" s="406" t="s">
        <v>25</v>
      </c>
      <c r="J23" s="392">
        <v>66286</v>
      </c>
      <c r="K23" s="392">
        <v>66286</v>
      </c>
      <c r="L23" s="392">
        <v>20204</v>
      </c>
      <c r="M23" s="390"/>
      <c r="N23" s="390"/>
      <c r="O23" s="391"/>
    </row>
    <row r="24" spans="1:15" ht="33" x14ac:dyDescent="0.3">
      <c r="A24" s="252"/>
      <c r="B24" s="296"/>
      <c r="C24" s="296"/>
      <c r="D24" s="296"/>
      <c r="E24" s="287"/>
      <c r="F24" s="296"/>
      <c r="G24" s="296">
        <v>2</v>
      </c>
      <c r="H24" s="393" t="s">
        <v>34</v>
      </c>
      <c r="I24" s="407" t="s">
        <v>25</v>
      </c>
      <c r="J24" s="394">
        <v>66286</v>
      </c>
      <c r="K24" s="394">
        <v>66286</v>
      </c>
      <c r="L24" s="394">
        <v>20204</v>
      </c>
      <c r="M24" s="390"/>
      <c r="N24" s="390"/>
      <c r="O24" s="391"/>
    </row>
    <row r="25" spans="1:15" s="333" customFormat="1" ht="30" x14ac:dyDescent="0.25">
      <c r="A25" s="252"/>
      <c r="B25" s="287"/>
      <c r="C25" s="287"/>
      <c r="D25" s="287"/>
      <c r="E25" s="287">
        <v>4</v>
      </c>
      <c r="F25" s="287">
        <v>0</v>
      </c>
      <c r="G25" s="287"/>
      <c r="H25" s="289" t="s">
        <v>35</v>
      </c>
      <c r="I25" s="406"/>
      <c r="J25" s="392"/>
      <c r="K25" s="392"/>
      <c r="L25" s="392"/>
      <c r="M25" s="390">
        <v>15452806</v>
      </c>
      <c r="N25" s="390">
        <v>18165171</v>
      </c>
      <c r="O25" s="391">
        <v>178472.11</v>
      </c>
    </row>
    <row r="26" spans="1:15" ht="30" x14ac:dyDescent="0.3">
      <c r="A26" s="252">
        <v>4</v>
      </c>
      <c r="B26" s="287"/>
      <c r="C26" s="287"/>
      <c r="D26" s="287"/>
      <c r="E26" s="287"/>
      <c r="F26" s="287"/>
      <c r="G26" s="287">
        <v>1</v>
      </c>
      <c r="H26" s="289" t="s">
        <v>36</v>
      </c>
      <c r="I26" s="406" t="s">
        <v>37</v>
      </c>
      <c r="J26" s="392">
        <v>151250</v>
      </c>
      <c r="K26" s="392">
        <v>151250</v>
      </c>
      <c r="L26" s="392">
        <v>36723</v>
      </c>
      <c r="M26" s="390"/>
      <c r="N26" s="390"/>
      <c r="O26" s="391"/>
    </row>
    <row r="27" spans="1:15" ht="33" x14ac:dyDescent="0.3">
      <c r="A27" s="252"/>
      <c r="B27" s="296"/>
      <c r="C27" s="296"/>
      <c r="D27" s="296"/>
      <c r="E27" s="296"/>
      <c r="F27" s="296"/>
      <c r="G27" s="296">
        <v>2</v>
      </c>
      <c r="H27" s="393" t="s">
        <v>36</v>
      </c>
      <c r="I27" s="407" t="s">
        <v>37</v>
      </c>
      <c r="J27" s="394">
        <v>151250</v>
      </c>
      <c r="K27" s="394">
        <v>151250</v>
      </c>
      <c r="L27" s="394">
        <v>36723</v>
      </c>
      <c r="M27" s="395"/>
      <c r="N27" s="395"/>
      <c r="O27" s="396"/>
    </row>
    <row r="28" spans="1:15" s="333" customFormat="1" ht="15" x14ac:dyDescent="0.25">
      <c r="A28" s="326"/>
      <c r="B28" s="321">
        <v>99</v>
      </c>
      <c r="C28" s="321"/>
      <c r="D28" s="321"/>
      <c r="E28" s="321"/>
      <c r="F28" s="321"/>
      <c r="G28" s="321"/>
      <c r="H28" s="321" t="s">
        <v>186</v>
      </c>
      <c r="I28" s="321"/>
      <c r="J28" s="321"/>
      <c r="K28" s="321"/>
      <c r="L28" s="321"/>
      <c r="M28" s="321"/>
      <c r="N28" s="321"/>
      <c r="O28" s="329"/>
    </row>
    <row r="29" spans="1:15" s="333" customFormat="1" ht="15" x14ac:dyDescent="0.25">
      <c r="A29" s="326"/>
      <c r="B29" s="321"/>
      <c r="C29" s="321">
        <v>0</v>
      </c>
      <c r="D29" s="321"/>
      <c r="E29" s="321"/>
      <c r="F29" s="321"/>
      <c r="G29" s="321"/>
      <c r="H29" s="321" t="s">
        <v>12</v>
      </c>
      <c r="I29" s="321"/>
      <c r="J29" s="321"/>
      <c r="K29" s="321"/>
      <c r="L29" s="321"/>
      <c r="M29" s="321"/>
      <c r="N29" s="321"/>
      <c r="O29" s="329"/>
    </row>
    <row r="30" spans="1:15" s="333" customFormat="1" ht="15" x14ac:dyDescent="0.25">
      <c r="A30" s="326"/>
      <c r="B30" s="321"/>
      <c r="C30" s="321"/>
      <c r="D30" s="321">
        <v>0</v>
      </c>
      <c r="E30" s="321"/>
      <c r="F30" s="321"/>
      <c r="G30" s="321"/>
      <c r="H30" s="321" t="s">
        <v>13</v>
      </c>
      <c r="I30" s="321"/>
      <c r="J30" s="321"/>
      <c r="K30" s="321"/>
      <c r="L30" s="321"/>
      <c r="M30" s="321"/>
      <c r="N30" s="321"/>
      <c r="O30" s="329"/>
    </row>
    <row r="31" spans="1:15" s="333" customFormat="1" ht="15" x14ac:dyDescent="0.25">
      <c r="A31" s="326"/>
      <c r="B31" s="321"/>
      <c r="C31" s="321"/>
      <c r="D31" s="321"/>
      <c r="E31" s="321">
        <v>2</v>
      </c>
      <c r="F31" s="321">
        <v>0</v>
      </c>
      <c r="G31" s="321"/>
      <c r="H31" s="321" t="s">
        <v>187</v>
      </c>
      <c r="I31" s="321"/>
      <c r="J31" s="321"/>
      <c r="K31" s="321"/>
      <c r="L31" s="321"/>
      <c r="M31" s="398">
        <v>450000</v>
      </c>
      <c r="N31" s="398">
        <v>450000</v>
      </c>
      <c r="O31" s="391">
        <v>0</v>
      </c>
    </row>
    <row r="32" spans="1:15" s="333" customFormat="1" ht="30" x14ac:dyDescent="0.25">
      <c r="A32" s="326"/>
      <c r="B32" s="321"/>
      <c r="C32" s="321"/>
      <c r="D32" s="321"/>
      <c r="E32" s="321"/>
      <c r="F32" s="321"/>
      <c r="G32" s="321"/>
      <c r="H32" s="327" t="s">
        <v>188</v>
      </c>
      <c r="I32" s="321" t="s">
        <v>98</v>
      </c>
      <c r="J32" s="321">
        <v>1</v>
      </c>
      <c r="K32" s="321">
        <v>1</v>
      </c>
      <c r="L32" s="321">
        <v>0</v>
      </c>
      <c r="M32" s="399"/>
      <c r="N32" s="399"/>
      <c r="O32" s="329"/>
    </row>
    <row r="33" spans="1:15" ht="33.75" thickBot="1" x14ac:dyDescent="0.35">
      <c r="A33" s="334"/>
      <c r="B33" s="335"/>
      <c r="C33" s="335"/>
      <c r="D33" s="335"/>
      <c r="E33" s="335"/>
      <c r="F33" s="335"/>
      <c r="G33" s="335"/>
      <c r="H33" s="336" t="s">
        <v>188</v>
      </c>
      <c r="I33" s="335" t="s">
        <v>98</v>
      </c>
      <c r="J33" s="400">
        <v>1</v>
      </c>
      <c r="K33" s="400">
        <v>1</v>
      </c>
      <c r="L33" s="413">
        <v>0</v>
      </c>
      <c r="M33" s="401"/>
      <c r="N33" s="401"/>
      <c r="O33" s="338"/>
    </row>
  </sheetData>
  <mergeCells count="6">
    <mergeCell ref="A5:I5"/>
    <mergeCell ref="M5:O5"/>
    <mergeCell ref="A1:O1"/>
    <mergeCell ref="A2:O2"/>
    <mergeCell ref="A3:O3"/>
    <mergeCell ref="J5:L5"/>
  </mergeCells>
  <phoneticPr fontId="15" type="noConversion"/>
  <pageMargins left="0.70866141732283472" right="0.70866141732283472" top="0.74803149606299213" bottom="0.74803149606299213" header="0.31496062992125984" footer="0.31496062992125984"/>
  <pageSetup paperSize="300" scale="80" fitToHeight="0" orientation="landscape" r:id="rId1"/>
  <rowBreaks count="1" manualBreakCount="1">
    <brk id="27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O13"/>
  <sheetViews>
    <sheetView view="pageBreakPreview" zoomScale="85" zoomScaleNormal="90" zoomScaleSheetLayoutView="85" workbookViewId="0">
      <pane ySplit="6" topLeftCell="A7" activePane="bottomLeft" state="frozen"/>
      <selection activeCell="E29" sqref="E29"/>
      <selection pane="bottomLeft" activeCell="E29" sqref="E29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4" customWidth="1"/>
    <col min="13" max="13" width="13.7109375" bestFit="1" customWidth="1"/>
    <col min="14" max="15" width="15.7109375" customWidth="1"/>
    <col min="16" max="20" width="10.7109375" customWidth="1"/>
  </cols>
  <sheetData>
    <row r="1" spans="1:15" s="1" customFormat="1" ht="15" x14ac:dyDescent="0.2">
      <c r="A1" s="510" t="s">
        <v>0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</row>
    <row r="2" spans="1:15" s="1" customFormat="1" ht="15" x14ac:dyDescent="0.2">
      <c r="A2" s="510" t="s">
        <v>135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</row>
    <row r="3" spans="1:15" s="1" customFormat="1" ht="15" x14ac:dyDescent="0.2">
      <c r="A3" s="510" t="s">
        <v>214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</row>
    <row r="4" spans="1:15" ht="14.25" thickBot="1" x14ac:dyDescent="0.3">
      <c r="A4" s="87"/>
    </row>
    <row r="5" spans="1:15" ht="15" customHeight="1" thickBot="1" x14ac:dyDescent="0.25">
      <c r="A5" s="514" t="s">
        <v>38</v>
      </c>
      <c r="B5" s="515"/>
      <c r="C5" s="515"/>
      <c r="D5" s="515"/>
      <c r="E5" s="515"/>
      <c r="F5" s="515"/>
      <c r="G5" s="515"/>
      <c r="H5" s="515"/>
      <c r="I5" s="516"/>
      <c r="J5" s="519" t="s">
        <v>93</v>
      </c>
      <c r="K5" s="520"/>
      <c r="L5" s="520"/>
      <c r="M5" s="517" t="s">
        <v>106</v>
      </c>
      <c r="N5" s="518"/>
      <c r="O5" s="518"/>
    </row>
    <row r="6" spans="1:15" ht="39.75" thickBot="1" x14ac:dyDescent="0.25">
      <c r="A6" s="199" t="s">
        <v>1</v>
      </c>
      <c r="B6" s="200" t="s">
        <v>2</v>
      </c>
      <c r="C6" s="200" t="s">
        <v>3</v>
      </c>
      <c r="D6" s="200" t="s">
        <v>4</v>
      </c>
      <c r="E6" s="200" t="s">
        <v>5</v>
      </c>
      <c r="F6" s="200" t="s">
        <v>6</v>
      </c>
      <c r="G6" s="200" t="s">
        <v>7</v>
      </c>
      <c r="H6" s="201" t="s">
        <v>92</v>
      </c>
      <c r="I6" s="202" t="s">
        <v>8</v>
      </c>
      <c r="J6" s="438" t="s">
        <v>9</v>
      </c>
      <c r="K6" s="439" t="s">
        <v>10</v>
      </c>
      <c r="L6" s="440" t="s">
        <v>212</v>
      </c>
      <c r="M6" s="441" t="s">
        <v>9</v>
      </c>
      <c r="N6" s="442" t="s">
        <v>10</v>
      </c>
      <c r="O6" s="443" t="s">
        <v>212</v>
      </c>
    </row>
    <row r="7" spans="1:15" s="59" customFormat="1" ht="27" customHeight="1" x14ac:dyDescent="0.2">
      <c r="A7" s="48"/>
      <c r="B7" s="49">
        <v>14</v>
      </c>
      <c r="C7" s="49"/>
      <c r="D7" s="49"/>
      <c r="E7" s="49"/>
      <c r="F7" s="49"/>
      <c r="G7" s="49"/>
      <c r="H7" s="113" t="s">
        <v>129</v>
      </c>
      <c r="I7" s="123"/>
      <c r="J7" s="72"/>
      <c r="K7" s="49"/>
      <c r="L7" s="70"/>
      <c r="M7" s="72"/>
      <c r="N7" s="49"/>
      <c r="O7" s="70"/>
    </row>
    <row r="8" spans="1:15" s="59" customFormat="1" ht="15" x14ac:dyDescent="0.2">
      <c r="A8" s="12"/>
      <c r="B8" s="2"/>
      <c r="C8" s="5">
        <v>0</v>
      </c>
      <c r="D8" s="2"/>
      <c r="E8" s="2"/>
      <c r="F8" s="2"/>
      <c r="G8" s="2"/>
      <c r="H8" s="107" t="s">
        <v>12</v>
      </c>
      <c r="I8" s="120"/>
      <c r="J8" s="133"/>
      <c r="K8" s="2"/>
      <c r="L8" s="25"/>
      <c r="M8" s="64"/>
      <c r="N8" s="2"/>
      <c r="O8" s="25"/>
    </row>
    <row r="9" spans="1:15" s="59" customFormat="1" ht="15" x14ac:dyDescent="0.2">
      <c r="A9" s="12"/>
      <c r="B9" s="2"/>
      <c r="C9" s="2"/>
      <c r="D9" s="2">
        <v>0</v>
      </c>
      <c r="E9" s="2"/>
      <c r="F9" s="2"/>
      <c r="G9" s="2"/>
      <c r="H9" s="107" t="s">
        <v>13</v>
      </c>
      <c r="I9" s="120"/>
      <c r="J9" s="44"/>
      <c r="K9" s="2"/>
      <c r="L9" s="25"/>
      <c r="M9" s="44"/>
      <c r="N9" s="2"/>
      <c r="O9" s="25"/>
    </row>
    <row r="10" spans="1:15" s="59" customFormat="1" ht="15" x14ac:dyDescent="0.2">
      <c r="A10" s="12"/>
      <c r="B10" s="2"/>
      <c r="C10" s="2"/>
      <c r="D10" s="2"/>
      <c r="E10" s="2">
        <v>1</v>
      </c>
      <c r="F10" s="2">
        <v>0</v>
      </c>
      <c r="G10" s="2"/>
      <c r="H10" s="107" t="s">
        <v>113</v>
      </c>
      <c r="I10" s="120"/>
      <c r="J10" s="44"/>
      <c r="K10" s="2"/>
      <c r="L10" s="25"/>
      <c r="M10" s="64">
        <v>149000000</v>
      </c>
      <c r="N10" s="34">
        <v>149000000</v>
      </c>
      <c r="O10" s="24">
        <v>57447564.790000007</v>
      </c>
    </row>
    <row r="11" spans="1:15" s="59" customFormat="1" ht="15" x14ac:dyDescent="0.2">
      <c r="A11" s="12">
        <v>4</v>
      </c>
      <c r="B11" s="2"/>
      <c r="C11" s="2"/>
      <c r="D11" s="2"/>
      <c r="E11" s="2"/>
      <c r="F11" s="2"/>
      <c r="G11" s="2">
        <v>1</v>
      </c>
      <c r="H11" s="137" t="s">
        <v>16</v>
      </c>
      <c r="I11" s="118" t="s">
        <v>15</v>
      </c>
      <c r="J11" s="115">
        <v>537</v>
      </c>
      <c r="K11" s="115">
        <v>335</v>
      </c>
      <c r="L11" s="115">
        <v>65</v>
      </c>
      <c r="M11" s="71"/>
      <c r="N11" s="38"/>
      <c r="O11" s="26"/>
    </row>
    <row r="12" spans="1:15" s="43" customFormat="1" ht="15" x14ac:dyDescent="0.2">
      <c r="A12" s="12"/>
      <c r="B12" s="2"/>
      <c r="C12" s="2"/>
      <c r="D12" s="2"/>
      <c r="E12" s="2"/>
      <c r="F12" s="2"/>
      <c r="G12" s="3">
        <v>2</v>
      </c>
      <c r="H12" s="138" t="s">
        <v>16</v>
      </c>
      <c r="I12" s="121" t="s">
        <v>15</v>
      </c>
      <c r="J12" s="116">
        <v>39</v>
      </c>
      <c r="K12" s="42">
        <v>149</v>
      </c>
      <c r="L12" s="117">
        <v>48</v>
      </c>
      <c r="M12" s="64"/>
      <c r="N12" s="34"/>
      <c r="O12" s="24"/>
    </row>
    <row r="13" spans="1:15" s="43" customFormat="1" ht="15" x14ac:dyDescent="0.2">
      <c r="A13" s="6"/>
      <c r="B13" s="2"/>
      <c r="C13" s="2"/>
      <c r="D13" s="2"/>
      <c r="E13" s="2"/>
      <c r="F13" s="2"/>
      <c r="G13" s="3">
        <v>4</v>
      </c>
      <c r="H13" s="138" t="s">
        <v>179</v>
      </c>
      <c r="I13" s="191" t="s">
        <v>15</v>
      </c>
      <c r="J13" s="116">
        <v>498</v>
      </c>
      <c r="K13" s="42">
        <v>186</v>
      </c>
      <c r="L13" s="117">
        <v>17</v>
      </c>
      <c r="M13" s="34"/>
      <c r="N13" s="34"/>
      <c r="O13" s="34"/>
    </row>
  </sheetData>
  <mergeCells count="6">
    <mergeCell ref="A5:I5"/>
    <mergeCell ref="M5:O5"/>
    <mergeCell ref="A1:O1"/>
    <mergeCell ref="A2:O2"/>
    <mergeCell ref="A3:O3"/>
    <mergeCell ref="J5:L5"/>
  </mergeCells>
  <phoneticPr fontId="15" type="noConversion"/>
  <pageMargins left="0.7" right="0.7" top="0.75" bottom="0.75" header="0.3" footer="0.3"/>
  <pageSetup paperSize="300" scale="8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  <pageSetUpPr fitToPage="1"/>
  </sheetPr>
  <dimension ref="A1:O23"/>
  <sheetViews>
    <sheetView zoomScale="90" zoomScaleNormal="90" zoomScaleSheetLayoutView="115" workbookViewId="0">
      <pane ySplit="6" topLeftCell="A10" activePane="bottomLeft" state="frozen"/>
      <selection activeCell="A5" sqref="A5:I5"/>
      <selection pane="bottomLeft" activeCell="A5" sqref="A5:I5"/>
    </sheetView>
  </sheetViews>
  <sheetFormatPr baseColWidth="10" defaultRowHeight="13.5" x14ac:dyDescent="0.25"/>
  <cols>
    <col min="1" max="7" width="3.85546875" style="88" bestFit="1" customWidth="1"/>
    <col min="8" max="8" width="55.85546875" style="88" customWidth="1"/>
    <col min="9" max="9" width="12.5703125" style="88" bestFit="1" customWidth="1"/>
    <col min="10" max="10" width="9.85546875" style="88" bestFit="1" customWidth="1"/>
    <col min="11" max="11" width="11.140625" style="88" bestFit="1" customWidth="1"/>
    <col min="12" max="12" width="14.7109375" style="88" customWidth="1"/>
    <col min="13" max="14" width="13" style="88" bestFit="1" customWidth="1"/>
    <col min="15" max="15" width="13" style="88" customWidth="1"/>
    <col min="16" max="16384" width="11.42578125" style="88"/>
  </cols>
  <sheetData>
    <row r="1" spans="1:15" s="1" customFormat="1" ht="15" x14ac:dyDescent="0.2">
      <c r="A1" s="510" t="s">
        <v>0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</row>
    <row r="2" spans="1:15" s="1" customFormat="1" ht="15" x14ac:dyDescent="0.2">
      <c r="A2" s="510" t="s">
        <v>135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</row>
    <row r="3" spans="1:15" s="1" customFormat="1" ht="15" x14ac:dyDescent="0.2">
      <c r="A3" s="510" t="s">
        <v>214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</row>
    <row r="4" spans="1:15" ht="14.25" thickBot="1" x14ac:dyDescent="0.3">
      <c r="A4" s="87"/>
    </row>
    <row r="5" spans="1:15" ht="15" customHeight="1" thickBot="1" x14ac:dyDescent="0.3">
      <c r="A5" s="514" t="s">
        <v>39</v>
      </c>
      <c r="B5" s="515"/>
      <c r="C5" s="515"/>
      <c r="D5" s="515"/>
      <c r="E5" s="515"/>
      <c r="F5" s="515"/>
      <c r="G5" s="515"/>
      <c r="H5" s="515"/>
      <c r="I5" s="526"/>
      <c r="J5" s="519" t="s">
        <v>93</v>
      </c>
      <c r="K5" s="520"/>
      <c r="L5" s="528"/>
      <c r="M5" s="527" t="s">
        <v>105</v>
      </c>
      <c r="N5" s="518"/>
      <c r="O5" s="518"/>
    </row>
    <row r="6" spans="1:15" ht="39.75" thickBot="1" x14ac:dyDescent="0.3">
      <c r="A6" s="263" t="s">
        <v>1</v>
      </c>
      <c r="B6" s="264" t="s">
        <v>2</v>
      </c>
      <c r="C6" s="264" t="s">
        <v>3</v>
      </c>
      <c r="D6" s="264" t="s">
        <v>4</v>
      </c>
      <c r="E6" s="264" t="s">
        <v>5</v>
      </c>
      <c r="F6" s="264" t="s">
        <v>6</v>
      </c>
      <c r="G6" s="264" t="s">
        <v>7</v>
      </c>
      <c r="H6" s="265" t="s">
        <v>92</v>
      </c>
      <c r="I6" s="272" t="s">
        <v>8</v>
      </c>
      <c r="J6" s="383" t="s">
        <v>9</v>
      </c>
      <c r="K6" s="384" t="s">
        <v>10</v>
      </c>
      <c r="L6" s="430" t="s">
        <v>212</v>
      </c>
      <c r="M6" s="431" t="s">
        <v>9</v>
      </c>
      <c r="N6" s="387" t="s">
        <v>10</v>
      </c>
      <c r="O6" s="388" t="s">
        <v>212</v>
      </c>
    </row>
    <row r="7" spans="1:15" ht="15" x14ac:dyDescent="0.25">
      <c r="A7" s="268"/>
      <c r="B7" s="269">
        <v>15</v>
      </c>
      <c r="C7" s="269"/>
      <c r="D7" s="269"/>
      <c r="E7" s="269"/>
      <c r="F7" s="269"/>
      <c r="G7" s="269"/>
      <c r="H7" s="414" t="s">
        <v>127</v>
      </c>
      <c r="I7" s="418"/>
      <c r="J7" s="424"/>
      <c r="K7" s="415"/>
      <c r="L7" s="417"/>
      <c r="M7" s="419"/>
      <c r="N7" s="415"/>
      <c r="O7" s="417"/>
    </row>
    <row r="8" spans="1:15" ht="15" x14ac:dyDescent="0.25">
      <c r="A8" s="12"/>
      <c r="B8" s="2"/>
      <c r="C8" s="5">
        <v>0</v>
      </c>
      <c r="D8" s="2"/>
      <c r="E8" s="2"/>
      <c r="F8" s="2"/>
      <c r="G8" s="2"/>
      <c r="H8" s="119" t="s">
        <v>12</v>
      </c>
      <c r="I8" s="45"/>
      <c r="J8" s="47"/>
      <c r="K8" s="3"/>
      <c r="L8" s="10"/>
      <c r="M8" s="420"/>
      <c r="N8" s="3"/>
      <c r="O8" s="10"/>
    </row>
    <row r="9" spans="1:15" ht="15" x14ac:dyDescent="0.25">
      <c r="A9" s="12"/>
      <c r="B9" s="2"/>
      <c r="C9" s="2"/>
      <c r="D9" s="2">
        <v>0</v>
      </c>
      <c r="E9" s="2"/>
      <c r="F9" s="2"/>
      <c r="G9" s="2"/>
      <c r="H9" s="119" t="s">
        <v>13</v>
      </c>
      <c r="I9" s="45"/>
      <c r="J9" s="47"/>
      <c r="K9" s="3"/>
      <c r="L9" s="10"/>
      <c r="M9" s="420"/>
      <c r="N9" s="3"/>
      <c r="O9" s="10"/>
    </row>
    <row r="10" spans="1:15" ht="15" x14ac:dyDescent="0.25">
      <c r="A10" s="12"/>
      <c r="B10" s="2"/>
      <c r="C10" s="2"/>
      <c r="D10" s="2"/>
      <c r="E10" s="2">
        <v>1</v>
      </c>
      <c r="F10" s="2">
        <v>0</v>
      </c>
      <c r="G10" s="2"/>
      <c r="H10" s="119" t="s">
        <v>113</v>
      </c>
      <c r="I10" s="45"/>
      <c r="J10" s="47"/>
      <c r="K10" s="3"/>
      <c r="L10" s="10"/>
      <c r="M10" s="421">
        <v>2762372</v>
      </c>
      <c r="N10" s="34">
        <v>2762372</v>
      </c>
      <c r="O10" s="24">
        <v>1333053.8799999999</v>
      </c>
    </row>
    <row r="11" spans="1:15" ht="15" x14ac:dyDescent="0.25">
      <c r="A11" s="12">
        <v>4</v>
      </c>
      <c r="B11" s="2"/>
      <c r="C11" s="2"/>
      <c r="D11" s="2"/>
      <c r="E11" s="2"/>
      <c r="F11" s="2"/>
      <c r="G11" s="2">
        <v>1</v>
      </c>
      <c r="H11" s="107" t="s">
        <v>16</v>
      </c>
      <c r="I11" s="124" t="s">
        <v>15</v>
      </c>
      <c r="J11" s="12">
        <v>175</v>
      </c>
      <c r="K11" s="6">
        <v>175</v>
      </c>
      <c r="L11" s="13">
        <v>85</v>
      </c>
      <c r="M11" s="421"/>
      <c r="N11" s="6"/>
      <c r="O11" s="13"/>
    </row>
    <row r="12" spans="1:15" ht="15" x14ac:dyDescent="0.25">
      <c r="A12" s="12"/>
      <c r="B12" s="2"/>
      <c r="C12" s="2"/>
      <c r="D12" s="2"/>
      <c r="E12" s="2"/>
      <c r="F12" s="2"/>
      <c r="G12" s="3">
        <v>2</v>
      </c>
      <c r="H12" s="119" t="s">
        <v>16</v>
      </c>
      <c r="I12" s="125" t="s">
        <v>15</v>
      </c>
      <c r="J12" s="14">
        <v>175</v>
      </c>
      <c r="K12" s="4">
        <v>175</v>
      </c>
      <c r="L12" s="53">
        <v>85</v>
      </c>
      <c r="M12" s="421"/>
      <c r="N12" s="34"/>
      <c r="O12" s="24"/>
    </row>
    <row r="13" spans="1:15" ht="15" x14ac:dyDescent="0.25">
      <c r="A13" s="12"/>
      <c r="B13" s="2"/>
      <c r="C13" s="2"/>
      <c r="D13" s="2"/>
      <c r="E13" s="2">
        <v>2</v>
      </c>
      <c r="F13" s="2">
        <v>0</v>
      </c>
      <c r="G13" s="2"/>
      <c r="H13" s="119" t="s">
        <v>40</v>
      </c>
      <c r="I13" s="125"/>
      <c r="J13" s="47"/>
      <c r="K13" s="3"/>
      <c r="L13" s="10"/>
      <c r="M13" s="421">
        <v>3662252</v>
      </c>
      <c r="N13" s="34">
        <v>3662252</v>
      </c>
      <c r="O13" s="24">
        <v>896257</v>
      </c>
    </row>
    <row r="14" spans="1:15" ht="30" x14ac:dyDescent="0.25">
      <c r="A14" s="12">
        <v>4</v>
      </c>
      <c r="B14" s="2"/>
      <c r="C14" s="2"/>
      <c r="D14" s="2"/>
      <c r="E14" s="2"/>
      <c r="F14" s="2"/>
      <c r="G14" s="2">
        <v>1</v>
      </c>
      <c r="H14" s="107" t="s">
        <v>41</v>
      </c>
      <c r="I14" s="124" t="s">
        <v>27</v>
      </c>
      <c r="J14" s="54">
        <v>1643</v>
      </c>
      <c r="K14" s="7">
        <v>961</v>
      </c>
      <c r="L14" s="13">
        <v>391</v>
      </c>
      <c r="M14" s="421"/>
      <c r="N14" s="6"/>
      <c r="O14" s="13"/>
    </row>
    <row r="15" spans="1:15" ht="15" x14ac:dyDescent="0.25">
      <c r="A15" s="12"/>
      <c r="B15" s="2"/>
      <c r="C15" s="2"/>
      <c r="D15" s="2"/>
      <c r="E15" s="2"/>
      <c r="F15" s="2"/>
      <c r="G15" s="3">
        <v>4</v>
      </c>
      <c r="H15" s="119" t="s">
        <v>42</v>
      </c>
      <c r="I15" s="125" t="s">
        <v>27</v>
      </c>
      <c r="J15" s="55">
        <v>1414</v>
      </c>
      <c r="K15" s="8">
        <v>774</v>
      </c>
      <c r="L15" s="53">
        <v>320</v>
      </c>
      <c r="M15" s="421"/>
      <c r="N15" s="34"/>
      <c r="O15" s="24"/>
    </row>
    <row r="16" spans="1:15" ht="15" x14ac:dyDescent="0.25">
      <c r="A16" s="12"/>
      <c r="B16" s="2"/>
      <c r="C16" s="2"/>
      <c r="D16" s="2"/>
      <c r="E16" s="2"/>
      <c r="F16" s="2"/>
      <c r="G16" s="3">
        <v>5</v>
      </c>
      <c r="H16" s="119" t="s">
        <v>148</v>
      </c>
      <c r="I16" s="125" t="s">
        <v>27</v>
      </c>
      <c r="J16" s="14">
        <v>8</v>
      </c>
      <c r="K16" s="4">
        <v>3</v>
      </c>
      <c r="L16" s="53">
        <v>1</v>
      </c>
      <c r="M16" s="421"/>
      <c r="N16" s="34"/>
      <c r="O16" s="24"/>
    </row>
    <row r="17" spans="1:15" ht="15" x14ac:dyDescent="0.25">
      <c r="A17" s="12"/>
      <c r="B17" s="2"/>
      <c r="C17" s="2"/>
      <c r="D17" s="2"/>
      <c r="E17" s="2"/>
      <c r="F17" s="2"/>
      <c r="G17" s="3">
        <v>6</v>
      </c>
      <c r="H17" s="119" t="s">
        <v>149</v>
      </c>
      <c r="I17" s="125" t="s">
        <v>27</v>
      </c>
      <c r="J17" s="14">
        <v>221</v>
      </c>
      <c r="K17" s="4">
        <v>184</v>
      </c>
      <c r="L17" s="53">
        <v>70</v>
      </c>
      <c r="M17" s="421"/>
      <c r="N17" s="34"/>
      <c r="O17" s="24"/>
    </row>
    <row r="18" spans="1:15" ht="15" x14ac:dyDescent="0.25">
      <c r="A18" s="12"/>
      <c r="B18" s="2"/>
      <c r="C18" s="2"/>
      <c r="D18" s="2"/>
      <c r="E18" s="2">
        <v>3</v>
      </c>
      <c r="F18" s="2">
        <v>0</v>
      </c>
      <c r="G18" s="2"/>
      <c r="H18" s="119" t="s">
        <v>128</v>
      </c>
      <c r="I18" s="125"/>
      <c r="J18" s="14"/>
      <c r="K18" s="4"/>
      <c r="L18" s="53"/>
      <c r="M18" s="421">
        <v>5575376</v>
      </c>
      <c r="N18" s="34">
        <v>5575376</v>
      </c>
      <c r="O18" s="24">
        <v>1203700.9900000002</v>
      </c>
    </row>
    <row r="19" spans="1:15" ht="15" x14ac:dyDescent="0.25">
      <c r="A19" s="12">
        <v>4</v>
      </c>
      <c r="B19" s="2"/>
      <c r="C19" s="2"/>
      <c r="D19" s="2"/>
      <c r="E19" s="2"/>
      <c r="F19" s="2"/>
      <c r="G19" s="2">
        <v>1</v>
      </c>
      <c r="H19" s="107" t="s">
        <v>89</v>
      </c>
      <c r="I19" s="124" t="s">
        <v>15</v>
      </c>
      <c r="J19" s="54">
        <v>54318</v>
      </c>
      <c r="K19" s="7">
        <v>55000</v>
      </c>
      <c r="L19" s="15">
        <v>18543</v>
      </c>
      <c r="M19" s="188"/>
      <c r="N19" s="7"/>
      <c r="O19" s="15"/>
    </row>
    <row r="20" spans="1:15" ht="15" x14ac:dyDescent="0.25">
      <c r="A20" s="12"/>
      <c r="B20" s="2"/>
      <c r="C20" s="2"/>
      <c r="D20" s="2"/>
      <c r="E20" s="2"/>
      <c r="F20" s="2"/>
      <c r="G20" s="3">
        <v>2</v>
      </c>
      <c r="H20" s="119" t="s">
        <v>90</v>
      </c>
      <c r="I20" s="125" t="s">
        <v>15</v>
      </c>
      <c r="J20" s="55">
        <v>2752</v>
      </c>
      <c r="K20" s="8">
        <v>2818</v>
      </c>
      <c r="L20" s="53">
        <v>940</v>
      </c>
      <c r="M20" s="422"/>
      <c r="N20" s="35"/>
      <c r="O20" s="22"/>
    </row>
    <row r="21" spans="1:15" ht="15" x14ac:dyDescent="0.25">
      <c r="A21" s="12"/>
      <c r="B21" s="2"/>
      <c r="C21" s="2"/>
      <c r="D21" s="2"/>
      <c r="E21" s="2"/>
      <c r="F21" s="2"/>
      <c r="G21" s="3">
        <v>3</v>
      </c>
      <c r="H21" s="119" t="s">
        <v>91</v>
      </c>
      <c r="I21" s="125" t="s">
        <v>15</v>
      </c>
      <c r="J21" s="55">
        <v>15976</v>
      </c>
      <c r="K21" s="8">
        <v>11882</v>
      </c>
      <c r="L21" s="53">
        <v>3903</v>
      </c>
      <c r="M21" s="422"/>
      <c r="N21" s="35"/>
      <c r="O21" s="22"/>
    </row>
    <row r="22" spans="1:15" ht="15.75" thickBot="1" x14ac:dyDescent="0.3">
      <c r="A22" s="21"/>
      <c r="B22" s="11"/>
      <c r="C22" s="11"/>
      <c r="D22" s="11"/>
      <c r="E22" s="11"/>
      <c r="F22" s="11"/>
      <c r="G22" s="9">
        <v>4</v>
      </c>
      <c r="H22" s="134" t="s">
        <v>43</v>
      </c>
      <c r="I22" s="136" t="s">
        <v>15</v>
      </c>
      <c r="J22" s="57">
        <v>35590</v>
      </c>
      <c r="K22" s="139">
        <v>40300</v>
      </c>
      <c r="L22" s="67">
        <v>13700</v>
      </c>
      <c r="M22" s="423"/>
      <c r="N22" s="36"/>
      <c r="O22" s="23"/>
    </row>
    <row r="23" spans="1:15" x14ac:dyDescent="0.25">
      <c r="O23" s="176"/>
    </row>
  </sheetData>
  <mergeCells count="6">
    <mergeCell ref="A5:I5"/>
    <mergeCell ref="M5:O5"/>
    <mergeCell ref="A1:O1"/>
    <mergeCell ref="A2:O2"/>
    <mergeCell ref="A3:O3"/>
    <mergeCell ref="J5:L5"/>
  </mergeCells>
  <phoneticPr fontId="15" type="noConversion"/>
  <pageMargins left="0.7" right="0.7" top="0.75" bottom="0.75" header="0.3" footer="0.3"/>
  <pageSetup paperSize="300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20</vt:i4>
      </vt:variant>
    </vt:vector>
  </HeadingPairs>
  <TitlesOfParts>
    <vt:vector size="38" baseType="lpstr">
      <vt:lpstr>resumen de prod-sub</vt:lpstr>
      <vt:lpstr>resumen estructura</vt:lpstr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Evelin Maritza Ramirez Tobias</cp:lastModifiedBy>
  <cp:lastPrinted>2021-05-11T17:13:13Z</cp:lastPrinted>
  <dcterms:created xsi:type="dcterms:W3CDTF">2016-02-15T16:06:45Z</dcterms:created>
  <dcterms:modified xsi:type="dcterms:W3CDTF">2021-06-10T00:06:04Z</dcterms:modified>
</cp:coreProperties>
</file>