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25.01.2021 (ENERO)\Seguimiento Físico y Financiero funcionamiento e inversión\"/>
    </mc:Choice>
  </mc:AlternateContent>
  <xr:revisionPtr revIDLastSave="0" documentId="13_ncr:1_{2942554D-A2AE-4599-A9CE-74BD3B824C7E}" xr6:coauthVersionLast="46" xr6:coauthVersionMax="46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FONDETEL'!$A$1:$AA$15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M14" i="14" l="1"/>
  <c r="M11" i="14"/>
  <c r="L11" i="7"/>
  <c r="L32" i="7"/>
  <c r="L14" i="7"/>
  <c r="L23" i="7" l="1"/>
  <c r="L14" i="6" l="1"/>
  <c r="J14" i="6"/>
  <c r="K14" i="3"/>
  <c r="L14" i="16"/>
  <c r="L11" i="8"/>
  <c r="K11" i="8"/>
  <c r="K23" i="3" l="1"/>
  <c r="H61" i="10" l="1"/>
  <c r="K62" i="10"/>
  <c r="L60" i="10"/>
  <c r="K60" i="10"/>
  <c r="K29" i="13" l="1"/>
  <c r="J29" i="13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K32" i="7"/>
  <c r="J32" i="7"/>
  <c r="L14" i="3"/>
  <c r="K11" i="4"/>
  <c r="J14" i="3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J11" i="8"/>
  <c r="K26" i="3"/>
  <c r="L26" i="3"/>
  <c r="K17" i="3"/>
  <c r="L11" i="3"/>
  <c r="L14" i="15"/>
  <c r="K14" i="4"/>
  <c r="L27" i="5"/>
  <c r="L19" i="5"/>
  <c r="L11" i="6"/>
  <c r="L11" i="9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K26" i="7"/>
  <c r="J26" i="7"/>
  <c r="K23" i="7"/>
  <c r="J23" i="7"/>
  <c r="K14" i="7"/>
  <c r="J14" i="7"/>
  <c r="J11" i="7"/>
  <c r="K14" i="6"/>
  <c r="K11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<sst xmlns="http://schemas.openxmlformats.org/spreadsheetml/2006/main" count="740" uniqueCount="206">
  <si>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</si>
  <si>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</si>
  <si>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</si>
  <si>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</si>
  <si>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</si>
  <si>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</si>
  <si>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</si>
  <si>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</si>
  <si>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</si>
  <si>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</si>
  <si>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</si>
  <si>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</si>
  <si>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</si>
  <si>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</si>
  <si>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</si>
  <si>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</si>
  <si>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</si>
  <si>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</si>
  <si>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</si>
  <si>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</si>
  <si>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</si>
  <si>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</si>
  <si>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</si>
  <si>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</si>
  <si>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</si>
  <si>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</si>
  <si>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</si>
  <si>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</si>
  <si>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</si>
  <si>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</si>
  <si>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</si>
  <si>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</si>
  <si>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</si>
  <si>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</si>
  <si>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</si>
  <si>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</si>
  <si>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</si>
  <si>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</si>
  <si>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</si>
  <si>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</si>
  <si>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</si>
  <si>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</si>
  <si>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</si>
  <si>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</si>
  <si>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</si>
  <si>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</si>
  <si>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</si>
  <si>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</si>
  <si>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</si>
  <si>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</si>
  <si>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</si>
  <si>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</si>
  <si>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</si>
  <si>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</si>
  <si>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</si>
  <si>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</si>
  <si>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</si>
  <si>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</si>
  <si>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</si>
  <si>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</si>
  <si>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</si>
  <si>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</si>
  <si>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</si>
  <si>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</si>
  <si>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</si>
  <si>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</si>
  <si>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</si>
  <si>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</si>
  <si>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</si>
  <si>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</si>
  <si>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</si>
  <si>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</si>
  <si>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</si>
  <si>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</si>
  <si>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</si>
  <si>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</si>
  <si>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</si>
  <si>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</si>
  <si>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</si>
  <si>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</si>
  <si>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</si>
  <si>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</si>
  <si>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</si>
  <si>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</si>
  <si>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</si>
  <si>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</si>
  <si>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</si>
  <si>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</si>
  <si>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</si>
  <si>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</si>
  <si>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</si>
  <si>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</si>
  <si>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</si>
  <si>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</si>
  <si>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</si>
  <si>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</si>
  <si>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</si>
  <si>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</si>
  <si>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</si>
  <si>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</si>
  <si>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</si>
  <si>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</si>
  <si>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</si>
  <si>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</si>
  <si>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</si>
  <si>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</si>
  <si>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</si>
  <si>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</si>
  <si>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</si>
  <si>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</si>
  <si>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</si>
  <si>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</si>
  <si>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</si>
  <si>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</si>
  <si>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</si>
  <si>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</si>
  <si>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</si>
  <si>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</si>
  <si>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</si>
  <si>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</si>
  <si>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</si>
  <si>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</si>
  <si>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</si>
  <si>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</si>
  <si>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</si>
  <si>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</si>
  <si>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</si>
  <si>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</si>
  <si>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</si>
  <si>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</si>
  <si>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</si>
  <si>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</si>
  <si>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</si>
  <si>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</si>
  <si>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</si>
  <si>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</si>
  <si>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</si>
  <si>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</si>
  <si>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</si>
  <si>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</si>
  <si>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</si>
  <si>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</si>
  <si>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</si>
  <si>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</si>
  <si>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</si>
  <si>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</si>
  <si>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</si>
  <si>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</si>
  <si>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</si>
  <si>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</si>
  <si>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</si>
  <si>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</si>
  <si>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</si>
  <si>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</si>
  <si>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</si>
  <si>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</si>
  <si>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</si>
  <si>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</si>
  <si>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</si>
  <si>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</si>
  <si>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</si>
  <si>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</si>
  <si>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</si>
  <si>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</si>
  <si>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</si>
  <si>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</si>
  <si>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</si>
  <si>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</si>
  <si>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</si>
  <si>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</si>
  <si>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</si>
  <si>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</si>
  <si>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</si>
  <si>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</si>
  <si>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</si>
  <si>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</si>
  <si>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</si>
  <si>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</si>
  <si>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</si>
  <si>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</si>
  <si>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</si>
  <si>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</si>
  <si>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</si>
  <si>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</si>
  <si>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</si>
  <si>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</si>
  <si>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</si>
  <si>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</si>
  <si>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</si>
  <si>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</si>
  <si>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EJECUTADO ACUMULADO</t>
  </si>
  <si>
    <t>EJERCICIO FISCAL 2021   ACTUALIZADA ENERO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</si>
  <si>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</si>
  <si>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</si>
  <si>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</si>
  <si>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</si>
  <si>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</si>
  <si>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</si>
  <si>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</si>
  <si>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</si>
  <si>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</si>
  <si>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</si>
  <si>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</si>
  <si>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</si>
  <si>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EJECUTADO</t>
  </si>
  <si>
    <t xml:space="preserve">201 DIRECCIÓN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</si>
</sst>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5"/>
      <color rgb="FF1F497D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38" applyProtection="0"/>
    <xf numFmtId="0" fontId="1" fillId="0" borderId="0"/>
  </cellStyleXfs>
  <cellXfs count="421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166" fontId="4" fillId="0" borderId="16" xfId="4" applyNumberFormat="1" applyFont="1" applyFill="1" applyBorder="1" applyAlignment="1">
      <alignment vertical="center"/>
    </xf>
    <xf numFmtId="166" fontId="4" fillId="0" borderId="17" xfId="4" applyNumberFormat="1" applyFont="1" applyFill="1" applyBorder="1" applyAlignment="1">
      <alignment vertical="center"/>
    </xf>
    <xf numFmtId="166" fontId="4" fillId="0" borderId="15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9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5" fillId="0" borderId="15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4" fillId="0" borderId="8" xfId="0" applyNumberFormat="1" applyFont="1" applyBorder="1"/>
    <xf numFmtId="4" fontId="5" fillId="0" borderId="21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19" xfId="0" applyFont="1" applyFill="1" applyBorder="1"/>
    <xf numFmtId="0" fontId="5" fillId="0" borderId="8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5" fillId="0" borderId="26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top" wrapText="1"/>
    </xf>
    <xf numFmtId="165" fontId="4" fillId="0" borderId="15" xfId="0" applyNumberFormat="1" applyFont="1" applyFill="1" applyBorder="1" applyAlignment="1">
      <alignment vertical="center"/>
    </xf>
    <xf numFmtId="0" fontId="4" fillId="2" borderId="28" xfId="1" applyFont="1" applyFill="1" applyBorder="1" applyAlignment="1">
      <alignment horizontal="center" vertical="center" textRotation="90"/>
    </xf>
    <xf numFmtId="0" fontId="4" fillId="2" borderId="29" xfId="1" applyFont="1" applyFill="1" applyBorder="1" applyAlignment="1">
      <alignment horizontal="center" vertical="center" textRotation="90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 wrapText="1"/>
    </xf>
    <xf numFmtId="167" fontId="4" fillId="2" borderId="28" xfId="1" applyNumberFormat="1" applyFont="1" applyFill="1" applyBorder="1" applyAlignment="1">
      <alignment horizontal="center" vertical="center"/>
    </xf>
    <xf numFmtId="167" fontId="4" fillId="2" borderId="29" xfId="1" applyNumberFormat="1" applyFont="1" applyFill="1" applyBorder="1" applyAlignment="1">
      <alignment horizontal="center" vertical="center"/>
    </xf>
    <xf numFmtId="167" fontId="4" fillId="2" borderId="29" xfId="1" applyNumberFormat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7" fontId="4" fillId="2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horizontal="center" vertical="center" wrapText="1"/>
    </xf>
    <xf numFmtId="0" fontId="4" fillId="2" borderId="13" xfId="4" applyFont="1" applyFill="1" applyBorder="1" applyAlignment="1">
      <alignment horizontal="center" vertical="center" wrapText="1"/>
    </xf>
    <xf numFmtId="0" fontId="4" fillId="2" borderId="31" xfId="4" applyFont="1" applyFill="1" applyBorder="1" applyAlignment="1">
      <alignment horizontal="center" vertical="center" wrapText="1"/>
    </xf>
    <xf numFmtId="0" fontId="4" fillId="2" borderId="24" xfId="4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 wrapText="1"/>
    </xf>
    <xf numFmtId="0" fontId="8" fillId="0" borderId="18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0" borderId="37" xfId="0" applyFont="1" applyFill="1" applyBorder="1" applyAlignment="1">
      <alignment vertical="center"/>
    </xf>
    <xf numFmtId="166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167" fontId="4" fillId="4" borderId="28" xfId="1" applyNumberFormat="1" applyFont="1" applyFill="1" applyBorder="1" applyAlignment="1">
      <alignment horizontal="center" vertical="center"/>
    </xf>
    <xf numFmtId="167" fontId="4" fillId="4" borderId="29" xfId="1" applyNumberFormat="1" applyFont="1" applyFill="1" applyBorder="1" applyAlignment="1">
      <alignment horizontal="center" vertical="center"/>
    </xf>
    <xf numFmtId="167" fontId="4" fillId="4" borderId="30" xfId="1" applyNumberFormat="1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167" fontId="4" fillId="5" borderId="40" xfId="1" applyNumberFormat="1" applyFont="1" applyFill="1" applyBorder="1" applyAlignment="1">
      <alignment horizontal="center" vertical="center"/>
    </xf>
    <xf numFmtId="167" fontId="4" fillId="5" borderId="29" xfId="1" applyNumberFormat="1" applyFont="1" applyFill="1" applyBorder="1" applyAlignment="1">
      <alignment horizontal="center" vertical="center"/>
    </xf>
    <xf numFmtId="167" fontId="4" fillId="5" borderId="29" xfId="1" applyNumberFormat="1" applyFont="1" applyFill="1" applyBorder="1" applyAlignment="1">
      <alignment horizontal="center" vertical="center" wrapText="1"/>
    </xf>
    <xf numFmtId="167" fontId="4" fillId="4" borderId="29" xfId="1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67" fontId="4" fillId="5" borderId="28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167" fontId="4" fillId="5" borderId="30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167" fontId="4" fillId="4" borderId="12" xfId="1" applyNumberFormat="1" applyFont="1" applyFill="1" applyBorder="1" applyAlignment="1">
      <alignment horizontal="center" vertical="center"/>
    </xf>
    <xf numFmtId="167" fontId="4" fillId="4" borderId="13" xfId="1" applyNumberFormat="1" applyFont="1" applyFill="1" applyBorder="1" applyAlignment="1">
      <alignment horizontal="center" vertical="center"/>
    </xf>
    <xf numFmtId="167" fontId="4" fillId="4" borderId="13" xfId="1" applyNumberFormat="1" applyFont="1" applyFill="1" applyBorder="1" applyAlignment="1">
      <alignment horizontal="center" vertical="center" wrapText="1"/>
    </xf>
    <xf numFmtId="167" fontId="4" fillId="5" borderId="12" xfId="1" applyNumberFormat="1" applyFont="1" applyFill="1" applyBorder="1" applyAlignment="1">
      <alignment horizontal="center" vertical="center"/>
    </xf>
    <xf numFmtId="167" fontId="4" fillId="5" borderId="13" xfId="1" applyNumberFormat="1" applyFont="1" applyFill="1" applyBorder="1" applyAlignment="1">
      <alignment horizontal="center" vertical="center"/>
    </xf>
    <xf numFmtId="167" fontId="4" fillId="5" borderId="14" xfId="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8" xfId="6" applyNumberFormat="1" applyFont="1" applyBorder="1"/>
    <xf numFmtId="0" fontId="4" fillId="2" borderId="41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7" fontId="4" fillId="4" borderId="41" xfId="1" applyNumberFormat="1" applyFont="1" applyFill="1" applyBorder="1" applyAlignment="1">
      <alignment vertical="center" wrapText="1"/>
    </xf>
    <xf numFmtId="167" fontId="4" fillId="4" borderId="35" xfId="1" applyNumberFormat="1" applyFont="1" applyFill="1" applyBorder="1" applyAlignment="1">
      <alignment vertical="center" wrapText="1"/>
    </xf>
    <xf numFmtId="167" fontId="4" fillId="5" borderId="41" xfId="1" applyNumberFormat="1" applyFont="1" applyFill="1" applyBorder="1" applyAlignment="1">
      <alignment horizontal="center" vertical="center"/>
    </xf>
    <xf numFmtId="167" fontId="4" fillId="5" borderId="35" xfId="1" applyNumberFormat="1" applyFont="1" applyFill="1" applyBorder="1" applyAlignment="1">
      <alignment horizontal="center" vertical="center"/>
    </xf>
    <xf numFmtId="167" fontId="4" fillId="5" borderId="35" xfId="1" applyNumberFormat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textRotation="90"/>
    </xf>
    <xf numFmtId="0" fontId="4" fillId="2" borderId="35" xfId="1" applyFont="1" applyFill="1" applyBorder="1" applyAlignment="1">
      <alignment horizontal="center" vertical="center" textRotation="90"/>
    </xf>
    <xf numFmtId="167" fontId="4" fillId="4" borderId="41" xfId="1" applyNumberFormat="1" applyFont="1" applyFill="1" applyBorder="1" applyAlignment="1">
      <alignment horizontal="center" vertical="center"/>
    </xf>
    <xf numFmtId="167" fontId="4" fillId="4" borderId="35" xfId="1" applyNumberFormat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67" fontId="4" fillId="4" borderId="36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</cellXfs>
  <cellStyles count="11">
    <cellStyle name="Euro" xfId="2" xr:uid="{00000000-0005-0000-0000-000000000000}"/>
    <cellStyle name="Excel Built-in Explanatory Text" xfId="9" xr:uid="{9874724B-72DD-4A13-86C4-19105F0F17DE}"/>
    <cellStyle name="Millares" xfId="5" builtinId="3"/>
    <cellStyle name="Moneda" xfId="6" builtinId="4"/>
    <cellStyle name="Moneda 2" xfId="8" xr:uid="{CA12EAB9-05CD-4FF0-AFA7-134E70487766}"/>
    <cellStyle name="Normal" xfId="0" builtinId="0"/>
    <cellStyle name="Normal 11" xfId="10" xr:uid="{C543642B-FC48-41A2-B321-4979FAA5E116}"/>
    <cellStyle name="Normal 2" xfId="3" xr:uid="{00000000-0005-0000-0000-000004000000}"/>
    <cellStyle name="Normal 3" xfId="4" xr:uid="{00000000-0005-0000-0000-000005000000}"/>
    <cellStyle name="Normal 4" xfId="7" xr:uid="{438B748C-AC91-4ABE-B5B5-9E821AA917AB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P443"/>
  <sheetViews>
    <sheetView view="pageBreakPreview" zoomScaleNormal="90" zoomScaleSheetLayoutView="100" workbookViewId="0">
      <pane ySplit="6" topLeftCell="A28" activePane="bottomLeft" state="frozen"/>
      <selection activeCell="P6" sqref="P6"/>
      <selection pane="bottomLeft" activeCell="H12" sqref="A12:H12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" style="1" bestFit="1" customWidth="1"/>
    <col min="13" max="13" width="13.5703125" style="1" customWidth="1"/>
    <col min="14" max="14" width="13.42578125" style="1" bestFit="1" customWidth="1"/>
    <col min="15" max="15" width="13" style="1" bestFit="1" customWidth="1"/>
    <col min="16" max="16" width="13.7109375" style="1" customWidth="1"/>
    <col min="17" max="16384" width="11.42578125" style="1"/>
  </cols>
  <sheetData>
    <row r="1" spans="1:16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17"/>
    </row>
    <row r="2" spans="1:16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17"/>
    </row>
    <row r="3" spans="1:16" ht="15" x14ac:dyDescent="0.2">
      <c r="A3" s="331" t="s">
        <v>191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17"/>
    </row>
    <row r="4" spans="1:16" ht="15.75" thickBot="1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84"/>
    </row>
    <row r="5" spans="1:16" ht="15" customHeight="1" thickBot="1" x14ac:dyDescent="0.25">
      <c r="A5" s="325" t="s">
        <v>205</v>
      </c>
      <c r="B5" s="326"/>
      <c r="C5" s="326"/>
      <c r="D5" s="326"/>
      <c r="E5" s="326"/>
      <c r="F5" s="326"/>
      <c r="G5" s="326"/>
      <c r="H5" s="326"/>
      <c r="I5" s="344"/>
      <c r="J5" s="359" t="s">
        <v>93</v>
      </c>
      <c r="K5" s="360"/>
      <c r="L5" s="361"/>
      <c r="M5" s="365" t="s">
        <v>105</v>
      </c>
      <c r="N5" s="366"/>
      <c r="O5" s="366"/>
      <c r="P5" s="319"/>
    </row>
    <row r="6" spans="1:16" ht="39.75" thickBot="1" x14ac:dyDescent="0.25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6" t="s">
        <v>92</v>
      </c>
      <c r="I6" s="345" t="s">
        <v>8</v>
      </c>
      <c r="J6" s="362" t="s">
        <v>9</v>
      </c>
      <c r="K6" s="363" t="s">
        <v>10</v>
      </c>
      <c r="L6" s="364" t="s">
        <v>204</v>
      </c>
      <c r="M6" s="367" t="s">
        <v>9</v>
      </c>
      <c r="N6" s="368" t="s">
        <v>10</v>
      </c>
      <c r="O6" s="369" t="s">
        <v>204</v>
      </c>
      <c r="P6" s="320"/>
    </row>
    <row r="7" spans="1:16" s="9" customFormat="1" ht="15" x14ac:dyDescent="0.3">
      <c r="A7" s="306"/>
      <c r="B7" s="306">
        <v>1</v>
      </c>
      <c r="C7" s="306"/>
      <c r="D7" s="306"/>
      <c r="E7" s="306"/>
      <c r="F7" s="306"/>
      <c r="G7" s="306"/>
      <c r="H7" s="307" t="s">
        <v>94</v>
      </c>
      <c r="I7" s="346"/>
      <c r="J7" s="83"/>
      <c r="K7" s="57"/>
      <c r="L7" s="81"/>
      <c r="M7" s="349"/>
      <c r="N7" s="57"/>
      <c r="O7" s="57"/>
      <c r="P7" s="321"/>
    </row>
    <row r="8" spans="1:16" s="9" customFormat="1" ht="15" x14ac:dyDescent="0.3">
      <c r="A8" s="6"/>
      <c r="B8" s="6"/>
      <c r="C8" s="6">
        <v>0</v>
      </c>
      <c r="D8" s="6"/>
      <c r="E8" s="6"/>
      <c r="F8" s="6"/>
      <c r="G8" s="6"/>
      <c r="H8" s="157" t="s">
        <v>12</v>
      </c>
      <c r="I8" s="347"/>
      <c r="J8" s="352"/>
      <c r="K8" s="99"/>
      <c r="L8" s="353"/>
      <c r="M8" s="350"/>
      <c r="N8" s="99"/>
      <c r="O8" s="99"/>
      <c r="P8" s="322"/>
    </row>
    <row r="9" spans="1:16" s="9" customFormat="1" ht="15" x14ac:dyDescent="0.3">
      <c r="A9" s="6"/>
      <c r="B9" s="6"/>
      <c r="C9" s="6"/>
      <c r="D9" s="6">
        <v>0</v>
      </c>
      <c r="E9" s="6"/>
      <c r="F9" s="6"/>
      <c r="G9" s="6"/>
      <c r="H9" s="157" t="s">
        <v>13</v>
      </c>
      <c r="I9" s="347"/>
      <c r="J9" s="352"/>
      <c r="K9" s="99"/>
      <c r="L9" s="353"/>
      <c r="M9" s="350"/>
      <c r="N9" s="99"/>
      <c r="O9" s="99"/>
      <c r="P9" s="322"/>
    </row>
    <row r="10" spans="1:16" s="9" customFormat="1" ht="15" x14ac:dyDescent="0.3">
      <c r="A10" s="6"/>
      <c r="B10" s="6"/>
      <c r="C10" s="6"/>
      <c r="D10" s="6"/>
      <c r="E10" s="6">
        <v>1</v>
      </c>
      <c r="F10" s="6">
        <v>0</v>
      </c>
      <c r="G10" s="6"/>
      <c r="H10" s="157" t="s">
        <v>133</v>
      </c>
      <c r="I10" s="347"/>
      <c r="J10" s="354"/>
      <c r="K10" s="99"/>
      <c r="L10" s="353"/>
      <c r="M10" s="351">
        <v>20041063</v>
      </c>
      <c r="N10" s="249">
        <v>19579257</v>
      </c>
      <c r="O10" s="249">
        <v>0</v>
      </c>
      <c r="P10" s="322"/>
    </row>
    <row r="11" spans="1:16" s="9" customFormat="1" ht="15" x14ac:dyDescent="0.3">
      <c r="A11" s="6">
        <v>4</v>
      </c>
      <c r="B11" s="6"/>
      <c r="C11" s="6"/>
      <c r="D11" s="6"/>
      <c r="E11" s="6"/>
      <c r="F11" s="6"/>
      <c r="G11" s="6">
        <v>1</v>
      </c>
      <c r="H11" s="157" t="s">
        <v>174</v>
      </c>
      <c r="I11" s="347" t="s">
        <v>15</v>
      </c>
      <c r="J11" s="354">
        <v>136</v>
      </c>
      <c r="K11" s="99">
        <f>SUM(K12)</f>
        <v>182</v>
      </c>
      <c r="L11" s="353">
        <f>L12</f>
        <v>0</v>
      </c>
      <c r="M11" s="350"/>
      <c r="N11" s="102"/>
      <c r="O11" s="102"/>
      <c r="P11" s="322"/>
    </row>
    <row r="12" spans="1:16" ht="15" x14ac:dyDescent="0.3">
      <c r="A12" s="6"/>
      <c r="B12" s="6"/>
      <c r="C12" s="6"/>
      <c r="D12" s="6"/>
      <c r="E12" s="6"/>
      <c r="F12" s="6"/>
      <c r="G12" s="4">
        <v>2</v>
      </c>
      <c r="H12" s="158" t="s">
        <v>174</v>
      </c>
      <c r="I12" s="348" t="s">
        <v>15</v>
      </c>
      <c r="J12" s="159">
        <v>136</v>
      </c>
      <c r="K12" s="103">
        <v>182</v>
      </c>
      <c r="L12" s="355">
        <v>0</v>
      </c>
      <c r="M12" s="350"/>
      <c r="N12" s="102"/>
      <c r="O12" s="102"/>
      <c r="P12" s="323"/>
    </row>
    <row r="13" spans="1:16" ht="15" x14ac:dyDescent="0.3">
      <c r="A13" s="6"/>
      <c r="B13" s="6"/>
      <c r="C13" s="6"/>
      <c r="D13" s="6"/>
      <c r="E13" s="6">
        <v>2</v>
      </c>
      <c r="F13" s="6">
        <v>0</v>
      </c>
      <c r="G13" s="6"/>
      <c r="H13" s="157" t="s">
        <v>95</v>
      </c>
      <c r="I13" s="347"/>
      <c r="J13" s="159"/>
      <c r="K13" s="103"/>
      <c r="L13" s="355"/>
      <c r="M13" s="350">
        <v>14993110</v>
      </c>
      <c r="N13" s="249">
        <v>15821122</v>
      </c>
      <c r="O13" s="249">
        <v>142825.09</v>
      </c>
      <c r="P13" s="323"/>
    </row>
    <row r="14" spans="1:16" s="9" customFormat="1" ht="15" x14ac:dyDescent="0.3">
      <c r="A14" s="6">
        <v>4</v>
      </c>
      <c r="B14" s="6"/>
      <c r="C14" s="6"/>
      <c r="D14" s="6"/>
      <c r="E14" s="6"/>
      <c r="F14" s="6"/>
      <c r="G14" s="6">
        <v>1</v>
      </c>
      <c r="H14" s="157" t="s">
        <v>175</v>
      </c>
      <c r="I14" s="347" t="s">
        <v>15</v>
      </c>
      <c r="J14" s="354">
        <f>+J15</f>
        <v>278</v>
      </c>
      <c r="K14" s="99">
        <f>+K15</f>
        <v>300</v>
      </c>
      <c r="L14" s="353">
        <f>+L15</f>
        <v>0</v>
      </c>
      <c r="M14" s="350"/>
      <c r="N14" s="102"/>
      <c r="O14" s="102"/>
      <c r="P14" s="322"/>
    </row>
    <row r="15" spans="1:16" ht="15" x14ac:dyDescent="0.3">
      <c r="A15" s="6"/>
      <c r="B15" s="6"/>
      <c r="C15" s="6"/>
      <c r="D15" s="6"/>
      <c r="E15" s="6"/>
      <c r="F15" s="6"/>
      <c r="G15" s="4">
        <v>2</v>
      </c>
      <c r="H15" s="158" t="s">
        <v>175</v>
      </c>
      <c r="I15" s="348" t="s">
        <v>15</v>
      </c>
      <c r="J15" s="159">
        <v>278</v>
      </c>
      <c r="K15" s="103">
        <v>300</v>
      </c>
      <c r="L15" s="355">
        <v>0</v>
      </c>
      <c r="M15" s="350"/>
      <c r="N15" s="102"/>
      <c r="O15" s="102"/>
      <c r="P15" s="323"/>
    </row>
    <row r="16" spans="1:16" ht="15" x14ac:dyDescent="0.3">
      <c r="A16" s="6"/>
      <c r="B16" s="6"/>
      <c r="C16" s="6"/>
      <c r="D16" s="6"/>
      <c r="E16" s="6">
        <v>3</v>
      </c>
      <c r="F16" s="6">
        <v>0</v>
      </c>
      <c r="G16" s="6"/>
      <c r="H16" s="157" t="s">
        <v>96</v>
      </c>
      <c r="I16" s="348"/>
      <c r="J16" s="159"/>
      <c r="K16" s="103"/>
      <c r="L16" s="355"/>
      <c r="M16" s="350">
        <v>18756148</v>
      </c>
      <c r="N16" s="249">
        <v>18389942</v>
      </c>
      <c r="O16" s="249">
        <v>370459.31</v>
      </c>
      <c r="P16" s="323"/>
    </row>
    <row r="17" spans="1:16" s="9" customFormat="1" ht="15" x14ac:dyDescent="0.3">
      <c r="A17" s="6">
        <v>4</v>
      </c>
      <c r="B17" s="6"/>
      <c r="C17" s="6"/>
      <c r="D17" s="6"/>
      <c r="E17" s="6"/>
      <c r="F17" s="6"/>
      <c r="G17" s="6">
        <v>1</v>
      </c>
      <c r="H17" s="157" t="s">
        <v>176</v>
      </c>
      <c r="I17" s="347" t="s">
        <v>15</v>
      </c>
      <c r="J17" s="354">
        <v>20</v>
      </c>
      <c r="K17" s="99">
        <f>SUM(K18)</f>
        <v>24</v>
      </c>
      <c r="L17" s="353">
        <f>+L18</f>
        <v>0</v>
      </c>
      <c r="M17" s="350"/>
      <c r="N17" s="102"/>
      <c r="O17" s="102"/>
      <c r="P17" s="322"/>
    </row>
    <row r="18" spans="1:16" ht="15" x14ac:dyDescent="0.3">
      <c r="A18" s="6"/>
      <c r="B18" s="6"/>
      <c r="C18" s="6"/>
      <c r="D18" s="6"/>
      <c r="E18" s="6"/>
      <c r="F18" s="6"/>
      <c r="G18" s="4">
        <v>2</v>
      </c>
      <c r="H18" s="158" t="s">
        <v>176</v>
      </c>
      <c r="I18" s="348" t="s">
        <v>15</v>
      </c>
      <c r="J18" s="159">
        <v>20</v>
      </c>
      <c r="K18" s="103">
        <v>24</v>
      </c>
      <c r="L18" s="355">
        <v>0</v>
      </c>
      <c r="M18" s="350"/>
      <c r="N18" s="102"/>
      <c r="O18" s="102"/>
      <c r="P18" s="323"/>
    </row>
    <row r="19" spans="1:16" ht="15" x14ac:dyDescent="0.3">
      <c r="A19" s="6"/>
      <c r="B19" s="6">
        <v>99</v>
      </c>
      <c r="C19" s="6"/>
      <c r="D19" s="6"/>
      <c r="E19" s="6"/>
      <c r="F19" s="6"/>
      <c r="G19" s="6"/>
      <c r="H19" s="157" t="s">
        <v>97</v>
      </c>
      <c r="I19" s="348"/>
      <c r="J19" s="159"/>
      <c r="K19" s="103"/>
      <c r="L19" s="355"/>
      <c r="M19" s="350"/>
      <c r="N19" s="102"/>
      <c r="O19" s="102"/>
      <c r="P19" s="323"/>
    </row>
    <row r="20" spans="1:16" ht="15" x14ac:dyDescent="0.3">
      <c r="A20" s="6"/>
      <c r="B20" s="6"/>
      <c r="C20" s="6">
        <v>0</v>
      </c>
      <c r="D20" s="6"/>
      <c r="E20" s="6"/>
      <c r="F20" s="6"/>
      <c r="G20" s="6"/>
      <c r="H20" s="157" t="s">
        <v>12</v>
      </c>
      <c r="I20" s="348"/>
      <c r="J20" s="159"/>
      <c r="K20" s="103"/>
      <c r="L20" s="355"/>
      <c r="M20" s="350"/>
      <c r="N20" s="102"/>
      <c r="O20" s="102"/>
      <c r="P20" s="323"/>
    </row>
    <row r="21" spans="1:16" ht="15" x14ac:dyDescent="0.3">
      <c r="A21" s="6"/>
      <c r="B21" s="6"/>
      <c r="C21" s="6"/>
      <c r="D21" s="6">
        <v>0</v>
      </c>
      <c r="E21" s="6"/>
      <c r="F21" s="6"/>
      <c r="G21" s="6"/>
      <c r="H21" s="157" t="s">
        <v>13</v>
      </c>
      <c r="I21" s="348"/>
      <c r="J21" s="159"/>
      <c r="K21" s="103"/>
      <c r="L21" s="355"/>
      <c r="M21" s="350"/>
      <c r="N21" s="102"/>
      <c r="O21" s="102"/>
      <c r="P21" s="323"/>
    </row>
    <row r="22" spans="1:16" ht="15" x14ac:dyDescent="0.3">
      <c r="A22" s="6"/>
      <c r="B22" s="6"/>
      <c r="C22" s="6"/>
      <c r="D22" s="6"/>
      <c r="E22" s="6">
        <v>1</v>
      </c>
      <c r="F22" s="6">
        <v>0</v>
      </c>
      <c r="G22" s="6"/>
      <c r="H22" s="157" t="s">
        <v>177</v>
      </c>
      <c r="I22" s="348"/>
      <c r="J22" s="159"/>
      <c r="K22" s="103"/>
      <c r="L22" s="355"/>
      <c r="M22" s="350">
        <v>9012520</v>
      </c>
      <c r="N22" s="102">
        <v>9012520</v>
      </c>
      <c r="O22" s="249">
        <v>346839</v>
      </c>
      <c r="P22" s="323"/>
    </row>
    <row r="23" spans="1:16" s="9" customFormat="1" ht="30" x14ac:dyDescent="0.3">
      <c r="A23" s="6">
        <v>4</v>
      </c>
      <c r="B23" s="6"/>
      <c r="C23" s="6"/>
      <c r="D23" s="6"/>
      <c r="E23" s="6"/>
      <c r="F23" s="6"/>
      <c r="G23" s="6">
        <v>1</v>
      </c>
      <c r="H23" s="157" t="s">
        <v>101</v>
      </c>
      <c r="I23" s="347" t="s">
        <v>98</v>
      </c>
      <c r="J23" s="354">
        <f>+J24</f>
        <v>13</v>
      </c>
      <c r="K23" s="99">
        <f>+K24</f>
        <v>15</v>
      </c>
      <c r="L23" s="353">
        <f>+L24</f>
        <v>0</v>
      </c>
      <c r="M23" s="350"/>
      <c r="N23" s="102"/>
      <c r="O23" s="102"/>
      <c r="P23" s="322"/>
    </row>
    <row r="24" spans="1:16" ht="15" x14ac:dyDescent="0.3">
      <c r="A24" s="6"/>
      <c r="B24" s="6"/>
      <c r="C24" s="6"/>
      <c r="D24" s="6"/>
      <c r="E24" s="6"/>
      <c r="F24" s="6"/>
      <c r="G24" s="4">
        <v>2</v>
      </c>
      <c r="H24" s="158" t="s">
        <v>101</v>
      </c>
      <c r="I24" s="348" t="s">
        <v>98</v>
      </c>
      <c r="J24" s="159">
        <v>13</v>
      </c>
      <c r="K24" s="103">
        <v>15</v>
      </c>
      <c r="L24" s="355">
        <v>0</v>
      </c>
      <c r="M24" s="350"/>
      <c r="N24" s="102"/>
      <c r="O24" s="102"/>
      <c r="P24" s="323"/>
    </row>
    <row r="25" spans="1:16" ht="15" x14ac:dyDescent="0.3">
      <c r="A25" s="6"/>
      <c r="B25" s="6"/>
      <c r="C25" s="6"/>
      <c r="D25" s="6"/>
      <c r="E25" s="6">
        <v>2</v>
      </c>
      <c r="F25" s="6">
        <v>0</v>
      </c>
      <c r="G25" s="6"/>
      <c r="H25" s="157" t="s">
        <v>99</v>
      </c>
      <c r="I25" s="348"/>
      <c r="J25" s="159"/>
      <c r="K25" s="103"/>
      <c r="L25" s="355"/>
      <c r="M25" s="350">
        <v>55159</v>
      </c>
      <c r="N25" s="102">
        <v>55159</v>
      </c>
      <c r="O25" s="249">
        <v>0</v>
      </c>
      <c r="P25" s="323"/>
    </row>
    <row r="26" spans="1:16" s="9" customFormat="1" ht="30" x14ac:dyDescent="0.3">
      <c r="A26" s="6">
        <v>4</v>
      </c>
      <c r="B26" s="6"/>
      <c r="C26" s="6"/>
      <c r="D26" s="6"/>
      <c r="E26" s="6"/>
      <c r="F26" s="6"/>
      <c r="G26" s="6">
        <v>1</v>
      </c>
      <c r="H26" s="157" t="s">
        <v>102</v>
      </c>
      <c r="I26" s="347" t="s">
        <v>98</v>
      </c>
      <c r="J26" s="354">
        <f>+J27</f>
        <v>1</v>
      </c>
      <c r="K26" s="99">
        <f>K27</f>
        <v>1</v>
      </c>
      <c r="L26" s="353">
        <f>L27</f>
        <v>0</v>
      </c>
      <c r="M26" s="350"/>
      <c r="N26" s="102"/>
      <c r="O26" s="102"/>
      <c r="P26" s="322"/>
    </row>
    <row r="27" spans="1:16" ht="27" x14ac:dyDescent="0.3">
      <c r="A27" s="6"/>
      <c r="B27" s="6"/>
      <c r="C27" s="6"/>
      <c r="D27" s="6"/>
      <c r="E27" s="6"/>
      <c r="F27" s="6"/>
      <c r="G27" s="4">
        <v>2</v>
      </c>
      <c r="H27" s="158" t="s">
        <v>102</v>
      </c>
      <c r="I27" s="348" t="s">
        <v>98</v>
      </c>
      <c r="J27" s="159">
        <v>1</v>
      </c>
      <c r="K27" s="103">
        <v>1</v>
      </c>
      <c r="L27" s="355">
        <v>0</v>
      </c>
      <c r="M27" s="350"/>
      <c r="N27" s="102"/>
      <c r="O27" s="102"/>
      <c r="P27" s="323"/>
    </row>
    <row r="28" spans="1:16" ht="30" x14ac:dyDescent="0.3">
      <c r="A28" s="6"/>
      <c r="B28" s="6"/>
      <c r="C28" s="6"/>
      <c r="D28" s="6"/>
      <c r="E28" s="6">
        <v>3</v>
      </c>
      <c r="F28" s="6">
        <v>0</v>
      </c>
      <c r="G28" s="6"/>
      <c r="H28" s="157" t="s">
        <v>100</v>
      </c>
      <c r="I28" s="348"/>
      <c r="J28" s="159"/>
      <c r="K28" s="103"/>
      <c r="L28" s="355"/>
      <c r="M28" s="350">
        <v>280000</v>
      </c>
      <c r="N28" s="102">
        <v>280000</v>
      </c>
      <c r="O28" s="249">
        <v>0</v>
      </c>
      <c r="P28" s="323"/>
    </row>
    <row r="29" spans="1:16" s="9" customFormat="1" ht="30" x14ac:dyDescent="0.3">
      <c r="A29" s="6">
        <v>4</v>
      </c>
      <c r="B29" s="6"/>
      <c r="C29" s="6"/>
      <c r="D29" s="6"/>
      <c r="E29" s="6"/>
      <c r="F29" s="6"/>
      <c r="G29" s="6">
        <v>1</v>
      </c>
      <c r="H29" s="157" t="s">
        <v>103</v>
      </c>
      <c r="I29" s="347" t="s">
        <v>98</v>
      </c>
      <c r="J29" s="354">
        <f>+J30</f>
        <v>1</v>
      </c>
      <c r="K29" s="99">
        <f>+K30</f>
        <v>1</v>
      </c>
      <c r="L29" s="353">
        <f>+L30</f>
        <v>0</v>
      </c>
      <c r="M29" s="350"/>
      <c r="N29" s="102"/>
      <c r="O29" s="102"/>
      <c r="P29" s="322"/>
    </row>
    <row r="30" spans="1:16" ht="27.75" thickBot="1" x14ac:dyDescent="0.35">
      <c r="A30" s="289"/>
      <c r="B30" s="289"/>
      <c r="C30" s="289"/>
      <c r="D30" s="289"/>
      <c r="E30" s="289"/>
      <c r="F30" s="289"/>
      <c r="G30" s="290">
        <v>2</v>
      </c>
      <c r="H30" s="291" t="s">
        <v>104</v>
      </c>
      <c r="I30" s="348" t="s">
        <v>98</v>
      </c>
      <c r="J30" s="356">
        <v>1</v>
      </c>
      <c r="K30" s="357">
        <v>1</v>
      </c>
      <c r="L30" s="358">
        <v>0</v>
      </c>
      <c r="M30" s="350"/>
      <c r="N30" s="102"/>
      <c r="O30" s="102"/>
      <c r="P30" s="323"/>
    </row>
    <row r="387" spans="1:13" s="12" customFormat="1" x14ac:dyDescent="0.2">
      <c r="A387" s="24"/>
      <c r="B387" s="1"/>
      <c r="C387" s="1"/>
      <c r="D387" s="1"/>
      <c r="E387" s="1"/>
      <c r="F387" s="1"/>
      <c r="G387" s="1"/>
      <c r="H387" s="11"/>
      <c r="I387" s="11"/>
      <c r="J387" s="1"/>
      <c r="K387" s="1"/>
      <c r="L387" s="1"/>
      <c r="M387" s="1"/>
    </row>
    <row r="388" spans="1:13" s="12" customFormat="1" x14ac:dyDescent="0.2">
      <c r="A388" s="24"/>
      <c r="B388" s="1"/>
      <c r="C388" s="1"/>
      <c r="D388" s="1"/>
      <c r="E388" s="1"/>
      <c r="F388" s="1"/>
      <c r="G388" s="1"/>
      <c r="H388" s="11"/>
      <c r="I388" s="11"/>
      <c r="J388" s="1"/>
      <c r="K388" s="1"/>
      <c r="L388" s="1"/>
      <c r="M388" s="1"/>
    </row>
    <row r="389" spans="1:13" s="12" customFormat="1" x14ac:dyDescent="0.2">
      <c r="A389" s="24"/>
      <c r="B389" s="1"/>
      <c r="C389" s="1"/>
      <c r="D389" s="1"/>
      <c r="E389" s="1"/>
      <c r="F389" s="1"/>
      <c r="G389" s="1"/>
      <c r="H389" s="11"/>
      <c r="I389" s="11"/>
      <c r="J389" s="1"/>
      <c r="K389" s="1"/>
      <c r="L389" s="1"/>
      <c r="M389" s="1"/>
    </row>
    <row r="390" spans="1:13" s="12" customFormat="1" x14ac:dyDescent="0.2">
      <c r="A390" s="24"/>
      <c r="B390" s="1"/>
      <c r="C390" s="1"/>
      <c r="D390" s="1"/>
      <c r="E390" s="1"/>
      <c r="F390" s="1"/>
      <c r="G390" s="1"/>
      <c r="H390" s="11"/>
      <c r="I390" s="11"/>
      <c r="J390" s="1"/>
      <c r="K390" s="1"/>
      <c r="L390" s="1"/>
      <c r="M390" s="1"/>
    </row>
    <row r="391" spans="1:13" s="12" customFormat="1" x14ac:dyDescent="0.2">
      <c r="A391" s="24"/>
      <c r="B391" s="1"/>
      <c r="C391" s="1"/>
      <c r="D391" s="1"/>
      <c r="E391" s="1"/>
      <c r="F391" s="1"/>
      <c r="G391" s="1"/>
      <c r="H391" s="11"/>
      <c r="I391" s="11"/>
      <c r="J391" s="1"/>
      <c r="K391" s="1"/>
      <c r="L391" s="1"/>
      <c r="M391" s="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  <pageSetUpPr fitToPage="1"/>
  </sheetPr>
  <dimension ref="A1:P42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P21" sqref="P21"/>
    </sheetView>
  </sheetViews>
  <sheetFormatPr baseColWidth="10" defaultRowHeight="13.5" x14ac:dyDescent="0.25"/>
  <cols>
    <col min="1" max="7" width="3.7109375" style="107" bestFit="1" customWidth="1"/>
    <col min="8" max="8" width="60.28515625" style="107" bestFit="1" customWidth="1"/>
    <col min="9" max="9" width="12.5703125" style="107" bestFit="1" customWidth="1"/>
    <col min="10" max="10" width="9.7109375" style="107" bestFit="1" customWidth="1"/>
    <col min="11" max="11" width="11" style="107" bestFit="1" customWidth="1"/>
    <col min="12" max="12" width="13.7109375" style="107" bestFit="1" customWidth="1"/>
    <col min="13" max="14" width="12.28515625" style="107" bestFit="1" customWidth="1"/>
    <col min="15" max="15" width="14.28515625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C4" s="106"/>
    </row>
    <row r="5" spans="1:15" ht="15.75" customHeight="1" thickBot="1" x14ac:dyDescent="0.3">
      <c r="A5" s="325" t="s">
        <v>109</v>
      </c>
      <c r="B5" s="326"/>
      <c r="C5" s="326"/>
      <c r="D5" s="326"/>
      <c r="E5" s="326"/>
      <c r="F5" s="326"/>
      <c r="G5" s="326"/>
      <c r="H5" s="326"/>
      <c r="I5" s="327"/>
      <c r="J5" s="332" t="s">
        <v>93</v>
      </c>
      <c r="K5" s="333"/>
      <c r="L5" s="333"/>
      <c r="M5" s="328" t="s">
        <v>105</v>
      </c>
      <c r="N5" s="329"/>
      <c r="O5" s="329"/>
    </row>
    <row r="6" spans="1:15" ht="45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13" t="s">
        <v>9</v>
      </c>
      <c r="K6" s="314" t="s">
        <v>10</v>
      </c>
      <c r="L6" s="315" t="s">
        <v>204</v>
      </c>
      <c r="M6" s="313" t="s">
        <v>9</v>
      </c>
      <c r="N6" s="314" t="s">
        <v>10</v>
      </c>
      <c r="O6" s="315" t="s">
        <v>204</v>
      </c>
    </row>
    <row r="7" spans="1:15" ht="15" x14ac:dyDescent="0.25">
      <c r="A7" s="56"/>
      <c r="B7" s="57">
        <v>17</v>
      </c>
      <c r="C7" s="57"/>
      <c r="D7" s="57"/>
      <c r="E7" s="57"/>
      <c r="F7" s="57"/>
      <c r="G7" s="57"/>
      <c r="H7" s="150" t="s">
        <v>120</v>
      </c>
      <c r="I7" s="183"/>
      <c r="J7" s="62"/>
      <c r="K7" s="58"/>
      <c r="L7" s="59"/>
      <c r="M7" s="188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8" t="s">
        <v>12</v>
      </c>
      <c r="I8" s="16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8" t="s">
        <v>13</v>
      </c>
      <c r="I9" s="16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3"/>
      <c r="J10" s="55"/>
      <c r="K10" s="3"/>
      <c r="L10" s="13"/>
      <c r="M10" s="196">
        <v>26773978</v>
      </c>
      <c r="N10" s="45">
        <v>26773978</v>
      </c>
      <c r="O10" s="197">
        <v>747963.31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8" t="s">
        <v>16</v>
      </c>
      <c r="I11" s="156" t="s">
        <v>15</v>
      </c>
      <c r="J11" s="15">
        <f>+J12</f>
        <v>183</v>
      </c>
      <c r="K11" s="6">
        <f>+K12</f>
        <v>678</v>
      </c>
      <c r="L11" s="16">
        <f>+L12</f>
        <v>0</v>
      </c>
      <c r="M11" s="198"/>
      <c r="N11" s="44"/>
      <c r="O11" s="19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0" t="s">
        <v>16</v>
      </c>
      <c r="I12" s="162" t="s">
        <v>15</v>
      </c>
      <c r="J12" s="17">
        <v>183</v>
      </c>
      <c r="K12" s="4">
        <v>678</v>
      </c>
      <c r="L12" s="63">
        <v>0</v>
      </c>
      <c r="M12" s="196"/>
      <c r="N12" s="45"/>
      <c r="O12" s="19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160</v>
      </c>
      <c r="I13" s="162"/>
      <c r="J13" s="17"/>
      <c r="K13" s="4"/>
      <c r="L13" s="63"/>
      <c r="M13" s="196">
        <v>16015842</v>
      </c>
      <c r="N13" s="45">
        <v>16015842</v>
      </c>
      <c r="O13" s="197">
        <v>912688.03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8" t="s">
        <v>161</v>
      </c>
      <c r="I14" s="156" t="s">
        <v>27</v>
      </c>
      <c r="J14" s="64">
        <f>+J15</f>
        <v>461402</v>
      </c>
      <c r="K14" s="7">
        <f>+K15</f>
        <v>676015</v>
      </c>
      <c r="L14" s="18">
        <f>+L15</f>
        <v>28934</v>
      </c>
      <c r="M14" s="196"/>
      <c r="N14" s="45"/>
      <c r="O14" s="197"/>
    </row>
    <row r="15" spans="1:15" ht="15" x14ac:dyDescent="0.25">
      <c r="A15" s="258"/>
      <c r="B15" s="282"/>
      <c r="C15" s="282"/>
      <c r="D15" s="282"/>
      <c r="E15" s="282"/>
      <c r="F15" s="282"/>
      <c r="G15" s="259">
        <v>2</v>
      </c>
      <c r="H15" s="260" t="s">
        <v>162</v>
      </c>
      <c r="I15" s="274" t="s">
        <v>27</v>
      </c>
      <c r="J15" s="65">
        <v>461402</v>
      </c>
      <c r="K15" s="276">
        <v>676015</v>
      </c>
      <c r="L15" s="277">
        <v>28934</v>
      </c>
      <c r="M15" s="285"/>
      <c r="N15" s="286"/>
      <c r="O15" s="287"/>
    </row>
    <row r="16" spans="1:15" ht="15" x14ac:dyDescent="0.3">
      <c r="A16" s="108"/>
      <c r="B16" s="111">
        <v>99</v>
      </c>
      <c r="C16" s="111"/>
      <c r="D16" s="111"/>
      <c r="E16" s="111"/>
      <c r="F16" s="111"/>
      <c r="G16" s="111"/>
      <c r="H16" s="111" t="s">
        <v>186</v>
      </c>
      <c r="I16" s="108"/>
      <c r="J16" s="17"/>
      <c r="K16" s="108"/>
      <c r="L16" s="108"/>
      <c r="M16" s="108"/>
      <c r="N16" s="108"/>
      <c r="O16" s="108"/>
    </row>
    <row r="17" spans="1:16" ht="15" x14ac:dyDescent="0.3">
      <c r="A17" s="108"/>
      <c r="B17" s="111"/>
      <c r="C17" s="111">
        <v>0</v>
      </c>
      <c r="D17" s="111"/>
      <c r="E17" s="111"/>
      <c r="F17" s="111"/>
      <c r="G17" s="111"/>
      <c r="H17" s="111" t="s">
        <v>12</v>
      </c>
      <c r="I17" s="108"/>
      <c r="J17" s="17"/>
      <c r="K17" s="108"/>
      <c r="L17" s="108"/>
      <c r="M17" s="108"/>
      <c r="N17" s="108"/>
      <c r="O17" s="108"/>
    </row>
    <row r="18" spans="1:16" ht="15" x14ac:dyDescent="0.3">
      <c r="A18" s="108"/>
      <c r="B18" s="111"/>
      <c r="C18" s="111"/>
      <c r="D18" s="111">
        <v>0</v>
      </c>
      <c r="E18" s="111"/>
      <c r="F18" s="111"/>
      <c r="G18" s="111"/>
      <c r="H18" s="111" t="s">
        <v>13</v>
      </c>
      <c r="I18" s="108"/>
      <c r="J18" s="17"/>
      <c r="K18" s="108"/>
      <c r="L18" s="108"/>
      <c r="M18" s="108"/>
      <c r="N18" s="108"/>
      <c r="O18" s="108"/>
    </row>
    <row r="19" spans="1:16" ht="15" x14ac:dyDescent="0.3">
      <c r="A19" s="108"/>
      <c r="B19" s="111"/>
      <c r="C19" s="111"/>
      <c r="D19" s="111"/>
      <c r="E19" s="111">
        <v>2</v>
      </c>
      <c r="F19" s="111">
        <v>0</v>
      </c>
      <c r="G19" s="111"/>
      <c r="H19" s="111" t="s">
        <v>99</v>
      </c>
      <c r="I19" s="108"/>
      <c r="J19" s="17"/>
      <c r="K19" s="108"/>
      <c r="L19" s="108"/>
      <c r="M19" s="249">
        <v>623180</v>
      </c>
      <c r="N19" s="249">
        <v>623180</v>
      </c>
      <c r="O19" s="249">
        <v>0</v>
      </c>
      <c r="P19" s="242"/>
    </row>
    <row r="20" spans="1:16" ht="30" x14ac:dyDescent="0.3">
      <c r="A20" s="108"/>
      <c r="B20" s="111"/>
      <c r="C20" s="111"/>
      <c r="D20" s="111"/>
      <c r="E20" s="111"/>
      <c r="F20" s="111"/>
      <c r="G20" s="111"/>
      <c r="H20" s="257" t="s">
        <v>102</v>
      </c>
      <c r="I20" s="111" t="s">
        <v>98</v>
      </c>
      <c r="J20" s="159">
        <f>+J21</f>
        <v>3</v>
      </c>
      <c r="K20" s="292">
        <f>+K21</f>
        <v>3</v>
      </c>
      <c r="L20" s="292">
        <v>0</v>
      </c>
      <c r="M20" s="293"/>
      <c r="N20" s="108"/>
      <c r="O20" s="108"/>
    </row>
    <row r="21" spans="1:16" ht="27.75" x14ac:dyDescent="0.3">
      <c r="A21" s="108"/>
      <c r="B21" s="111"/>
      <c r="C21" s="111"/>
      <c r="D21" s="111"/>
      <c r="E21" s="111"/>
      <c r="F21" s="111"/>
      <c r="G21" s="111"/>
      <c r="H21" s="278" t="s">
        <v>102</v>
      </c>
      <c r="I21" s="108" t="s">
        <v>98</v>
      </c>
      <c r="J21" s="159">
        <v>3</v>
      </c>
      <c r="K21" s="293">
        <v>3</v>
      </c>
      <c r="L21" s="293">
        <v>0</v>
      </c>
      <c r="M21" s="293"/>
      <c r="N21" s="108"/>
      <c r="O21" s="108"/>
    </row>
    <row r="42" spans="11:11" x14ac:dyDescent="0.25">
      <c r="K42" s="107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499984740745262"/>
    <pageSetUpPr fitToPage="1"/>
  </sheetPr>
  <dimension ref="A1:AP30"/>
  <sheetViews>
    <sheetView view="pageBreakPreview" zoomScaleNormal="80" zoomScaleSheetLayoutView="100" workbookViewId="0">
      <pane ySplit="6" topLeftCell="A7" activePane="bottomLeft" state="frozen"/>
      <selection activeCell="L15" sqref="L15"/>
      <selection pane="bottomLeft" activeCell="K14" sqref="K14"/>
    </sheetView>
  </sheetViews>
  <sheetFormatPr baseColWidth="10" defaultRowHeight="13.5" x14ac:dyDescent="0.25"/>
  <cols>
    <col min="1" max="7" width="3.7109375" style="107" bestFit="1" customWidth="1"/>
    <col min="8" max="8" width="61.7109375" style="107" customWidth="1"/>
    <col min="9" max="9" width="14.7109375" style="107" customWidth="1"/>
    <col min="10" max="10" width="10.28515625" style="107" customWidth="1"/>
    <col min="11" max="11" width="12.140625" style="107" customWidth="1"/>
    <col min="12" max="12" width="14.140625" style="107" bestFit="1" customWidth="1"/>
    <col min="13" max="13" width="13.140625" style="107" customWidth="1"/>
    <col min="14" max="15" width="16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3">
      <c r="A5" s="328" t="s">
        <v>50</v>
      </c>
      <c r="B5" s="329"/>
      <c r="C5" s="329"/>
      <c r="D5" s="329"/>
      <c r="E5" s="329"/>
      <c r="F5" s="329"/>
      <c r="G5" s="329"/>
      <c r="H5" s="329"/>
      <c r="I5" s="330"/>
      <c r="J5" s="359" t="s">
        <v>93</v>
      </c>
      <c r="K5" s="360"/>
      <c r="L5" s="360"/>
      <c r="M5" s="371" t="s">
        <v>105</v>
      </c>
      <c r="N5" s="366"/>
      <c r="O5" s="366"/>
    </row>
    <row r="6" spans="1:15" ht="37.5" thickBot="1" x14ac:dyDescent="0.3">
      <c r="A6" s="390" t="s">
        <v>1</v>
      </c>
      <c r="B6" s="391" t="s">
        <v>2</v>
      </c>
      <c r="C6" s="391" t="s">
        <v>3</v>
      </c>
      <c r="D6" s="391" t="s">
        <v>4</v>
      </c>
      <c r="E6" s="391" t="s">
        <v>5</v>
      </c>
      <c r="F6" s="391" t="s">
        <v>6</v>
      </c>
      <c r="G6" s="391" t="s">
        <v>7</v>
      </c>
      <c r="H6" s="392" t="s">
        <v>92</v>
      </c>
      <c r="I6" s="393" t="s">
        <v>8</v>
      </c>
      <c r="J6" s="403" t="s">
        <v>9</v>
      </c>
      <c r="K6" s="404" t="s">
        <v>10</v>
      </c>
      <c r="L6" s="404" t="s">
        <v>204</v>
      </c>
      <c r="M6" s="405" t="s">
        <v>9</v>
      </c>
      <c r="N6" s="406" t="s">
        <v>10</v>
      </c>
      <c r="O6" s="407" t="s">
        <v>204</v>
      </c>
    </row>
    <row r="7" spans="1:15" ht="15" x14ac:dyDescent="0.25">
      <c r="A7" s="396"/>
      <c r="B7" s="397">
        <v>22</v>
      </c>
      <c r="C7" s="397"/>
      <c r="D7" s="397"/>
      <c r="E7" s="398"/>
      <c r="F7" s="398"/>
      <c r="G7" s="398"/>
      <c r="H7" s="399" t="s">
        <v>51</v>
      </c>
      <c r="I7" s="399"/>
      <c r="J7" s="400"/>
      <c r="K7" s="398"/>
      <c r="L7" s="398"/>
      <c r="M7" s="401"/>
      <c r="N7" s="398"/>
      <c r="O7" s="402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160"/>
      <c r="J8" s="394"/>
      <c r="K8" s="3"/>
      <c r="L8" s="3"/>
      <c r="M8" s="41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160"/>
      <c r="J9" s="3"/>
      <c r="K9" s="3"/>
      <c r="L9" s="3"/>
      <c r="M9" s="3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0"/>
      <c r="J10" s="3"/>
      <c r="K10" s="3"/>
      <c r="L10" s="3"/>
      <c r="M10" s="38">
        <v>15157450</v>
      </c>
      <c r="N10" s="38">
        <v>15157450</v>
      </c>
      <c r="O10" s="28">
        <v>799767.3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8" t="s">
        <v>16</v>
      </c>
      <c r="I11" s="395" t="s">
        <v>15</v>
      </c>
      <c r="J11" s="6">
        <f>+J12</f>
        <v>49</v>
      </c>
      <c r="K11" s="6">
        <f>+K12</f>
        <v>89</v>
      </c>
      <c r="L11" s="6">
        <f>+L12</f>
        <v>32</v>
      </c>
      <c r="M11" s="6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0" t="s">
        <v>16</v>
      </c>
      <c r="I12" s="288" t="s">
        <v>15</v>
      </c>
      <c r="J12" s="4">
        <v>49</v>
      </c>
      <c r="K12" s="4">
        <v>89</v>
      </c>
      <c r="L12" s="4">
        <v>32</v>
      </c>
      <c r="M12" s="38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8" t="s">
        <v>118</v>
      </c>
      <c r="I13" s="288"/>
      <c r="J13" s="4"/>
      <c r="K13" s="4"/>
      <c r="L13" s="4"/>
      <c r="M13" s="38">
        <v>2421161</v>
      </c>
      <c r="N13" s="38">
        <v>2421161</v>
      </c>
      <c r="O13" s="28">
        <v>121676.89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8" t="s">
        <v>52</v>
      </c>
      <c r="I14" s="395" t="s">
        <v>22</v>
      </c>
      <c r="J14" s="6">
        <f>+J15+J16+J17</f>
        <v>108</v>
      </c>
      <c r="K14" s="6">
        <f>+K15+K16+K17</f>
        <v>18</v>
      </c>
      <c r="L14" s="6">
        <f>+L15+L16+L17</f>
        <v>0</v>
      </c>
      <c r="M14" s="42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60" t="s">
        <v>53</v>
      </c>
      <c r="I15" s="288" t="s">
        <v>22</v>
      </c>
      <c r="J15" s="4">
        <v>100</v>
      </c>
      <c r="K15" s="4">
        <v>10</v>
      </c>
      <c r="L15" s="4">
        <v>0</v>
      </c>
      <c r="M15" s="38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60" t="s">
        <v>54</v>
      </c>
      <c r="I16" s="288" t="s">
        <v>22</v>
      </c>
      <c r="J16" s="4">
        <v>4</v>
      </c>
      <c r="K16" s="4">
        <v>4</v>
      </c>
      <c r="L16" s="4">
        <v>0</v>
      </c>
      <c r="M16" s="38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60" t="s">
        <v>55</v>
      </c>
      <c r="I17" s="288" t="s">
        <v>22</v>
      </c>
      <c r="J17" s="4">
        <v>4</v>
      </c>
      <c r="K17" s="4">
        <v>4</v>
      </c>
      <c r="L17" s="4">
        <v>0</v>
      </c>
      <c r="M17" s="38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60" t="s">
        <v>56</v>
      </c>
      <c r="I18" s="288" t="s">
        <v>15</v>
      </c>
      <c r="J18" s="4">
        <v>170</v>
      </c>
      <c r="K18" s="4">
        <v>170</v>
      </c>
      <c r="L18" s="4">
        <v>0</v>
      </c>
      <c r="M18" s="38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38" t="s">
        <v>119</v>
      </c>
      <c r="I19" s="288"/>
      <c r="J19" s="4"/>
      <c r="K19" s="4"/>
      <c r="L19" s="4"/>
      <c r="M19" s="38">
        <v>2382389</v>
      </c>
      <c r="N19" s="38">
        <v>2382389</v>
      </c>
      <c r="O19" s="28">
        <v>140409.99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38" t="s">
        <v>57</v>
      </c>
      <c r="I20" s="395" t="s">
        <v>22</v>
      </c>
      <c r="J20" s="7">
        <f>+J22+J23+J24</f>
        <v>4330</v>
      </c>
      <c r="K20" s="7">
        <f>+K22+K23+K24</f>
        <v>5145</v>
      </c>
      <c r="L20" s="7">
        <f>+L22+L23+L24</f>
        <v>604</v>
      </c>
      <c r="M20" s="7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60" t="s">
        <v>58</v>
      </c>
      <c r="I21" s="288" t="s">
        <v>59</v>
      </c>
      <c r="J21" s="4">
        <v>110</v>
      </c>
      <c r="K21" s="4">
        <v>202</v>
      </c>
      <c r="L21" s="4">
        <v>8</v>
      </c>
      <c r="M21" s="38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60" t="s">
        <v>60</v>
      </c>
      <c r="I22" s="288" t="s">
        <v>22</v>
      </c>
      <c r="J22" s="4">
        <v>95</v>
      </c>
      <c r="K22" s="4">
        <v>113</v>
      </c>
      <c r="L22" s="4">
        <v>4</v>
      </c>
      <c r="M22" s="39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60" t="s">
        <v>163</v>
      </c>
      <c r="I23" s="288" t="s">
        <v>22</v>
      </c>
      <c r="J23" s="4">
        <v>35</v>
      </c>
      <c r="K23" s="4">
        <v>32</v>
      </c>
      <c r="L23" s="4">
        <v>0</v>
      </c>
      <c r="M23" s="39"/>
      <c r="N23" s="39"/>
      <c r="O23" s="26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60" t="s">
        <v>164</v>
      </c>
      <c r="I24" s="288" t="s">
        <v>22</v>
      </c>
      <c r="J24" s="4">
        <v>4200</v>
      </c>
      <c r="K24" s="8">
        <v>5000</v>
      </c>
      <c r="L24" s="8">
        <v>600</v>
      </c>
      <c r="M24" s="39"/>
      <c r="N24" s="39"/>
      <c r="O24" s="26"/>
    </row>
    <row r="25" spans="1:15" ht="15" x14ac:dyDescent="0.3">
      <c r="A25" s="112"/>
      <c r="B25" s="111">
        <v>99</v>
      </c>
      <c r="C25" s="111"/>
      <c r="D25" s="111"/>
      <c r="E25" s="111"/>
      <c r="F25" s="111"/>
      <c r="G25" s="108"/>
      <c r="H25" s="111" t="s">
        <v>186</v>
      </c>
      <c r="I25" s="108"/>
      <c r="J25" s="108"/>
      <c r="K25" s="108"/>
      <c r="L25" s="108"/>
      <c r="M25" s="108"/>
      <c r="N25" s="108"/>
      <c r="O25" s="136"/>
    </row>
    <row r="26" spans="1:15" ht="15" x14ac:dyDescent="0.3">
      <c r="A26" s="112"/>
      <c r="B26" s="111"/>
      <c r="C26" s="111">
        <v>0</v>
      </c>
      <c r="D26" s="111"/>
      <c r="E26" s="111"/>
      <c r="F26" s="111"/>
      <c r="G26" s="108"/>
      <c r="H26" s="111" t="s">
        <v>12</v>
      </c>
      <c r="I26" s="108"/>
      <c r="J26" s="108"/>
      <c r="K26" s="108"/>
      <c r="L26" s="108"/>
      <c r="M26" s="108"/>
      <c r="N26" s="108"/>
      <c r="O26" s="136"/>
    </row>
    <row r="27" spans="1:15" ht="15" x14ac:dyDescent="0.3">
      <c r="A27" s="112"/>
      <c r="B27" s="111"/>
      <c r="C27" s="111"/>
      <c r="D27" s="111">
        <v>0</v>
      </c>
      <c r="E27" s="111"/>
      <c r="F27" s="111"/>
      <c r="G27" s="108"/>
      <c r="H27" s="111" t="s">
        <v>13</v>
      </c>
      <c r="I27" s="108"/>
      <c r="J27" s="108"/>
      <c r="K27" s="108"/>
      <c r="L27" s="108"/>
      <c r="M27" s="108"/>
      <c r="N27" s="108"/>
      <c r="O27" s="136"/>
    </row>
    <row r="28" spans="1:15" ht="15" x14ac:dyDescent="0.3">
      <c r="A28" s="112"/>
      <c r="B28" s="111"/>
      <c r="C28" s="111"/>
      <c r="D28" s="111"/>
      <c r="E28" s="111">
        <v>2</v>
      </c>
      <c r="F28" s="111">
        <v>0</v>
      </c>
      <c r="G28" s="108"/>
      <c r="H28" s="111" t="s">
        <v>99</v>
      </c>
      <c r="I28" s="108"/>
      <c r="J28" s="108"/>
      <c r="K28" s="108"/>
      <c r="L28" s="108"/>
      <c r="M28" s="249">
        <v>900000</v>
      </c>
      <c r="N28" s="249">
        <v>900000</v>
      </c>
      <c r="O28" s="284">
        <v>0</v>
      </c>
    </row>
    <row r="29" spans="1:15" ht="30" x14ac:dyDescent="0.3">
      <c r="A29" s="112"/>
      <c r="B29" s="111"/>
      <c r="C29" s="111"/>
      <c r="D29" s="111"/>
      <c r="E29" s="111"/>
      <c r="F29" s="111"/>
      <c r="G29" s="108"/>
      <c r="H29" s="257" t="s">
        <v>102</v>
      </c>
      <c r="I29" s="111" t="s">
        <v>98</v>
      </c>
      <c r="J29" s="111">
        <f>+J30</f>
        <v>2</v>
      </c>
      <c r="K29" s="111">
        <f>+K30</f>
        <v>2</v>
      </c>
      <c r="L29" s="111">
        <v>0</v>
      </c>
      <c r="M29" s="108"/>
      <c r="N29" s="108"/>
      <c r="O29" s="136"/>
    </row>
    <row r="30" spans="1:15" ht="27.75" thickBot="1" x14ac:dyDescent="0.3">
      <c r="A30" s="194"/>
      <c r="B30" s="109"/>
      <c r="C30" s="109"/>
      <c r="D30" s="109"/>
      <c r="E30" s="109"/>
      <c r="F30" s="109"/>
      <c r="G30" s="109"/>
      <c r="H30" s="271" t="s">
        <v>102</v>
      </c>
      <c r="I30" s="109" t="s">
        <v>98</v>
      </c>
      <c r="J30" s="109">
        <v>2</v>
      </c>
      <c r="K30" s="109">
        <v>2</v>
      </c>
      <c r="L30" s="109">
        <v>0</v>
      </c>
      <c r="M30" s="109"/>
      <c r="N30" s="109"/>
      <c r="O30" s="151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  <pageSetUpPr fitToPage="1"/>
  </sheetPr>
  <dimension ref="A1:BB15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J8" sqref="J8"/>
    </sheetView>
  </sheetViews>
  <sheetFormatPr baseColWidth="10" defaultRowHeight="13.5" x14ac:dyDescent="0.25"/>
  <cols>
    <col min="1" max="7" width="3.7109375" style="107" bestFit="1" customWidth="1"/>
    <col min="8" max="8" width="55.85546875" style="107" customWidth="1"/>
    <col min="9" max="9" width="13.140625" style="107" customWidth="1"/>
    <col min="10" max="10" width="9.7109375" style="107" bestFit="1" customWidth="1"/>
    <col min="11" max="11" width="11" style="107" bestFit="1" customWidth="1"/>
    <col min="12" max="12" width="13.7109375" style="107" bestFit="1" customWidth="1"/>
    <col min="13" max="24" width="13.7109375" style="107" hidden="1" customWidth="1"/>
    <col min="25" max="26" width="11.7109375" style="107" bestFit="1" customWidth="1"/>
    <col min="27" max="27" width="14.42578125" style="107" customWidth="1"/>
    <col min="28" max="16384" width="11.42578125" style="107"/>
  </cols>
  <sheetData>
    <row r="1" spans="1:27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</row>
    <row r="2" spans="1:27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</row>
    <row r="4" spans="1:27" ht="14.25" thickBot="1" x14ac:dyDescent="0.3">
      <c r="A4" s="106"/>
    </row>
    <row r="5" spans="1:27" ht="15" customHeight="1" thickBot="1" x14ac:dyDescent="0.3">
      <c r="A5" s="325" t="s">
        <v>110</v>
      </c>
      <c r="B5" s="326"/>
      <c r="C5" s="326"/>
      <c r="D5" s="326"/>
      <c r="E5" s="326"/>
      <c r="F5" s="326"/>
      <c r="G5" s="326"/>
      <c r="H5" s="326"/>
      <c r="I5" s="344"/>
      <c r="J5" s="359" t="s">
        <v>93</v>
      </c>
      <c r="K5" s="360"/>
      <c r="L5" s="361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71" t="s">
        <v>105</v>
      </c>
      <c r="Z5" s="366"/>
      <c r="AA5" s="366"/>
    </row>
    <row r="6" spans="1:27" ht="39.75" thickBot="1" x14ac:dyDescent="0.3">
      <c r="A6" s="408" t="s">
        <v>1</v>
      </c>
      <c r="B6" s="409" t="s">
        <v>2</v>
      </c>
      <c r="C6" s="409" t="s">
        <v>3</v>
      </c>
      <c r="D6" s="409" t="s">
        <v>4</v>
      </c>
      <c r="E6" s="409" t="s">
        <v>5</v>
      </c>
      <c r="F6" s="409" t="s">
        <v>6</v>
      </c>
      <c r="G6" s="409" t="s">
        <v>7</v>
      </c>
      <c r="H6" s="392" t="s">
        <v>92</v>
      </c>
      <c r="I6" s="412" t="s">
        <v>8</v>
      </c>
      <c r="J6" s="410" t="s">
        <v>9</v>
      </c>
      <c r="K6" s="411" t="s">
        <v>10</v>
      </c>
      <c r="L6" s="419" t="s">
        <v>204</v>
      </c>
      <c r="M6" s="320" t="s">
        <v>192</v>
      </c>
      <c r="N6" s="320" t="s">
        <v>193</v>
      </c>
      <c r="O6" s="320" t="s">
        <v>194</v>
      </c>
      <c r="P6" s="320" t="s">
        <v>195</v>
      </c>
      <c r="Q6" s="320" t="s">
        <v>196</v>
      </c>
      <c r="R6" s="320" t="s">
        <v>197</v>
      </c>
      <c r="S6" s="320" t="s">
        <v>198</v>
      </c>
      <c r="T6" s="320" t="s">
        <v>199</v>
      </c>
      <c r="U6" s="320" t="s">
        <v>200</v>
      </c>
      <c r="V6" s="320" t="s">
        <v>201</v>
      </c>
      <c r="W6" s="320" t="s">
        <v>202</v>
      </c>
      <c r="X6" s="320" t="s">
        <v>203</v>
      </c>
      <c r="Y6" s="405" t="s">
        <v>9</v>
      </c>
      <c r="Z6" s="406" t="s">
        <v>10</v>
      </c>
      <c r="AA6" s="407" t="s">
        <v>204</v>
      </c>
    </row>
    <row r="7" spans="1:27" ht="15" x14ac:dyDescent="0.25">
      <c r="A7" s="396"/>
      <c r="B7" s="397">
        <v>23</v>
      </c>
      <c r="C7" s="397"/>
      <c r="D7" s="397"/>
      <c r="E7" s="398"/>
      <c r="F7" s="398"/>
      <c r="G7" s="398"/>
      <c r="H7" s="399" t="s">
        <v>117</v>
      </c>
      <c r="I7" s="413"/>
      <c r="J7" s="420"/>
      <c r="K7" s="398"/>
      <c r="L7" s="402"/>
      <c r="M7" s="414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401"/>
      <c r="Z7" s="398"/>
      <c r="AA7" s="402"/>
    </row>
    <row r="8" spans="1:27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3"/>
      <c r="J8" s="55"/>
      <c r="K8" s="3"/>
      <c r="L8" s="13"/>
      <c r="M8" s="41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3"/>
    </row>
    <row r="9" spans="1:27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3"/>
      <c r="J9" s="55"/>
      <c r="K9" s="3"/>
      <c r="L9" s="13"/>
      <c r="M9" s="41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3"/>
    </row>
    <row r="10" spans="1:2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53"/>
      <c r="J10" s="55"/>
      <c r="K10" s="3"/>
      <c r="L10" s="13"/>
      <c r="M10" s="41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28"/>
    </row>
    <row r="11" spans="1:27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8" t="s">
        <v>16</v>
      </c>
      <c r="I11" s="168" t="s">
        <v>15</v>
      </c>
      <c r="J11" s="15">
        <f>+J12</f>
        <v>29</v>
      </c>
      <c r="K11" s="6">
        <f>+K12</f>
        <v>25</v>
      </c>
      <c r="L11" s="16">
        <f>+L12</f>
        <v>0</v>
      </c>
      <c r="M11" s="416">
        <f>+M12</f>
        <v>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38">
        <v>5499709</v>
      </c>
      <c r="Z11" s="38">
        <v>5499709</v>
      </c>
      <c r="AA11" s="28">
        <v>106172.11</v>
      </c>
    </row>
    <row r="12" spans="1:27" ht="15" x14ac:dyDescent="0.25">
      <c r="A12" s="15"/>
      <c r="B12" s="2"/>
      <c r="C12" s="2"/>
      <c r="D12" s="2"/>
      <c r="E12" s="3"/>
      <c r="F12" s="3"/>
      <c r="G12" s="3">
        <v>2</v>
      </c>
      <c r="H12" s="160" t="s">
        <v>16</v>
      </c>
      <c r="I12" s="169" t="s">
        <v>15</v>
      </c>
      <c r="J12" s="17">
        <v>29</v>
      </c>
      <c r="K12" s="4">
        <v>25</v>
      </c>
      <c r="L12" s="63">
        <v>0</v>
      </c>
      <c r="M12" s="417">
        <v>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9"/>
      <c r="Z12" s="39"/>
      <c r="AA12" s="26"/>
    </row>
    <row r="13" spans="1:2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8" t="s">
        <v>116</v>
      </c>
      <c r="I13" s="169"/>
      <c r="J13" s="17"/>
      <c r="K13" s="6"/>
      <c r="L13" s="16"/>
      <c r="M13" s="4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3"/>
      <c r="Z13" s="3"/>
      <c r="AA13" s="13"/>
    </row>
    <row r="14" spans="1:27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8" t="s">
        <v>165</v>
      </c>
      <c r="I14" s="168" t="s">
        <v>27</v>
      </c>
      <c r="J14" s="15">
        <f>SUM(J15)</f>
        <v>34</v>
      </c>
      <c r="K14" s="6">
        <f>SUM(K15)</f>
        <v>22</v>
      </c>
      <c r="L14" s="16">
        <f>SUM(L15)</f>
        <v>0</v>
      </c>
      <c r="M14" s="416">
        <f>SUM(M15)</f>
        <v>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38">
        <v>2500291</v>
      </c>
      <c r="Z14" s="38">
        <v>2500291</v>
      </c>
      <c r="AA14" s="28">
        <v>0</v>
      </c>
    </row>
    <row r="15" spans="1:27" ht="27.75" thickBot="1" x14ac:dyDescent="0.3">
      <c r="A15" s="25"/>
      <c r="B15" s="14"/>
      <c r="C15" s="14"/>
      <c r="D15" s="14"/>
      <c r="E15" s="10"/>
      <c r="F15" s="10"/>
      <c r="G15" s="10">
        <v>2</v>
      </c>
      <c r="H15" s="181" t="s">
        <v>166</v>
      </c>
      <c r="I15" s="184" t="s">
        <v>27</v>
      </c>
      <c r="J15" s="77">
        <v>34</v>
      </c>
      <c r="K15" s="32">
        <v>22</v>
      </c>
      <c r="L15" s="78">
        <v>0</v>
      </c>
      <c r="M15" s="418">
        <v>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40"/>
      <c r="Z15" s="40"/>
      <c r="AA15" s="27"/>
    </row>
  </sheetData>
  <mergeCells count="6">
    <mergeCell ref="A5:I5"/>
    <mergeCell ref="Y5:AA5"/>
    <mergeCell ref="A1:AA1"/>
    <mergeCell ref="A2:AA2"/>
    <mergeCell ref="A3:AA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499984740745262"/>
    <pageSetUpPr fitToPage="1"/>
  </sheetPr>
  <dimension ref="A1:AB24"/>
  <sheetViews>
    <sheetView view="pageBreakPreview" zoomScaleNormal="80" zoomScaleSheetLayoutView="100" workbookViewId="0">
      <pane ySplit="6" topLeftCell="A8" activePane="bottomLeft" state="frozen"/>
      <selection activeCell="L15" sqref="L15"/>
      <selection pane="bottomLeft" activeCell="H9" sqref="H9"/>
    </sheetView>
  </sheetViews>
  <sheetFormatPr baseColWidth="10" defaultRowHeight="13.5" x14ac:dyDescent="0.25"/>
  <cols>
    <col min="1" max="7" width="3.7109375" style="107" bestFit="1" customWidth="1"/>
    <col min="8" max="8" width="86" style="107" customWidth="1"/>
    <col min="9" max="9" width="19.5703125" style="107" customWidth="1"/>
    <col min="10" max="10" width="9.7109375" style="107" bestFit="1" customWidth="1"/>
    <col min="11" max="11" width="11" style="107" bestFit="1" customWidth="1"/>
    <col min="12" max="12" width="13.7109375" style="107" bestFit="1" customWidth="1"/>
    <col min="13" max="14" width="12.28515625" style="107" bestFit="1" customWidth="1"/>
    <col min="15" max="15" width="13" style="107" bestFit="1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3">
      <c r="A5" s="325" t="s">
        <v>61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0"/>
      <c r="M5" s="371" t="s">
        <v>105</v>
      </c>
      <c r="N5" s="366"/>
      <c r="O5" s="366"/>
    </row>
    <row r="6" spans="1:15" ht="45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70" t="s">
        <v>204</v>
      </c>
      <c r="M6" s="372" t="s">
        <v>9</v>
      </c>
      <c r="N6" s="368" t="s">
        <v>10</v>
      </c>
      <c r="O6" s="369" t="s">
        <v>204</v>
      </c>
    </row>
    <row r="7" spans="1:15" ht="15" x14ac:dyDescent="0.25">
      <c r="A7" s="56"/>
      <c r="B7" s="57">
        <v>20</v>
      </c>
      <c r="C7" s="57"/>
      <c r="D7" s="57"/>
      <c r="E7" s="58"/>
      <c r="F7" s="58"/>
      <c r="G7" s="58"/>
      <c r="H7" s="190" t="s">
        <v>112</v>
      </c>
      <c r="I7" s="183"/>
      <c r="J7" s="62"/>
      <c r="K7" s="58"/>
      <c r="L7" s="59"/>
      <c r="M7" s="188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16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16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3"/>
      <c r="J10" s="55"/>
      <c r="K10" s="3"/>
      <c r="L10" s="13"/>
      <c r="M10" s="74">
        <v>12653755</v>
      </c>
      <c r="N10" s="38">
        <v>12653755</v>
      </c>
      <c r="O10" s="28">
        <v>581212.85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8" t="s">
        <v>16</v>
      </c>
      <c r="I11" s="156" t="s">
        <v>15</v>
      </c>
      <c r="J11" s="15">
        <f>+J12</f>
        <v>150</v>
      </c>
      <c r="K11" s="6">
        <f>+K12</f>
        <v>254</v>
      </c>
      <c r="L11" s="16">
        <f>+L12</f>
        <v>65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0" t="s">
        <v>16</v>
      </c>
      <c r="I12" s="162" t="s">
        <v>15</v>
      </c>
      <c r="J12" s="17">
        <v>150</v>
      </c>
      <c r="K12" s="4">
        <v>254</v>
      </c>
      <c r="L12" s="63">
        <v>65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8" t="s">
        <v>115</v>
      </c>
      <c r="I13" s="162"/>
      <c r="J13" s="17"/>
      <c r="K13" s="4"/>
      <c r="L13" s="63"/>
      <c r="M13" s="74">
        <v>96245</v>
      </c>
      <c r="N13" s="38">
        <v>96245</v>
      </c>
      <c r="O13" s="28">
        <v>0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38" t="s">
        <v>62</v>
      </c>
      <c r="I14" s="156" t="s">
        <v>63</v>
      </c>
      <c r="J14" s="64">
        <f>+J15</f>
        <v>1800</v>
      </c>
      <c r="K14" s="7">
        <f>+K15</f>
        <v>500</v>
      </c>
      <c r="L14" s="18">
        <f>+L15</f>
        <v>0</v>
      </c>
      <c r="M14" s="74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60" t="s">
        <v>62</v>
      </c>
      <c r="I15" s="162" t="s">
        <v>63</v>
      </c>
      <c r="J15" s="65">
        <v>1800</v>
      </c>
      <c r="K15" s="8">
        <v>500</v>
      </c>
      <c r="L15" s="66">
        <v>0</v>
      </c>
      <c r="M15" s="74"/>
      <c r="N15" s="38"/>
      <c r="O15" s="28"/>
    </row>
    <row r="16" spans="1:15" ht="15.75" thickBot="1" x14ac:dyDescent="0.3">
      <c r="A16" s="25"/>
      <c r="B16" s="14"/>
      <c r="C16" s="14"/>
      <c r="D16" s="10"/>
      <c r="E16" s="10"/>
      <c r="F16" s="10"/>
      <c r="G16" s="10">
        <v>3</v>
      </c>
      <c r="H16" s="181" t="s">
        <v>64</v>
      </c>
      <c r="I16" s="182" t="s">
        <v>65</v>
      </c>
      <c r="J16" s="67">
        <v>2425000</v>
      </c>
      <c r="K16" s="189">
        <v>1250000</v>
      </c>
      <c r="L16" s="68">
        <v>269374</v>
      </c>
      <c r="M16" s="147"/>
      <c r="N16" s="148"/>
      <c r="O16" s="149"/>
    </row>
    <row r="17" spans="1:15" ht="15" hidden="1" x14ac:dyDescent="0.3">
      <c r="A17" s="243"/>
      <c r="B17" s="244">
        <v>94</v>
      </c>
      <c r="C17" s="243"/>
      <c r="D17" s="243"/>
      <c r="E17" s="243"/>
      <c r="F17" s="243"/>
      <c r="G17" s="243"/>
      <c r="H17" s="111" t="s">
        <v>181</v>
      </c>
      <c r="I17" s="245"/>
      <c r="J17" s="112"/>
      <c r="K17" s="108"/>
      <c r="L17" s="136"/>
      <c r="M17" s="112"/>
      <c r="N17" s="108"/>
      <c r="O17" s="136"/>
    </row>
    <row r="18" spans="1:15" ht="15" hidden="1" x14ac:dyDescent="0.3">
      <c r="A18" s="243"/>
      <c r="B18" s="243"/>
      <c r="C18" s="244">
        <v>7</v>
      </c>
      <c r="D18" s="243"/>
      <c r="E18" s="243"/>
      <c r="F18" s="243"/>
      <c r="G18" s="243"/>
      <c r="H18" s="111" t="s">
        <v>183</v>
      </c>
      <c r="I18" s="245"/>
      <c r="J18" s="112"/>
      <c r="K18" s="108"/>
      <c r="L18" s="136"/>
      <c r="M18" s="112"/>
      <c r="N18" s="108"/>
      <c r="O18" s="136"/>
    </row>
    <row r="19" spans="1:15" ht="15" hidden="1" x14ac:dyDescent="0.3">
      <c r="A19" s="243"/>
      <c r="B19" s="243"/>
      <c r="C19" s="243"/>
      <c r="D19" s="244">
        <v>0</v>
      </c>
      <c r="E19" s="243"/>
      <c r="F19" s="243"/>
      <c r="G19" s="243"/>
      <c r="H19" s="257" t="s">
        <v>13</v>
      </c>
      <c r="I19" s="245"/>
      <c r="J19" s="112"/>
      <c r="K19" s="108"/>
      <c r="L19" s="136"/>
      <c r="M19" s="28"/>
      <c r="N19" s="28"/>
      <c r="O19" s="28"/>
    </row>
    <row r="20" spans="1:15" ht="15" hidden="1" x14ac:dyDescent="0.3">
      <c r="A20" s="244"/>
      <c r="B20" s="243"/>
      <c r="C20" s="243"/>
      <c r="D20" s="243"/>
      <c r="E20" s="244">
        <v>1</v>
      </c>
      <c r="F20" s="244">
        <v>0</v>
      </c>
      <c r="G20" s="243"/>
      <c r="H20" s="111" t="s">
        <v>184</v>
      </c>
      <c r="I20" s="245"/>
      <c r="J20" s="112"/>
      <c r="K20" s="108"/>
      <c r="L20" s="136"/>
      <c r="M20" s="28">
        <v>0</v>
      </c>
      <c r="N20" s="28">
        <v>1100000</v>
      </c>
      <c r="O20" s="28">
        <v>1091200</v>
      </c>
    </row>
    <row r="21" spans="1:15" ht="15" hidden="1" x14ac:dyDescent="0.3">
      <c r="A21" s="243"/>
      <c r="B21" s="243"/>
      <c r="C21" s="243"/>
      <c r="D21" s="243"/>
      <c r="E21" s="243"/>
      <c r="F21" s="243"/>
      <c r="G21" s="244">
        <v>1</v>
      </c>
      <c r="H21" s="111" t="s">
        <v>182</v>
      </c>
      <c r="I21" s="246" t="s">
        <v>15</v>
      </c>
      <c r="J21" s="247">
        <v>0</v>
      </c>
      <c r="K21" s="248">
        <f>+K22</f>
        <v>0</v>
      </c>
      <c r="L21" s="248">
        <f>+L22</f>
        <v>0</v>
      </c>
      <c r="M21" s="247">
        <v>0</v>
      </c>
      <c r="N21" s="249">
        <v>0</v>
      </c>
      <c r="O21" s="248">
        <v>0</v>
      </c>
    </row>
    <row r="22" spans="1:15" ht="14.25" hidden="1" thickBot="1" x14ac:dyDescent="0.3">
      <c r="A22" s="243"/>
      <c r="B22" s="243"/>
      <c r="C22" s="243"/>
      <c r="D22" s="243"/>
      <c r="E22" s="243"/>
      <c r="F22" s="243"/>
      <c r="G22" s="243">
        <v>2</v>
      </c>
      <c r="H22" s="108" t="s">
        <v>182</v>
      </c>
      <c r="I22" s="241" t="s">
        <v>15</v>
      </c>
      <c r="J22" s="194">
        <v>0</v>
      </c>
      <c r="K22" s="109">
        <v>0</v>
      </c>
      <c r="L22" s="151">
        <v>0</v>
      </c>
      <c r="M22" s="194"/>
      <c r="N22" s="109"/>
      <c r="O22" s="151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38" t="s">
        <v>185</v>
      </c>
      <c r="I23" s="156" t="s">
        <v>15</v>
      </c>
      <c r="J23" s="64">
        <v>0</v>
      </c>
      <c r="K23" s="7">
        <v>1000</v>
      </c>
      <c r="L23" s="18">
        <f>+L24</f>
        <v>1000</v>
      </c>
      <c r="M23" s="74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60" t="s">
        <v>185</v>
      </c>
      <c r="I24" s="162" t="s">
        <v>15</v>
      </c>
      <c r="J24" s="65">
        <v>0</v>
      </c>
      <c r="K24" s="8">
        <v>1000</v>
      </c>
      <c r="L24" s="66">
        <v>1000</v>
      </c>
      <c r="M24" s="74"/>
      <c r="N24" s="38"/>
      <c r="O24" s="2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  <pageSetUpPr fitToPage="1"/>
  </sheetPr>
  <dimension ref="A1:AT18"/>
  <sheetViews>
    <sheetView view="pageBreakPreview" zoomScaleNormal="90" zoomScaleSheetLayoutView="100" workbookViewId="0">
      <pane ySplit="6" topLeftCell="A13" activePane="bottomLeft" state="frozen"/>
      <selection activeCell="L15" sqref="L15"/>
      <selection pane="bottomLeft" activeCell="H8" sqref="H8"/>
    </sheetView>
  </sheetViews>
  <sheetFormatPr baseColWidth="10" defaultRowHeight="13.5" x14ac:dyDescent="0.25"/>
  <cols>
    <col min="1" max="7" width="3.7109375" style="107" bestFit="1" customWidth="1"/>
    <col min="8" max="8" width="61.42578125" style="107" customWidth="1"/>
    <col min="9" max="9" width="12.42578125" style="107" bestFit="1" customWidth="1"/>
    <col min="10" max="10" width="9.7109375" style="107" bestFit="1" customWidth="1"/>
    <col min="11" max="11" width="11" style="107" bestFit="1" customWidth="1"/>
    <col min="12" max="12" width="13.28515625" style="107" bestFit="1" customWidth="1"/>
    <col min="13" max="14" width="12.7109375" style="107" bestFit="1" customWidth="1"/>
    <col min="15" max="15" width="13.28515625" style="107" bestFit="1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3">
      <c r="A5" s="325" t="s">
        <v>111</v>
      </c>
      <c r="B5" s="326"/>
      <c r="C5" s="326"/>
      <c r="D5" s="326"/>
      <c r="E5" s="326"/>
      <c r="F5" s="326"/>
      <c r="G5" s="326"/>
      <c r="H5" s="326"/>
      <c r="I5" s="327"/>
      <c r="J5" s="332" t="s">
        <v>93</v>
      </c>
      <c r="K5" s="333"/>
      <c r="L5" s="333"/>
      <c r="M5" s="328" t="s">
        <v>105</v>
      </c>
      <c r="N5" s="329"/>
      <c r="O5" s="329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13" t="s">
        <v>9</v>
      </c>
      <c r="K6" s="314" t="s">
        <v>10</v>
      </c>
      <c r="L6" s="315" t="s">
        <v>204</v>
      </c>
      <c r="M6" s="313" t="s">
        <v>9</v>
      </c>
      <c r="N6" s="314" t="s">
        <v>10</v>
      </c>
      <c r="O6" s="315" t="s">
        <v>204</v>
      </c>
    </row>
    <row r="7" spans="1:15" ht="15" x14ac:dyDescent="0.25">
      <c r="A7" s="56"/>
      <c r="B7" s="57">
        <v>18</v>
      </c>
      <c r="C7" s="57"/>
      <c r="D7" s="57"/>
      <c r="E7" s="57"/>
      <c r="F7" s="57"/>
      <c r="G7" s="57"/>
      <c r="H7" s="150" t="s">
        <v>114</v>
      </c>
      <c r="I7" s="183"/>
      <c r="J7" s="137"/>
      <c r="K7" s="58"/>
      <c r="L7" s="59"/>
      <c r="M7" s="73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8" t="s">
        <v>12</v>
      </c>
      <c r="I8" s="16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8" t="s">
        <v>13</v>
      </c>
      <c r="I9" s="16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3"/>
      <c r="J10" s="55"/>
      <c r="K10" s="3"/>
      <c r="L10" s="13"/>
      <c r="M10" s="74">
        <v>25948705</v>
      </c>
      <c r="N10" s="38">
        <v>25763705</v>
      </c>
      <c r="O10" s="28">
        <v>786157.06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8" t="s">
        <v>16</v>
      </c>
      <c r="I11" s="156" t="s">
        <v>15</v>
      </c>
      <c r="J11" s="15">
        <f>+J12</f>
        <v>508</v>
      </c>
      <c r="K11" s="6">
        <f>+K12</f>
        <v>786</v>
      </c>
      <c r="L11" s="16">
        <f>+L12</f>
        <v>0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0" t="s">
        <v>16</v>
      </c>
      <c r="I12" s="162" t="s">
        <v>15</v>
      </c>
      <c r="J12" s="17">
        <v>508</v>
      </c>
      <c r="K12" s="4">
        <v>786</v>
      </c>
      <c r="L12" s="63">
        <v>0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8" t="s">
        <v>66</v>
      </c>
      <c r="I13" s="162"/>
      <c r="J13" s="17"/>
      <c r="K13" s="4"/>
      <c r="L13" s="63"/>
      <c r="M13" s="74">
        <v>47051295</v>
      </c>
      <c r="N13" s="38">
        <v>47236295</v>
      </c>
      <c r="O13" s="28">
        <v>2335200.1800000002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8" t="s">
        <v>67</v>
      </c>
      <c r="I14" s="156" t="s">
        <v>27</v>
      </c>
      <c r="J14" s="64">
        <v>327000</v>
      </c>
      <c r="K14" s="7">
        <f>K15+K17</f>
        <v>364190</v>
      </c>
      <c r="L14" s="7">
        <f>L15+L17</f>
        <v>0</v>
      </c>
      <c r="M14" s="75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60" t="s">
        <v>178</v>
      </c>
      <c r="I15" s="162" t="s">
        <v>27</v>
      </c>
      <c r="J15" s="65">
        <v>75000</v>
      </c>
      <c r="K15" s="8">
        <v>74190</v>
      </c>
      <c r="L15" s="66">
        <v>0</v>
      </c>
      <c r="M15" s="75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60" t="s">
        <v>68</v>
      </c>
      <c r="I16" s="162" t="s">
        <v>15</v>
      </c>
      <c r="J16" s="65">
        <v>6000</v>
      </c>
      <c r="K16" s="8">
        <v>8384</v>
      </c>
      <c r="L16" s="66">
        <v>0</v>
      </c>
      <c r="M16" s="7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60" t="s">
        <v>69</v>
      </c>
      <c r="I17" s="162" t="s">
        <v>27</v>
      </c>
      <c r="J17" s="65">
        <v>250000</v>
      </c>
      <c r="K17" s="8">
        <v>290000</v>
      </c>
      <c r="L17" s="66">
        <v>0</v>
      </c>
      <c r="M17" s="7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81" t="s">
        <v>70</v>
      </c>
      <c r="I18" s="182" t="s">
        <v>22</v>
      </c>
      <c r="J18" s="67">
        <v>3000</v>
      </c>
      <c r="K18" s="189">
        <v>3500</v>
      </c>
      <c r="L18" s="68">
        <v>0</v>
      </c>
      <c r="M18" s="76"/>
      <c r="N18" s="40"/>
      <c r="O18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499984740745262"/>
    <pageSetUpPr fitToPage="1"/>
  </sheetPr>
  <dimension ref="A1:O27"/>
  <sheetViews>
    <sheetView view="pageBreakPreview" zoomScaleNormal="80" zoomScaleSheetLayoutView="100" workbookViewId="0">
      <pane ySplit="6" topLeftCell="A7" activePane="bottomLeft" state="frozen"/>
      <selection activeCell="L15" sqref="L15"/>
      <selection pane="bottomLeft" activeCell="I17" sqref="I17"/>
    </sheetView>
  </sheetViews>
  <sheetFormatPr baseColWidth="10" defaultRowHeight="13.5" x14ac:dyDescent="0.25"/>
  <cols>
    <col min="1" max="7" width="3.7109375" style="107" bestFit="1" customWidth="1"/>
    <col min="8" max="8" width="58.5703125" style="107" customWidth="1"/>
    <col min="9" max="9" width="15" style="107" customWidth="1"/>
    <col min="10" max="10" width="11" style="107" bestFit="1" customWidth="1"/>
    <col min="11" max="11" width="11.28515625" style="107" bestFit="1" customWidth="1"/>
    <col min="12" max="12" width="17" style="107" customWidth="1"/>
    <col min="13" max="13" width="13.7109375" style="107" bestFit="1" customWidth="1"/>
    <col min="14" max="14" width="13.28515625" style="107" bestFit="1" customWidth="1"/>
    <col min="15" max="15" width="21.5703125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3">
      <c r="A5" s="325" t="s">
        <v>71</v>
      </c>
      <c r="B5" s="326"/>
      <c r="C5" s="326"/>
      <c r="D5" s="326"/>
      <c r="E5" s="326"/>
      <c r="F5" s="326"/>
      <c r="G5" s="326"/>
      <c r="H5" s="326"/>
      <c r="I5" s="327"/>
      <c r="J5" s="332" t="s">
        <v>93</v>
      </c>
      <c r="K5" s="333"/>
      <c r="L5" s="333"/>
      <c r="M5" s="328" t="s">
        <v>105</v>
      </c>
      <c r="N5" s="329"/>
      <c r="O5" s="329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13" t="s">
        <v>9</v>
      </c>
      <c r="K6" s="314" t="s">
        <v>10</v>
      </c>
      <c r="L6" s="315" t="s">
        <v>204</v>
      </c>
      <c r="M6" s="313" t="s">
        <v>9</v>
      </c>
      <c r="N6" s="314" t="s">
        <v>10</v>
      </c>
      <c r="O6" s="315" t="s">
        <v>204</v>
      </c>
    </row>
    <row r="7" spans="1:15" ht="15" x14ac:dyDescent="0.25">
      <c r="A7" s="56"/>
      <c r="B7" s="57">
        <v>11</v>
      </c>
      <c r="C7" s="57"/>
      <c r="D7" s="57"/>
      <c r="E7" s="57"/>
      <c r="F7" s="57"/>
      <c r="G7" s="57"/>
      <c r="H7" s="190" t="s">
        <v>11</v>
      </c>
      <c r="I7" s="183"/>
      <c r="J7" s="83"/>
      <c r="K7" s="57"/>
      <c r="L7" s="81"/>
      <c r="M7" s="73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63"/>
      <c r="J8" s="52"/>
      <c r="K8" s="2"/>
      <c r="L8" s="29"/>
      <c r="M8" s="7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63"/>
      <c r="J9" s="52"/>
      <c r="K9" s="2"/>
      <c r="L9" s="29"/>
      <c r="M9" s="74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38" t="s">
        <v>17</v>
      </c>
      <c r="I10" s="163"/>
      <c r="J10" s="55"/>
      <c r="K10" s="3"/>
      <c r="L10" s="13"/>
      <c r="M10" s="74">
        <v>11910440</v>
      </c>
      <c r="N10" s="38">
        <v>11910440</v>
      </c>
      <c r="O10" s="28">
        <v>499032.26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8" t="s">
        <v>134</v>
      </c>
      <c r="I11" s="156" t="s">
        <v>72</v>
      </c>
      <c r="J11" s="64">
        <f>+J13</f>
        <v>8</v>
      </c>
      <c r="K11" s="7">
        <f>+K13</f>
        <v>8</v>
      </c>
      <c r="L11" s="18">
        <f>+L13</f>
        <v>0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60" t="s">
        <v>141</v>
      </c>
      <c r="I12" s="162" t="s">
        <v>15</v>
      </c>
      <c r="J12" s="65">
        <v>134</v>
      </c>
      <c r="K12" s="8">
        <v>112</v>
      </c>
      <c r="L12" s="66">
        <v>9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60" t="s">
        <v>134</v>
      </c>
      <c r="I13" s="162" t="s">
        <v>72</v>
      </c>
      <c r="J13" s="65">
        <v>8</v>
      </c>
      <c r="K13" s="8">
        <v>8</v>
      </c>
      <c r="L13" s="66">
        <v>0</v>
      </c>
      <c r="M13" s="74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60" t="s">
        <v>167</v>
      </c>
      <c r="I14" s="162"/>
      <c r="J14" s="17"/>
      <c r="K14" s="4"/>
      <c r="L14" s="63"/>
      <c r="M14" s="52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60" t="s">
        <v>12</v>
      </c>
      <c r="I15" s="156"/>
      <c r="J15" s="15"/>
      <c r="K15" s="6"/>
      <c r="L15" s="16"/>
      <c r="M15" s="52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60" t="s">
        <v>13</v>
      </c>
      <c r="I16" s="162"/>
      <c r="J16" s="17"/>
      <c r="K16" s="4"/>
      <c r="L16" s="63"/>
      <c r="M16" s="52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38" t="s">
        <v>142</v>
      </c>
      <c r="I17" s="162"/>
      <c r="J17" s="17"/>
      <c r="K17" s="4"/>
      <c r="L17" s="63"/>
      <c r="M17" s="74">
        <v>10246000</v>
      </c>
      <c r="N17" s="38">
        <v>10246000</v>
      </c>
      <c r="O17" s="28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38" t="s">
        <v>168</v>
      </c>
      <c r="I18" s="156" t="s">
        <v>63</v>
      </c>
      <c r="J18" s="64">
        <f>+J19</f>
        <v>24</v>
      </c>
      <c r="K18" s="7">
        <f>+K19</f>
        <v>24</v>
      </c>
      <c r="L18" s="18">
        <f>+L19</f>
        <v>0</v>
      </c>
      <c r="M18" s="74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60" t="s">
        <v>169</v>
      </c>
      <c r="I19" s="162" t="s">
        <v>63</v>
      </c>
      <c r="J19" s="65">
        <v>24</v>
      </c>
      <c r="K19" s="8">
        <v>24</v>
      </c>
      <c r="L19" s="66">
        <v>0</v>
      </c>
      <c r="M19" s="74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60" t="s">
        <v>170</v>
      </c>
      <c r="I20" s="162" t="s">
        <v>171</v>
      </c>
      <c r="J20" s="65">
        <v>24</v>
      </c>
      <c r="K20" s="8">
        <v>24</v>
      </c>
      <c r="L20" s="66">
        <v>0</v>
      </c>
      <c r="M20" s="74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60" t="s">
        <v>180</v>
      </c>
      <c r="I21" s="162" t="s">
        <v>15</v>
      </c>
      <c r="J21" s="65">
        <v>50</v>
      </c>
      <c r="K21" s="8">
        <v>50</v>
      </c>
      <c r="L21" s="66">
        <v>0</v>
      </c>
      <c r="M21" s="74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60" t="s">
        <v>172</v>
      </c>
      <c r="I22" s="162"/>
      <c r="J22" s="17"/>
      <c r="K22" s="4"/>
      <c r="L22" s="63"/>
      <c r="M22" s="52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60" t="s">
        <v>12</v>
      </c>
      <c r="I23" s="156"/>
      <c r="J23" s="15"/>
      <c r="K23" s="6"/>
      <c r="L23" s="16"/>
      <c r="M23" s="52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60" t="s">
        <v>13</v>
      </c>
      <c r="I24" s="162"/>
      <c r="J24" s="17"/>
      <c r="K24" s="4"/>
      <c r="L24" s="63"/>
      <c r="M24" s="52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60" t="s">
        <v>113</v>
      </c>
      <c r="I25" s="162"/>
      <c r="J25" s="17"/>
      <c r="K25" s="4"/>
      <c r="L25" s="63"/>
      <c r="M25" s="74">
        <v>82670560</v>
      </c>
      <c r="N25" s="38">
        <v>82670560</v>
      </c>
      <c r="O25" s="28">
        <v>1533777.71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38" t="s">
        <v>16</v>
      </c>
      <c r="I26" s="156" t="s">
        <v>15</v>
      </c>
      <c r="J26" s="64">
        <f>+J27</f>
        <v>356</v>
      </c>
      <c r="K26" s="7">
        <f>+K27</f>
        <v>378</v>
      </c>
      <c r="L26" s="18">
        <f>+L27</f>
        <v>8</v>
      </c>
      <c r="M26" s="74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181" t="s">
        <v>16</v>
      </c>
      <c r="I27" s="182" t="s">
        <v>15</v>
      </c>
      <c r="J27" s="77">
        <v>356</v>
      </c>
      <c r="K27" s="189">
        <v>378</v>
      </c>
      <c r="L27" s="68">
        <v>8</v>
      </c>
      <c r="M27" s="147"/>
      <c r="N27" s="148"/>
      <c r="O27" s="14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499984740745262"/>
    <pageSetUpPr fitToPage="1"/>
  </sheetPr>
  <dimension ref="A1:AZ19"/>
  <sheetViews>
    <sheetView tabSelected="1" view="pageBreakPreview" zoomScale="80" zoomScaleNormal="115" zoomScaleSheetLayoutView="80" workbookViewId="0">
      <pane ySplit="6" topLeftCell="A7" activePane="bottomLeft" state="frozen"/>
      <selection activeCell="L15" sqref="L15"/>
      <selection pane="bottomLeft" activeCell="J14" sqref="J14"/>
    </sheetView>
  </sheetViews>
  <sheetFormatPr baseColWidth="10" defaultRowHeight="13.5" x14ac:dyDescent="0.25"/>
  <cols>
    <col min="1" max="7" width="3.7109375" style="107" bestFit="1" customWidth="1"/>
    <col min="8" max="8" width="65.28515625" style="107" customWidth="1"/>
    <col min="9" max="9" width="14" style="107" bestFit="1" customWidth="1"/>
    <col min="10" max="10" width="10.140625" style="107" bestFit="1" customWidth="1"/>
    <col min="11" max="11" width="11" style="107" bestFit="1" customWidth="1"/>
    <col min="12" max="12" width="13.7109375" style="107" bestFit="1" customWidth="1"/>
    <col min="13" max="13" width="17.140625" style="107" customWidth="1"/>
    <col min="14" max="15" width="16.7109375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21" customHeight="1" thickBot="1" x14ac:dyDescent="0.3">
      <c r="A5" s="337" t="s">
        <v>73</v>
      </c>
      <c r="B5" s="338"/>
      <c r="C5" s="338"/>
      <c r="D5" s="338"/>
      <c r="E5" s="338"/>
      <c r="F5" s="338"/>
      <c r="G5" s="338"/>
      <c r="H5" s="338"/>
      <c r="I5" s="339"/>
      <c r="J5" s="342" t="s">
        <v>80</v>
      </c>
      <c r="K5" s="343"/>
      <c r="L5" s="343"/>
      <c r="M5" s="340" t="s">
        <v>105</v>
      </c>
      <c r="N5" s="341"/>
      <c r="O5" s="341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13" t="s">
        <v>9</v>
      </c>
      <c r="K6" s="314" t="s">
        <v>10</v>
      </c>
      <c r="L6" s="315" t="s">
        <v>204</v>
      </c>
      <c r="M6" s="313" t="s">
        <v>9</v>
      </c>
      <c r="N6" s="314" t="s">
        <v>10</v>
      </c>
      <c r="O6" s="315" t="s">
        <v>204</v>
      </c>
    </row>
    <row r="7" spans="1:15" ht="15" x14ac:dyDescent="0.25">
      <c r="A7" s="90"/>
      <c r="B7" s="91">
        <v>19</v>
      </c>
      <c r="C7" s="91"/>
      <c r="D7" s="91"/>
      <c r="E7" s="91"/>
      <c r="F7" s="91"/>
      <c r="G7" s="91"/>
      <c r="H7" s="227" t="s">
        <v>167</v>
      </c>
      <c r="I7" s="228"/>
      <c r="J7" s="216"/>
      <c r="K7" s="92"/>
      <c r="L7" s="217"/>
      <c r="M7" s="95"/>
      <c r="N7" s="93"/>
      <c r="O7" s="94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00" t="s">
        <v>12</v>
      </c>
      <c r="I8" s="219"/>
      <c r="J8" s="205"/>
      <c r="K8" s="20"/>
      <c r="L8" s="206"/>
      <c r="M8" s="96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00" t="s">
        <v>13</v>
      </c>
      <c r="I9" s="219"/>
      <c r="J9" s="205"/>
      <c r="K9" s="20"/>
      <c r="L9" s="206"/>
      <c r="M9" s="96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00" t="s">
        <v>113</v>
      </c>
      <c r="I10" s="218"/>
      <c r="J10" s="205"/>
      <c r="K10" s="20"/>
      <c r="L10" s="206"/>
      <c r="M10" s="97">
        <v>53496800</v>
      </c>
      <c r="N10" s="88">
        <v>53496800</v>
      </c>
      <c r="O10" s="89">
        <v>1017897.04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01" t="s">
        <v>16</v>
      </c>
      <c r="I11" s="220" t="s">
        <v>15</v>
      </c>
      <c r="J11" s="23">
        <f>+J12</f>
        <v>92</v>
      </c>
      <c r="K11" s="33">
        <f>+K12</f>
        <v>235</v>
      </c>
      <c r="L11" s="207">
        <f>+L12</f>
        <v>0</v>
      </c>
      <c r="M11" s="96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00" t="s">
        <v>16</v>
      </c>
      <c r="I12" s="221" t="s">
        <v>15</v>
      </c>
      <c r="J12" s="208">
        <v>92</v>
      </c>
      <c r="K12" s="35">
        <v>235</v>
      </c>
      <c r="L12" s="209">
        <v>0</v>
      </c>
      <c r="M12" s="96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00" t="s">
        <v>173</v>
      </c>
      <c r="I13" s="221"/>
      <c r="J13" s="208"/>
      <c r="K13" s="35"/>
      <c r="L13" s="209"/>
      <c r="M13" s="96">
        <v>555903200</v>
      </c>
      <c r="N13" s="34">
        <v>555903200</v>
      </c>
      <c r="O13" s="22">
        <v>17063750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01" t="s">
        <v>74</v>
      </c>
      <c r="I14" s="220" t="s">
        <v>63</v>
      </c>
      <c r="J14" s="36">
        <f>SUM(J15:J19)</f>
        <v>9527</v>
      </c>
      <c r="K14" s="36">
        <f>SUM(K15:K19)</f>
        <v>16894</v>
      </c>
      <c r="L14" s="210">
        <f>SUM(L15:L19)</f>
        <v>0</v>
      </c>
      <c r="M14" s="96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00" t="s">
        <v>75</v>
      </c>
      <c r="I15" s="221" t="s">
        <v>63</v>
      </c>
      <c r="J15" s="211">
        <v>358</v>
      </c>
      <c r="K15" s="37">
        <v>407</v>
      </c>
      <c r="L15" s="212">
        <v>0</v>
      </c>
      <c r="M15" s="96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00" t="s">
        <v>76</v>
      </c>
      <c r="I16" s="221" t="s">
        <v>63</v>
      </c>
      <c r="J16" s="208">
        <v>273</v>
      </c>
      <c r="K16" s="35">
        <v>273</v>
      </c>
      <c r="L16" s="209">
        <v>0</v>
      </c>
      <c r="M16" s="96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00" t="s">
        <v>77</v>
      </c>
      <c r="I17" s="221" t="s">
        <v>63</v>
      </c>
      <c r="J17" s="208">
        <v>115</v>
      </c>
      <c r="K17" s="35">
        <v>115</v>
      </c>
      <c r="L17" s="209">
        <v>0</v>
      </c>
      <c r="M17" s="96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00" t="s">
        <v>78</v>
      </c>
      <c r="I18" s="221" t="s">
        <v>63</v>
      </c>
      <c r="J18" s="208">
        <v>205</v>
      </c>
      <c r="K18" s="35">
        <v>2440</v>
      </c>
      <c r="L18" s="209">
        <v>0</v>
      </c>
      <c r="M18" s="96"/>
      <c r="N18" s="34"/>
      <c r="O18" s="22"/>
    </row>
    <row r="19" spans="1:15" ht="15.75" thickBot="1" x14ac:dyDescent="0.3">
      <c r="A19" s="222"/>
      <c r="B19" s="223"/>
      <c r="C19" s="223"/>
      <c r="D19" s="223"/>
      <c r="E19" s="223"/>
      <c r="F19" s="223"/>
      <c r="G19" s="224">
        <v>7</v>
      </c>
      <c r="H19" s="225" t="s">
        <v>79</v>
      </c>
      <c r="I19" s="226" t="s">
        <v>63</v>
      </c>
      <c r="J19" s="213">
        <v>8576</v>
      </c>
      <c r="K19" s="214">
        <v>13659</v>
      </c>
      <c r="L19" s="215">
        <v>0</v>
      </c>
      <c r="M19" s="202"/>
      <c r="N19" s="203"/>
      <c r="O19" s="204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CW15"/>
  <sheetViews>
    <sheetView view="pageBreakPreview" zoomScale="85" zoomScaleNormal="80" zoomScaleSheetLayoutView="85" workbookViewId="0">
      <pane ySplit="6" topLeftCell="A7" activePane="bottomLeft" state="frozen"/>
      <selection activeCell="L15" sqref="L15"/>
      <selection pane="bottomLeft" activeCell="M5" sqref="M5:O6"/>
    </sheetView>
  </sheetViews>
  <sheetFormatPr baseColWidth="10" defaultRowHeight="13.5" x14ac:dyDescent="0.25"/>
  <cols>
    <col min="1" max="7" width="3.7109375" style="107" bestFit="1" customWidth="1"/>
    <col min="8" max="8" width="69.42578125" style="107" bestFit="1" customWidth="1"/>
    <col min="9" max="9" width="12.5703125" style="107" bestFit="1" customWidth="1"/>
    <col min="10" max="10" width="10" style="107" bestFit="1" customWidth="1"/>
    <col min="11" max="11" width="11.28515625" style="107" bestFit="1" customWidth="1"/>
    <col min="12" max="12" width="14.140625" style="107" bestFit="1" customWidth="1"/>
    <col min="13" max="13" width="15.28515625" style="107" customWidth="1"/>
    <col min="14" max="15" width="18.28515625" style="107" customWidth="1"/>
    <col min="16" max="16384" width="11.42578125" style="107"/>
  </cols>
  <sheetData>
    <row r="1" spans="1:3070 3079:4090 4099:7165 7174:8185 8194:10240 10249:11260 11269:12280 12289:14335 14344:15355 15364:1632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3070 3079:4090 4099:7165 7174:8185 8194:10240 10249:11260 11269:12280 12289:14335 14344:15355 15364:1632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3070 3079:4090 4099:7165 7174:8185 8194:10240 10249:11260 11269:12280 12289:14335 14344:15355 15364:1632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3070 3079:4090 4099:7165 7174:8185 8194:10240 10249:11260 11269:12280 12289:14335 14344:15355 15364:16325" ht="14.25" thickBot="1" x14ac:dyDescent="0.3">
      <c r="A4" s="106"/>
    </row>
    <row r="5" spans="1:3070 3079:4090 4099:7165 7174:8185 8194:10240 10249:11260 11269:12280 12289:14335 14344:15355 15364:16325" s="1" customFormat="1" ht="15" customHeight="1" thickBot="1" x14ac:dyDescent="0.25">
      <c r="A5" s="325" t="s">
        <v>107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0"/>
      <c r="M5" s="371" t="s">
        <v>105</v>
      </c>
      <c r="N5" s="366"/>
      <c r="O5" s="366"/>
    </row>
    <row r="6" spans="1:3070 3079:4090 4099:7165 7174:8185 8194:10240 10249:11260 11269:12280 12289:14335 14344:15355 15364:16325" s="1" customFormat="1" ht="39.75" thickBot="1" x14ac:dyDescent="0.25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70" t="s">
        <v>204</v>
      </c>
      <c r="M6" s="372" t="s">
        <v>9</v>
      </c>
      <c r="N6" s="368" t="s">
        <v>10</v>
      </c>
      <c r="O6" s="369" t="s">
        <v>204</v>
      </c>
    </row>
    <row r="7" spans="1:3070 3079:4090 4099:7165 7174:8185 8194:10240 10249:11260 11269:12280 12289:14335 14344:15355 15364:16325" s="9" customFormat="1" ht="15" x14ac:dyDescent="0.2">
      <c r="A7" s="56"/>
      <c r="B7" s="57">
        <v>11</v>
      </c>
      <c r="C7" s="57"/>
      <c r="D7" s="57"/>
      <c r="E7" s="57"/>
      <c r="F7" s="57"/>
      <c r="G7" s="57"/>
      <c r="H7" s="150" t="s">
        <v>11</v>
      </c>
      <c r="I7" s="305"/>
      <c r="J7" s="56"/>
      <c r="K7" s="306"/>
      <c r="L7" s="304"/>
      <c r="M7" s="56"/>
      <c r="N7" s="306"/>
      <c r="O7" s="304"/>
    </row>
    <row r="8" spans="1:3070 3079:4090 4099:7165 7174:8185 8194:10240 10249:11260 11269:12280 12289:14335 14344:15355 15364:16325" s="9" customFormat="1" ht="15" x14ac:dyDescent="0.2">
      <c r="A8" s="15"/>
      <c r="B8" s="2"/>
      <c r="C8" s="5">
        <v>0</v>
      </c>
      <c r="D8" s="2"/>
      <c r="E8" s="2"/>
      <c r="F8" s="2"/>
      <c r="G8" s="2"/>
      <c r="H8" s="138" t="s">
        <v>12</v>
      </c>
      <c r="I8" s="168"/>
      <c r="J8" s="15"/>
      <c r="K8" s="6"/>
      <c r="L8" s="16"/>
      <c r="M8" s="15"/>
      <c r="N8" s="6"/>
      <c r="O8" s="16"/>
    </row>
    <row r="9" spans="1:3070 3079:4090 4099:7165 7174:8185 8194:10240 10249:11260 11269:12280 12289:14335 14344:15355 15364:16325" s="9" customFormat="1" ht="15" x14ac:dyDescent="0.2">
      <c r="A9" s="15"/>
      <c r="B9" s="2"/>
      <c r="C9" s="2"/>
      <c r="D9" s="2">
        <v>0</v>
      </c>
      <c r="E9" s="2"/>
      <c r="F9" s="2"/>
      <c r="G9" s="2"/>
      <c r="H9" s="138" t="s">
        <v>13</v>
      </c>
      <c r="I9" s="168"/>
      <c r="J9" s="15"/>
      <c r="K9" s="6"/>
      <c r="L9" s="16"/>
      <c r="M9" s="15"/>
      <c r="N9" s="6"/>
      <c r="O9" s="16"/>
    </row>
    <row r="10" spans="1:3070 3079:4090 4099:7165 7174:8185 8194:10240 10249:11260 11269:12280 12289:14335 14344:15355 15364:1632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8"/>
      <c r="J10" s="15"/>
      <c r="K10" s="6"/>
      <c r="L10" s="16"/>
      <c r="M10" s="82">
        <v>69518786</v>
      </c>
      <c r="N10" s="42">
        <v>69518786</v>
      </c>
      <c r="O10" s="30">
        <v>1563611.23</v>
      </c>
    </row>
    <row r="11" spans="1:3070 3079:4090 4099:7165 7174:8185 8194:10240 10249:11260 11269:12280 12289:14335 14344:15355 15364:1632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39" t="s">
        <v>16</v>
      </c>
      <c r="I11" s="229" t="s">
        <v>15</v>
      </c>
      <c r="J11" s="152">
        <f>J12</f>
        <v>305</v>
      </c>
      <c r="K11" s="48">
        <f>K12</f>
        <v>180</v>
      </c>
      <c r="L11" s="153">
        <f>L12</f>
        <v>0</v>
      </c>
      <c r="M11" s="82"/>
      <c r="N11" s="42"/>
      <c r="O11" s="30"/>
    </row>
    <row r="12" spans="1:3070 3079:4090 4099:7165 7174:8185 8194:10240 10249:11260 11269:12280 12289:14335 14344:15355 15364:1632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40" t="s">
        <v>16</v>
      </c>
      <c r="I12" s="230" t="s">
        <v>15</v>
      </c>
      <c r="J12" s="154">
        <v>305</v>
      </c>
      <c r="K12" s="49">
        <v>180</v>
      </c>
      <c r="L12" s="155">
        <v>0</v>
      </c>
      <c r="M12" s="240"/>
      <c r="N12" s="104"/>
      <c r="O12" s="105"/>
    </row>
    <row r="13" spans="1:3070 3079:4090 4099:7165 7174:8185 8194:10240 10249:11260 11269:12280 12289:14335 14344:15355 15364:1632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9" t="s">
        <v>17</v>
      </c>
      <c r="I13" s="229"/>
      <c r="J13" s="152"/>
      <c r="K13" s="48"/>
      <c r="L13" s="153"/>
      <c r="M13" s="82"/>
      <c r="N13" s="42"/>
      <c r="O13" s="30"/>
    </row>
    <row r="14" spans="1:3070 3079:4090 4099:7165 7174:8185 8194:10240 10249:11260 11269:12280 12289:14335 14344:15355 15364:1632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39" t="s">
        <v>134</v>
      </c>
      <c r="I14" s="229" t="s">
        <v>18</v>
      </c>
      <c r="J14" s="152">
        <v>1955</v>
      </c>
      <c r="K14" s="48">
        <f>SUM(K15:K15)</f>
        <v>2080</v>
      </c>
      <c r="L14" s="48">
        <f>SUM(L15:L15)</f>
        <v>0</v>
      </c>
      <c r="M14" s="82">
        <v>160797783</v>
      </c>
      <c r="N14" s="42">
        <v>160797783</v>
      </c>
      <c r="O14" s="30">
        <v>8325329.3700000001</v>
      </c>
    </row>
    <row r="15" spans="1:3070 3079:4090 4099:7165 7174:8185 8194:10240 10249:11260 11269:12280 12289:14335 14344:15355 15364:16325" s="145" customFormat="1" ht="15.75" thickBot="1" x14ac:dyDescent="0.3">
      <c r="A15" s="250"/>
      <c r="B15" s="109"/>
      <c r="C15" s="109"/>
      <c r="D15" s="109"/>
      <c r="E15" s="109"/>
      <c r="F15" s="109"/>
      <c r="G15" s="109">
        <v>5</v>
      </c>
      <c r="H15" s="109" t="s">
        <v>134</v>
      </c>
      <c r="I15" s="251" t="s">
        <v>18</v>
      </c>
      <c r="J15" s="252">
        <v>1955</v>
      </c>
      <c r="K15" s="253">
        <v>2080</v>
      </c>
      <c r="L15" s="187">
        <v>0</v>
      </c>
      <c r="M15" s="254"/>
      <c r="N15" s="255"/>
      <c r="O15" s="256"/>
      <c r="S15" s="146"/>
      <c r="T15" s="146"/>
      <c r="U15" s="146"/>
      <c r="V15" s="146"/>
      <c r="W15" s="146"/>
      <c r="X15" s="146"/>
      <c r="Y15" s="146"/>
      <c r="AH15" s="146"/>
      <c r="AI15" s="146"/>
      <c r="AJ15" s="146"/>
      <c r="AK15" s="146"/>
      <c r="AL15" s="146"/>
      <c r="AM15" s="146"/>
      <c r="AN15" s="146"/>
      <c r="AW15" s="146"/>
      <c r="AX15" s="146"/>
      <c r="AY15" s="146"/>
      <c r="AZ15" s="146"/>
      <c r="BA15" s="146"/>
      <c r="BB15" s="146"/>
      <c r="BC15" s="146"/>
      <c r="BL15" s="146"/>
      <c r="BM15" s="146"/>
      <c r="BN15" s="146"/>
      <c r="BO15" s="146"/>
      <c r="BP15" s="146"/>
      <c r="BQ15" s="146"/>
      <c r="BR15" s="146"/>
      <c r="CA15" s="146"/>
      <c r="CB15" s="146"/>
      <c r="CC15" s="146"/>
      <c r="CD15" s="146"/>
      <c r="CE15" s="146"/>
      <c r="CF15" s="146"/>
      <c r="CG15" s="146"/>
      <c r="CP15" s="146"/>
      <c r="CQ15" s="146"/>
      <c r="CR15" s="146"/>
      <c r="CS15" s="146"/>
      <c r="CT15" s="146"/>
      <c r="CU15" s="146"/>
      <c r="CV15" s="146"/>
      <c r="DE15" s="146"/>
      <c r="DF15" s="146"/>
      <c r="DG15" s="146"/>
      <c r="DH15" s="146"/>
      <c r="DI15" s="146"/>
      <c r="DJ15" s="146"/>
      <c r="DK15" s="146"/>
      <c r="DT15" s="146"/>
      <c r="DU15" s="146"/>
      <c r="DV15" s="146"/>
      <c r="DW15" s="146"/>
      <c r="DX15" s="146"/>
      <c r="DY15" s="146"/>
      <c r="DZ15" s="146"/>
      <c r="EI15" s="146"/>
      <c r="EJ15" s="146"/>
      <c r="EK15" s="146"/>
      <c r="EL15" s="146"/>
      <c r="EM15" s="146"/>
      <c r="EN15" s="146"/>
      <c r="EO15" s="146"/>
      <c r="EX15" s="146"/>
      <c r="EY15" s="146"/>
      <c r="EZ15" s="146"/>
      <c r="FA15" s="146"/>
      <c r="FB15" s="146"/>
      <c r="FC15" s="146"/>
      <c r="FD15" s="146"/>
      <c r="FM15" s="146"/>
      <c r="FN15" s="146"/>
      <c r="FO15" s="146"/>
      <c r="FP15" s="146"/>
      <c r="FQ15" s="146"/>
      <c r="FR15" s="146"/>
      <c r="FS15" s="146"/>
      <c r="GB15" s="146"/>
      <c r="GC15" s="146"/>
      <c r="GD15" s="146"/>
      <c r="GE15" s="146"/>
      <c r="GF15" s="146"/>
      <c r="GG15" s="146"/>
      <c r="GH15" s="146"/>
      <c r="GQ15" s="146"/>
      <c r="GR15" s="146"/>
      <c r="GS15" s="146"/>
      <c r="GT15" s="146"/>
      <c r="GU15" s="146"/>
      <c r="GV15" s="146"/>
      <c r="GW15" s="146"/>
      <c r="HF15" s="146"/>
      <c r="HG15" s="146"/>
      <c r="HH15" s="146"/>
      <c r="HI15" s="146"/>
      <c r="HJ15" s="146"/>
      <c r="HK15" s="146"/>
      <c r="HL15" s="146"/>
      <c r="HU15" s="146"/>
      <c r="HV15" s="146"/>
      <c r="HW15" s="146"/>
      <c r="HX15" s="146"/>
      <c r="HY15" s="146"/>
      <c r="HZ15" s="146"/>
      <c r="IA15" s="146"/>
      <c r="IJ15" s="146"/>
      <c r="IK15" s="146"/>
      <c r="IL15" s="146"/>
      <c r="IM15" s="146"/>
      <c r="IN15" s="146"/>
      <c r="IO15" s="146"/>
      <c r="IP15" s="146"/>
      <c r="IY15" s="146"/>
      <c r="IZ15" s="146"/>
      <c r="JA15" s="146"/>
      <c r="JB15" s="146"/>
      <c r="JC15" s="146"/>
      <c r="JD15" s="146"/>
      <c r="JE15" s="146"/>
      <c r="JN15" s="146"/>
      <c r="JO15" s="146"/>
      <c r="JP15" s="146"/>
      <c r="JQ15" s="146"/>
      <c r="JR15" s="146"/>
      <c r="JS15" s="146"/>
      <c r="JT15" s="146"/>
      <c r="KC15" s="146"/>
      <c r="KD15" s="146"/>
      <c r="KE15" s="146"/>
      <c r="KF15" s="146"/>
      <c r="KG15" s="146"/>
      <c r="KH15" s="146"/>
      <c r="KI15" s="146"/>
      <c r="KR15" s="146"/>
      <c r="KS15" s="146"/>
      <c r="KT15" s="146"/>
      <c r="KU15" s="146"/>
      <c r="KV15" s="146"/>
      <c r="KW15" s="146"/>
      <c r="KX15" s="146"/>
      <c r="LG15" s="146"/>
      <c r="LH15" s="146"/>
      <c r="LI15" s="146"/>
      <c r="LJ15" s="146"/>
      <c r="LK15" s="146"/>
      <c r="LL15" s="146"/>
      <c r="LM15" s="146"/>
      <c r="LV15" s="146"/>
      <c r="LW15" s="146"/>
      <c r="LX15" s="146"/>
      <c r="LY15" s="146"/>
      <c r="LZ15" s="146"/>
      <c r="MA15" s="146"/>
      <c r="MB15" s="146"/>
      <c r="MK15" s="146"/>
      <c r="ML15" s="146"/>
      <c r="MM15" s="146"/>
      <c r="MN15" s="146"/>
      <c r="MO15" s="146"/>
      <c r="MP15" s="146"/>
      <c r="MQ15" s="146"/>
      <c r="MZ15" s="146"/>
      <c r="NA15" s="146"/>
      <c r="NB15" s="146"/>
      <c r="NC15" s="146"/>
      <c r="ND15" s="146"/>
      <c r="NE15" s="146"/>
      <c r="NF15" s="146"/>
      <c r="NO15" s="146"/>
      <c r="NP15" s="146"/>
      <c r="NQ15" s="146"/>
      <c r="NR15" s="146"/>
      <c r="NS15" s="146"/>
      <c r="NT15" s="146"/>
      <c r="NU15" s="146"/>
      <c r="OD15" s="146"/>
      <c r="OE15" s="146"/>
      <c r="OF15" s="146"/>
      <c r="OG15" s="146"/>
      <c r="OH15" s="146"/>
      <c r="OI15" s="146"/>
      <c r="OJ15" s="146"/>
      <c r="OS15" s="146"/>
      <c r="OT15" s="146"/>
      <c r="OU15" s="146"/>
      <c r="OV15" s="146"/>
      <c r="OW15" s="146"/>
      <c r="OX15" s="146"/>
      <c r="OY15" s="146"/>
      <c r="PH15" s="146"/>
      <c r="PI15" s="146"/>
      <c r="PJ15" s="146"/>
      <c r="PK15" s="146"/>
      <c r="PL15" s="146"/>
      <c r="PM15" s="146"/>
      <c r="PN15" s="146"/>
      <c r="PW15" s="146"/>
      <c r="PX15" s="146"/>
      <c r="PY15" s="146"/>
      <c r="PZ15" s="146"/>
      <c r="QA15" s="146"/>
      <c r="QB15" s="146"/>
      <c r="QC15" s="146"/>
      <c r="QL15" s="146"/>
      <c r="QM15" s="146"/>
      <c r="QN15" s="146"/>
      <c r="QO15" s="146"/>
      <c r="QP15" s="146"/>
      <c r="QQ15" s="146"/>
      <c r="QR15" s="146"/>
      <c r="RA15" s="146"/>
      <c r="RB15" s="146"/>
      <c r="RC15" s="146"/>
      <c r="RD15" s="146"/>
      <c r="RE15" s="146"/>
      <c r="RF15" s="146"/>
      <c r="RG15" s="146"/>
      <c r="RP15" s="146"/>
      <c r="RQ15" s="146"/>
      <c r="RR15" s="146"/>
      <c r="RS15" s="146"/>
      <c r="RT15" s="146"/>
      <c r="RU15" s="146"/>
      <c r="RV15" s="146"/>
      <c r="SE15" s="146"/>
      <c r="SF15" s="146"/>
      <c r="SG15" s="146"/>
      <c r="SH15" s="146"/>
      <c r="SI15" s="146"/>
      <c r="SJ15" s="146"/>
      <c r="SK15" s="146"/>
      <c r="ST15" s="146"/>
      <c r="SU15" s="146"/>
      <c r="SV15" s="146"/>
      <c r="SW15" s="146"/>
      <c r="SX15" s="146"/>
      <c r="SY15" s="146"/>
      <c r="SZ15" s="146"/>
      <c r="TI15" s="146"/>
      <c r="TJ15" s="146"/>
      <c r="TK15" s="146"/>
      <c r="TL15" s="146"/>
      <c r="TM15" s="146"/>
      <c r="TN15" s="146"/>
      <c r="TO15" s="146"/>
      <c r="TX15" s="146"/>
      <c r="TY15" s="146"/>
      <c r="TZ15" s="146"/>
      <c r="UA15" s="146"/>
      <c r="UB15" s="146"/>
      <c r="UC15" s="146"/>
      <c r="UD15" s="146"/>
      <c r="UM15" s="146"/>
      <c r="UN15" s="146"/>
      <c r="UO15" s="146"/>
      <c r="UP15" s="146"/>
      <c r="UQ15" s="146"/>
      <c r="UR15" s="146"/>
      <c r="US15" s="146"/>
      <c r="VB15" s="146"/>
      <c r="VC15" s="146"/>
      <c r="VD15" s="146"/>
      <c r="VE15" s="146"/>
      <c r="VF15" s="146"/>
      <c r="VG15" s="146"/>
      <c r="VH15" s="146"/>
      <c r="VQ15" s="146"/>
      <c r="VR15" s="146"/>
      <c r="VS15" s="146"/>
      <c r="VT15" s="146"/>
      <c r="VU15" s="146"/>
      <c r="VV15" s="146"/>
      <c r="VW15" s="146"/>
      <c r="WF15" s="146"/>
      <c r="WG15" s="146"/>
      <c r="WH15" s="146"/>
      <c r="WI15" s="146"/>
      <c r="WJ15" s="146"/>
      <c r="WK15" s="146"/>
      <c r="WL15" s="146"/>
      <c r="WU15" s="146"/>
      <c r="WV15" s="146"/>
      <c r="WW15" s="146"/>
      <c r="WX15" s="146"/>
      <c r="WY15" s="146"/>
      <c r="WZ15" s="146"/>
      <c r="XA15" s="146"/>
      <c r="XJ15" s="146"/>
      <c r="XK15" s="146"/>
      <c r="XL15" s="146"/>
      <c r="XM15" s="146"/>
      <c r="XN15" s="146"/>
      <c r="XO15" s="146"/>
      <c r="XP15" s="146"/>
      <c r="XY15" s="146"/>
      <c r="XZ15" s="146"/>
      <c r="YA15" s="146"/>
      <c r="YB15" s="146"/>
      <c r="YC15" s="146"/>
      <c r="YD15" s="146"/>
      <c r="YE15" s="146"/>
      <c r="YN15" s="146"/>
      <c r="YO15" s="146"/>
      <c r="YP15" s="146"/>
      <c r="YQ15" s="146"/>
      <c r="YR15" s="146"/>
      <c r="YS15" s="146"/>
      <c r="YT15" s="146"/>
      <c r="ZC15" s="146"/>
      <c r="ZD15" s="146"/>
      <c r="ZE15" s="146"/>
      <c r="ZF15" s="146"/>
      <c r="ZG15" s="146"/>
      <c r="ZH15" s="146"/>
      <c r="ZI15" s="146"/>
      <c r="ZR15" s="146"/>
      <c r="ZS15" s="146"/>
      <c r="ZT15" s="146"/>
      <c r="ZU15" s="146"/>
      <c r="ZV15" s="146"/>
      <c r="ZW15" s="146"/>
      <c r="ZX15" s="146"/>
      <c r="AAG15" s="146"/>
      <c r="AAH15" s="146"/>
      <c r="AAI15" s="146"/>
      <c r="AAJ15" s="146"/>
      <c r="AAK15" s="146"/>
      <c r="AAL15" s="146"/>
      <c r="AAM15" s="146"/>
      <c r="AAV15" s="146"/>
      <c r="AAW15" s="146"/>
      <c r="AAX15" s="146"/>
      <c r="AAY15" s="146"/>
      <c r="AAZ15" s="146"/>
      <c r="ABA15" s="146"/>
      <c r="ABB15" s="146"/>
      <c r="ABK15" s="146"/>
      <c r="ABL15" s="146"/>
      <c r="ABM15" s="146"/>
      <c r="ABN15" s="146"/>
      <c r="ABO15" s="146"/>
      <c r="ABP15" s="146"/>
      <c r="ABQ15" s="146"/>
      <c r="ABZ15" s="146"/>
      <c r="ACA15" s="146"/>
      <c r="ACB15" s="146"/>
      <c r="ACC15" s="146"/>
      <c r="ACD15" s="146"/>
      <c r="ACE15" s="146"/>
      <c r="ACF15" s="146"/>
      <c r="ACO15" s="146"/>
      <c r="ACP15" s="146"/>
      <c r="ACQ15" s="146"/>
      <c r="ACR15" s="146"/>
      <c r="ACS15" s="146"/>
      <c r="ACT15" s="146"/>
      <c r="ACU15" s="146"/>
      <c r="ADD15" s="146"/>
      <c r="ADE15" s="146"/>
      <c r="ADF15" s="146"/>
      <c r="ADG15" s="146"/>
      <c r="ADH15" s="146"/>
      <c r="ADI15" s="146"/>
      <c r="ADJ15" s="146"/>
      <c r="ADS15" s="146"/>
      <c r="ADT15" s="146"/>
      <c r="ADU15" s="146"/>
      <c r="ADV15" s="146"/>
      <c r="ADW15" s="146"/>
      <c r="ADX15" s="146"/>
      <c r="ADY15" s="146"/>
      <c r="AEH15" s="146"/>
      <c r="AEI15" s="146"/>
      <c r="AEJ15" s="146"/>
      <c r="AEK15" s="146"/>
      <c r="AEL15" s="146"/>
      <c r="AEM15" s="146"/>
      <c r="AEN15" s="146"/>
      <c r="AEW15" s="146"/>
      <c r="AEX15" s="146"/>
      <c r="AEY15" s="146"/>
      <c r="AEZ15" s="146"/>
      <c r="AFA15" s="146"/>
      <c r="AFB15" s="146"/>
      <c r="AFC15" s="146"/>
      <c r="AFL15" s="146"/>
      <c r="AFM15" s="146"/>
      <c r="AFN15" s="146"/>
      <c r="AFO15" s="146"/>
      <c r="AFP15" s="146"/>
      <c r="AFQ15" s="146"/>
      <c r="AFR15" s="146"/>
      <c r="AGA15" s="146"/>
      <c r="AGB15" s="146"/>
      <c r="AGC15" s="146"/>
      <c r="AGD15" s="146"/>
      <c r="AGE15" s="146"/>
      <c r="AGF15" s="146"/>
      <c r="AGG15" s="146"/>
      <c r="AGP15" s="146"/>
      <c r="AGQ15" s="146"/>
      <c r="AGR15" s="146"/>
      <c r="AGS15" s="146"/>
      <c r="AGT15" s="146"/>
      <c r="AGU15" s="146"/>
      <c r="AGV15" s="146"/>
      <c r="AHE15" s="146"/>
      <c r="AHF15" s="146"/>
      <c r="AHG15" s="146"/>
      <c r="AHH15" s="146"/>
      <c r="AHI15" s="146"/>
      <c r="AHJ15" s="146"/>
      <c r="AHK15" s="146"/>
      <c r="AHT15" s="146"/>
      <c r="AHU15" s="146"/>
      <c r="AHV15" s="146"/>
      <c r="AHW15" s="146"/>
      <c r="AHX15" s="146"/>
      <c r="AHY15" s="146"/>
      <c r="AHZ15" s="146"/>
      <c r="AII15" s="146"/>
      <c r="AIJ15" s="146"/>
      <c r="AIK15" s="146"/>
      <c r="AIL15" s="146"/>
      <c r="AIM15" s="146"/>
      <c r="AIN15" s="146"/>
      <c r="AIO15" s="146"/>
      <c r="AIX15" s="146"/>
      <c r="AIY15" s="146"/>
      <c r="AIZ15" s="146"/>
      <c r="AJA15" s="146"/>
      <c r="AJB15" s="146"/>
      <c r="AJC15" s="146"/>
      <c r="AJD15" s="146"/>
      <c r="AJM15" s="146"/>
      <c r="AJN15" s="146"/>
      <c r="AJO15" s="146"/>
      <c r="AJP15" s="146"/>
      <c r="AJQ15" s="146"/>
      <c r="AJR15" s="146"/>
      <c r="AJS15" s="146"/>
      <c r="AKB15" s="146"/>
      <c r="AKC15" s="146"/>
      <c r="AKD15" s="146"/>
      <c r="AKE15" s="146"/>
      <c r="AKF15" s="146"/>
      <c r="AKG15" s="146"/>
      <c r="AKH15" s="146"/>
      <c r="AKQ15" s="146"/>
      <c r="AKR15" s="146"/>
      <c r="AKS15" s="146"/>
      <c r="AKT15" s="146"/>
      <c r="AKU15" s="146"/>
      <c r="AKV15" s="146"/>
      <c r="AKW15" s="146"/>
      <c r="ALF15" s="146"/>
      <c r="ALG15" s="146"/>
      <c r="ALH15" s="146"/>
      <c r="ALI15" s="146"/>
      <c r="ALJ15" s="146"/>
      <c r="ALK15" s="146"/>
      <c r="ALL15" s="146"/>
      <c r="ALU15" s="146"/>
      <c r="ALV15" s="146"/>
      <c r="ALW15" s="146"/>
      <c r="ALX15" s="146"/>
      <c r="ALY15" s="146"/>
      <c r="ALZ15" s="146"/>
      <c r="AMA15" s="146"/>
      <c r="AMJ15" s="146"/>
      <c r="AMK15" s="146"/>
      <c r="AML15" s="146"/>
      <c r="AMM15" s="146"/>
      <c r="AMN15" s="146"/>
      <c r="AMO15" s="146"/>
      <c r="AMP15" s="146"/>
      <c r="AMY15" s="146"/>
      <c r="AMZ15" s="146"/>
      <c r="ANA15" s="146"/>
      <c r="ANB15" s="146"/>
      <c r="ANC15" s="146"/>
      <c r="AND15" s="146"/>
      <c r="ANE15" s="146"/>
      <c r="ANN15" s="146"/>
      <c r="ANO15" s="146"/>
      <c r="ANP15" s="146"/>
      <c r="ANQ15" s="146"/>
      <c r="ANR15" s="146"/>
      <c r="ANS15" s="146"/>
      <c r="ANT15" s="146"/>
      <c r="AOC15" s="146"/>
      <c r="AOD15" s="146"/>
      <c r="AOE15" s="146"/>
      <c r="AOF15" s="146"/>
      <c r="AOG15" s="146"/>
      <c r="AOH15" s="146"/>
      <c r="AOI15" s="146"/>
      <c r="AOR15" s="146"/>
      <c r="AOS15" s="146"/>
      <c r="AOT15" s="146"/>
      <c r="AOU15" s="146"/>
      <c r="AOV15" s="146"/>
      <c r="AOW15" s="146"/>
      <c r="AOX15" s="146"/>
      <c r="APG15" s="146"/>
      <c r="APH15" s="146"/>
      <c r="API15" s="146"/>
      <c r="APJ15" s="146"/>
      <c r="APK15" s="146"/>
      <c r="APL15" s="146"/>
      <c r="APM15" s="146"/>
      <c r="APV15" s="146"/>
      <c r="APW15" s="146"/>
      <c r="APX15" s="146"/>
      <c r="APY15" s="146"/>
      <c r="APZ15" s="146"/>
      <c r="AQA15" s="146"/>
      <c r="AQB15" s="146"/>
      <c r="AQK15" s="146"/>
      <c r="AQL15" s="146"/>
      <c r="AQM15" s="146"/>
      <c r="AQN15" s="146"/>
      <c r="AQO15" s="146"/>
      <c r="AQP15" s="146"/>
      <c r="AQQ15" s="146"/>
      <c r="AQZ15" s="146"/>
      <c r="ARA15" s="146"/>
      <c r="ARB15" s="146"/>
      <c r="ARC15" s="146"/>
      <c r="ARD15" s="146"/>
      <c r="ARE15" s="146"/>
      <c r="ARF15" s="146"/>
      <c r="ARO15" s="146"/>
      <c r="ARP15" s="146"/>
      <c r="ARQ15" s="146"/>
      <c r="ARR15" s="146"/>
      <c r="ARS15" s="146"/>
      <c r="ART15" s="146"/>
      <c r="ARU15" s="146"/>
      <c r="ASD15" s="146"/>
      <c r="ASE15" s="146"/>
      <c r="ASF15" s="146"/>
      <c r="ASG15" s="146"/>
      <c r="ASH15" s="146"/>
      <c r="ASI15" s="146"/>
      <c r="ASJ15" s="146"/>
      <c r="ASS15" s="146"/>
      <c r="AST15" s="146"/>
      <c r="ASU15" s="146"/>
      <c r="ASV15" s="146"/>
      <c r="ASW15" s="146"/>
      <c r="ASX15" s="146"/>
      <c r="ASY15" s="146"/>
      <c r="ATH15" s="146"/>
      <c r="ATI15" s="146"/>
      <c r="ATJ15" s="146"/>
      <c r="ATK15" s="146"/>
      <c r="ATL15" s="146"/>
      <c r="ATM15" s="146"/>
      <c r="ATN15" s="146"/>
      <c r="ATW15" s="146"/>
      <c r="ATX15" s="146"/>
      <c r="ATY15" s="146"/>
      <c r="ATZ15" s="146"/>
      <c r="AUA15" s="146"/>
      <c r="AUB15" s="146"/>
      <c r="AUC15" s="146"/>
      <c r="AUL15" s="146"/>
      <c r="AUM15" s="146"/>
      <c r="AUN15" s="146"/>
      <c r="AUO15" s="146"/>
      <c r="AUP15" s="146"/>
      <c r="AUQ15" s="146"/>
      <c r="AUR15" s="146"/>
      <c r="AVA15" s="146"/>
      <c r="AVB15" s="146"/>
      <c r="AVC15" s="146"/>
      <c r="AVD15" s="146"/>
      <c r="AVE15" s="146"/>
      <c r="AVF15" s="146"/>
      <c r="AVG15" s="146"/>
      <c r="AVP15" s="146"/>
      <c r="AVQ15" s="146"/>
      <c r="AVR15" s="146"/>
      <c r="AVS15" s="146"/>
      <c r="AVT15" s="146"/>
      <c r="AVU15" s="146"/>
      <c r="AVV15" s="146"/>
      <c r="AWE15" s="146"/>
      <c r="AWF15" s="146"/>
      <c r="AWG15" s="146"/>
      <c r="AWH15" s="146"/>
      <c r="AWI15" s="146"/>
      <c r="AWJ15" s="146"/>
      <c r="AWK15" s="146"/>
      <c r="AWT15" s="146"/>
      <c r="AWU15" s="146"/>
      <c r="AWV15" s="146"/>
      <c r="AWW15" s="146"/>
      <c r="AWX15" s="146"/>
      <c r="AWY15" s="146"/>
      <c r="AWZ15" s="146"/>
      <c r="AXI15" s="146"/>
      <c r="AXJ15" s="146"/>
      <c r="AXK15" s="146"/>
      <c r="AXL15" s="146"/>
      <c r="AXM15" s="146"/>
      <c r="AXN15" s="146"/>
      <c r="AXO15" s="146"/>
      <c r="AXX15" s="146"/>
      <c r="AXY15" s="146"/>
      <c r="AXZ15" s="146"/>
      <c r="AYA15" s="146"/>
      <c r="AYB15" s="146"/>
      <c r="AYC15" s="146"/>
      <c r="AYD15" s="146"/>
      <c r="AYM15" s="146"/>
      <c r="AYN15" s="146"/>
      <c r="AYO15" s="146"/>
      <c r="AYP15" s="146"/>
      <c r="AYQ15" s="146"/>
      <c r="AYR15" s="146"/>
      <c r="AYS15" s="146"/>
      <c r="AZB15" s="146"/>
      <c r="AZC15" s="146"/>
      <c r="AZD15" s="146"/>
      <c r="AZE15" s="146"/>
      <c r="AZF15" s="146"/>
      <c r="AZG15" s="146"/>
      <c r="AZH15" s="146"/>
      <c r="AZQ15" s="146"/>
      <c r="AZR15" s="146"/>
      <c r="AZS15" s="146"/>
      <c r="AZT15" s="146"/>
      <c r="AZU15" s="146"/>
      <c r="AZV15" s="146"/>
      <c r="AZW15" s="146"/>
      <c r="BAF15" s="146"/>
      <c r="BAG15" s="146"/>
      <c r="BAH15" s="146"/>
      <c r="BAI15" s="146"/>
      <c r="BAJ15" s="146"/>
      <c r="BAK15" s="146"/>
      <c r="BAL15" s="146"/>
      <c r="BAU15" s="146"/>
      <c r="BAV15" s="146"/>
      <c r="BAW15" s="146"/>
      <c r="BAX15" s="146"/>
      <c r="BAY15" s="146"/>
      <c r="BAZ15" s="146"/>
      <c r="BBA15" s="146"/>
      <c r="BBJ15" s="146"/>
      <c r="BBK15" s="146"/>
      <c r="BBL15" s="146"/>
      <c r="BBM15" s="146"/>
      <c r="BBN15" s="146"/>
      <c r="BBO15" s="146"/>
      <c r="BBP15" s="146"/>
      <c r="BBY15" s="146"/>
      <c r="BBZ15" s="146"/>
      <c r="BCA15" s="146"/>
      <c r="BCB15" s="146"/>
      <c r="BCC15" s="146"/>
      <c r="BCD15" s="146"/>
      <c r="BCE15" s="146"/>
      <c r="BCN15" s="146"/>
      <c r="BCO15" s="146"/>
      <c r="BCP15" s="146"/>
      <c r="BCQ15" s="146"/>
      <c r="BCR15" s="146"/>
      <c r="BCS15" s="146"/>
      <c r="BCT15" s="146"/>
      <c r="BDC15" s="146"/>
      <c r="BDD15" s="146"/>
      <c r="BDE15" s="146"/>
      <c r="BDF15" s="146"/>
      <c r="BDG15" s="146"/>
      <c r="BDH15" s="146"/>
      <c r="BDI15" s="146"/>
      <c r="BDR15" s="146"/>
      <c r="BDS15" s="146"/>
      <c r="BDT15" s="146"/>
      <c r="BDU15" s="146"/>
      <c r="BDV15" s="146"/>
      <c r="BDW15" s="146"/>
      <c r="BDX15" s="146"/>
      <c r="BEG15" s="146"/>
      <c r="BEH15" s="146"/>
      <c r="BEI15" s="146"/>
      <c r="BEJ15" s="146"/>
      <c r="BEK15" s="146"/>
      <c r="BEL15" s="146"/>
      <c r="BEM15" s="146"/>
      <c r="BEV15" s="146"/>
      <c r="BEW15" s="146"/>
      <c r="BEX15" s="146"/>
      <c r="BEY15" s="146"/>
      <c r="BEZ15" s="146"/>
      <c r="BFA15" s="146"/>
      <c r="BFB15" s="146"/>
      <c r="BFK15" s="146"/>
      <c r="BFL15" s="146"/>
      <c r="BFM15" s="146"/>
      <c r="BFN15" s="146"/>
      <c r="BFO15" s="146"/>
      <c r="BFP15" s="146"/>
      <c r="BFQ15" s="146"/>
      <c r="BFZ15" s="146"/>
      <c r="BGA15" s="146"/>
      <c r="BGB15" s="146"/>
      <c r="BGC15" s="146"/>
      <c r="BGD15" s="146"/>
      <c r="BGE15" s="146"/>
      <c r="BGF15" s="146"/>
      <c r="BGO15" s="146"/>
      <c r="BGP15" s="146"/>
      <c r="BGQ15" s="146"/>
      <c r="BGR15" s="146"/>
      <c r="BGS15" s="146"/>
      <c r="BGT15" s="146"/>
      <c r="BGU15" s="146"/>
      <c r="BHD15" s="146"/>
      <c r="BHE15" s="146"/>
      <c r="BHF15" s="146"/>
      <c r="BHG15" s="146"/>
      <c r="BHH15" s="146"/>
      <c r="BHI15" s="146"/>
      <c r="BHJ15" s="146"/>
      <c r="BHS15" s="146"/>
      <c r="BHT15" s="146"/>
      <c r="BHU15" s="146"/>
      <c r="BHV15" s="146"/>
      <c r="BHW15" s="146"/>
      <c r="BHX15" s="146"/>
      <c r="BHY15" s="146"/>
      <c r="BIH15" s="146"/>
      <c r="BII15" s="146"/>
      <c r="BIJ15" s="146"/>
      <c r="BIK15" s="146"/>
      <c r="BIL15" s="146"/>
      <c r="BIM15" s="146"/>
      <c r="BIN15" s="146"/>
      <c r="BIW15" s="146"/>
      <c r="BIX15" s="146"/>
      <c r="BIY15" s="146"/>
      <c r="BIZ15" s="146"/>
      <c r="BJA15" s="146"/>
      <c r="BJB15" s="146"/>
      <c r="BJC15" s="146"/>
      <c r="BJL15" s="146"/>
      <c r="BJM15" s="146"/>
      <c r="BJN15" s="146"/>
      <c r="BJO15" s="146"/>
      <c r="BJP15" s="146"/>
      <c r="BJQ15" s="146"/>
      <c r="BJR15" s="146"/>
      <c r="BKA15" s="146"/>
      <c r="BKB15" s="146"/>
      <c r="BKC15" s="146"/>
      <c r="BKD15" s="146"/>
      <c r="BKE15" s="146"/>
      <c r="BKF15" s="146"/>
      <c r="BKG15" s="146"/>
      <c r="BKP15" s="146"/>
      <c r="BKQ15" s="146"/>
      <c r="BKR15" s="146"/>
      <c r="BKS15" s="146"/>
      <c r="BKT15" s="146"/>
      <c r="BKU15" s="146"/>
      <c r="BKV15" s="146"/>
      <c r="BLE15" s="146"/>
      <c r="BLF15" s="146"/>
      <c r="BLG15" s="146"/>
      <c r="BLH15" s="146"/>
      <c r="BLI15" s="146"/>
      <c r="BLJ15" s="146"/>
      <c r="BLK15" s="146"/>
      <c r="BLT15" s="146"/>
      <c r="BLU15" s="146"/>
      <c r="BLV15" s="146"/>
      <c r="BLW15" s="146"/>
      <c r="BLX15" s="146"/>
      <c r="BLY15" s="146"/>
      <c r="BLZ15" s="146"/>
      <c r="BMI15" s="146"/>
      <c r="BMJ15" s="146"/>
      <c r="BMK15" s="146"/>
      <c r="BML15" s="146"/>
      <c r="BMM15" s="146"/>
      <c r="BMN15" s="146"/>
      <c r="BMO15" s="146"/>
      <c r="BMX15" s="146"/>
      <c r="BMY15" s="146"/>
      <c r="BMZ15" s="146"/>
      <c r="BNA15" s="146"/>
      <c r="BNB15" s="146"/>
      <c r="BNC15" s="146"/>
      <c r="BND15" s="146"/>
      <c r="BNM15" s="146"/>
      <c r="BNN15" s="146"/>
      <c r="BNO15" s="146"/>
      <c r="BNP15" s="146"/>
      <c r="BNQ15" s="146"/>
      <c r="BNR15" s="146"/>
      <c r="BNS15" s="146"/>
      <c r="BOB15" s="146"/>
      <c r="BOC15" s="146"/>
      <c r="BOD15" s="146"/>
      <c r="BOE15" s="146"/>
      <c r="BOF15" s="146"/>
      <c r="BOG15" s="146"/>
      <c r="BOH15" s="146"/>
      <c r="BOQ15" s="146"/>
      <c r="BOR15" s="146"/>
      <c r="BOS15" s="146"/>
      <c r="BOT15" s="146"/>
      <c r="BOU15" s="146"/>
      <c r="BOV15" s="146"/>
      <c r="BOW15" s="146"/>
      <c r="BPF15" s="146"/>
      <c r="BPG15" s="146"/>
      <c r="BPH15" s="146"/>
      <c r="BPI15" s="146"/>
      <c r="BPJ15" s="146"/>
      <c r="BPK15" s="146"/>
      <c r="BPL15" s="146"/>
      <c r="BPU15" s="146"/>
      <c r="BPV15" s="146"/>
      <c r="BPW15" s="146"/>
      <c r="BPX15" s="146"/>
      <c r="BPY15" s="146"/>
      <c r="BPZ15" s="146"/>
      <c r="BQA15" s="146"/>
      <c r="BQJ15" s="146"/>
      <c r="BQK15" s="146"/>
      <c r="BQL15" s="146"/>
      <c r="BQM15" s="146"/>
      <c r="BQN15" s="146"/>
      <c r="BQO15" s="146"/>
      <c r="BQP15" s="146"/>
      <c r="BQY15" s="146"/>
      <c r="BQZ15" s="146"/>
      <c r="BRA15" s="146"/>
      <c r="BRB15" s="146"/>
      <c r="BRC15" s="146"/>
      <c r="BRD15" s="146"/>
      <c r="BRE15" s="146"/>
      <c r="BRN15" s="146"/>
      <c r="BRO15" s="146"/>
      <c r="BRP15" s="146"/>
      <c r="BRQ15" s="146"/>
      <c r="BRR15" s="146"/>
      <c r="BRS15" s="146"/>
      <c r="BRT15" s="146"/>
      <c r="BSC15" s="146"/>
      <c r="BSD15" s="146"/>
      <c r="BSE15" s="146"/>
      <c r="BSF15" s="146"/>
      <c r="BSG15" s="146"/>
      <c r="BSH15" s="146"/>
      <c r="BSI15" s="146"/>
      <c r="BSR15" s="146"/>
      <c r="BSS15" s="146"/>
      <c r="BST15" s="146"/>
      <c r="BSU15" s="146"/>
      <c r="BSV15" s="146"/>
      <c r="BSW15" s="146"/>
      <c r="BSX15" s="146"/>
      <c r="BTG15" s="146"/>
      <c r="BTH15" s="146"/>
      <c r="BTI15" s="146"/>
      <c r="BTJ15" s="146"/>
      <c r="BTK15" s="146"/>
      <c r="BTL15" s="146"/>
      <c r="BTM15" s="146"/>
      <c r="BTV15" s="146"/>
      <c r="BTW15" s="146"/>
      <c r="BTX15" s="146"/>
      <c r="BTY15" s="146"/>
      <c r="BTZ15" s="146"/>
      <c r="BUA15" s="146"/>
      <c r="BUB15" s="146"/>
      <c r="BUK15" s="146"/>
      <c r="BUL15" s="146"/>
      <c r="BUM15" s="146"/>
      <c r="BUN15" s="146"/>
      <c r="BUO15" s="146"/>
      <c r="BUP15" s="146"/>
      <c r="BUQ15" s="146"/>
      <c r="BUZ15" s="146"/>
      <c r="BVA15" s="146"/>
      <c r="BVB15" s="146"/>
      <c r="BVC15" s="146"/>
      <c r="BVD15" s="146"/>
      <c r="BVE15" s="146"/>
      <c r="BVF15" s="146"/>
      <c r="BVO15" s="146"/>
      <c r="BVP15" s="146"/>
      <c r="BVQ15" s="146"/>
      <c r="BVR15" s="146"/>
      <c r="BVS15" s="146"/>
      <c r="BVT15" s="146"/>
      <c r="BVU15" s="146"/>
      <c r="BWD15" s="146"/>
      <c r="BWE15" s="146"/>
      <c r="BWF15" s="146"/>
      <c r="BWG15" s="146"/>
      <c r="BWH15" s="146"/>
      <c r="BWI15" s="146"/>
      <c r="BWJ15" s="146"/>
      <c r="BWS15" s="146"/>
      <c r="BWT15" s="146"/>
      <c r="BWU15" s="146"/>
      <c r="BWV15" s="146"/>
      <c r="BWW15" s="146"/>
      <c r="BWX15" s="146"/>
      <c r="BWY15" s="146"/>
      <c r="BXH15" s="146"/>
      <c r="BXI15" s="146"/>
      <c r="BXJ15" s="146"/>
      <c r="BXK15" s="146"/>
      <c r="BXL15" s="146"/>
      <c r="BXM15" s="146"/>
      <c r="BXN15" s="146"/>
      <c r="BXW15" s="146"/>
      <c r="BXX15" s="146"/>
      <c r="BXY15" s="146"/>
      <c r="BXZ15" s="146"/>
      <c r="BYA15" s="146"/>
      <c r="BYB15" s="146"/>
      <c r="BYC15" s="146"/>
      <c r="BYL15" s="146"/>
      <c r="BYM15" s="146"/>
      <c r="BYN15" s="146"/>
      <c r="BYO15" s="146"/>
      <c r="BYP15" s="146"/>
      <c r="BYQ15" s="146"/>
      <c r="BYR15" s="146"/>
      <c r="BZA15" s="146"/>
      <c r="BZB15" s="146"/>
      <c r="BZC15" s="146"/>
      <c r="BZD15" s="146"/>
      <c r="BZE15" s="146"/>
      <c r="BZF15" s="146"/>
      <c r="BZG15" s="146"/>
      <c r="BZP15" s="146"/>
      <c r="BZQ15" s="146"/>
      <c r="BZR15" s="146"/>
      <c r="BZS15" s="146"/>
      <c r="BZT15" s="146"/>
      <c r="BZU15" s="146"/>
      <c r="BZV15" s="146"/>
      <c r="CAE15" s="146"/>
      <c r="CAF15" s="146"/>
      <c r="CAG15" s="146"/>
      <c r="CAH15" s="146"/>
      <c r="CAI15" s="146"/>
      <c r="CAJ15" s="146"/>
      <c r="CAK15" s="146"/>
      <c r="CAT15" s="146"/>
      <c r="CAU15" s="146"/>
      <c r="CAV15" s="146"/>
      <c r="CAW15" s="146"/>
      <c r="CAX15" s="146"/>
      <c r="CAY15" s="146"/>
      <c r="CAZ15" s="146"/>
      <c r="CBI15" s="146"/>
      <c r="CBJ15" s="146"/>
      <c r="CBK15" s="146"/>
      <c r="CBL15" s="146"/>
      <c r="CBM15" s="146"/>
      <c r="CBN15" s="146"/>
      <c r="CBO15" s="146"/>
      <c r="CBX15" s="146"/>
      <c r="CBY15" s="146"/>
      <c r="CBZ15" s="146"/>
      <c r="CCA15" s="146"/>
      <c r="CCB15" s="146"/>
      <c r="CCC15" s="146"/>
      <c r="CCD15" s="146"/>
      <c r="CCM15" s="146"/>
      <c r="CCN15" s="146"/>
      <c r="CCO15" s="146"/>
      <c r="CCP15" s="146"/>
      <c r="CCQ15" s="146"/>
      <c r="CCR15" s="146"/>
      <c r="CCS15" s="146"/>
      <c r="CDB15" s="146"/>
      <c r="CDC15" s="146"/>
      <c r="CDD15" s="146"/>
      <c r="CDE15" s="146"/>
      <c r="CDF15" s="146"/>
      <c r="CDG15" s="146"/>
      <c r="CDH15" s="146"/>
      <c r="CDQ15" s="146"/>
      <c r="CDR15" s="146"/>
      <c r="CDS15" s="146"/>
      <c r="CDT15" s="146"/>
      <c r="CDU15" s="146"/>
      <c r="CDV15" s="146"/>
      <c r="CDW15" s="146"/>
      <c r="CEF15" s="146"/>
      <c r="CEG15" s="146"/>
      <c r="CEH15" s="146"/>
      <c r="CEI15" s="146"/>
      <c r="CEJ15" s="146"/>
      <c r="CEK15" s="146"/>
      <c r="CEL15" s="146"/>
      <c r="CEU15" s="146"/>
      <c r="CEV15" s="146"/>
      <c r="CEW15" s="146"/>
      <c r="CEX15" s="146"/>
      <c r="CEY15" s="146"/>
      <c r="CEZ15" s="146"/>
      <c r="CFA15" s="146"/>
      <c r="CFJ15" s="146"/>
      <c r="CFK15" s="146"/>
      <c r="CFL15" s="146"/>
      <c r="CFM15" s="146"/>
      <c r="CFN15" s="146"/>
      <c r="CFO15" s="146"/>
      <c r="CFP15" s="146"/>
      <c r="CFY15" s="146"/>
      <c r="CFZ15" s="146"/>
      <c r="CGA15" s="146"/>
      <c r="CGB15" s="146"/>
      <c r="CGC15" s="146"/>
      <c r="CGD15" s="146"/>
      <c r="CGE15" s="146"/>
      <c r="CGN15" s="146"/>
      <c r="CGO15" s="146"/>
      <c r="CGP15" s="146"/>
      <c r="CGQ15" s="146"/>
      <c r="CGR15" s="146"/>
      <c r="CGS15" s="146"/>
      <c r="CGT15" s="146"/>
      <c r="CHC15" s="146"/>
      <c r="CHD15" s="146"/>
      <c r="CHE15" s="146"/>
      <c r="CHF15" s="146"/>
      <c r="CHG15" s="146"/>
      <c r="CHH15" s="146"/>
      <c r="CHI15" s="146"/>
      <c r="CHR15" s="146"/>
      <c r="CHS15" s="146"/>
      <c r="CHT15" s="146"/>
      <c r="CHU15" s="146"/>
      <c r="CHV15" s="146"/>
      <c r="CHW15" s="146"/>
      <c r="CHX15" s="146"/>
      <c r="CIG15" s="146"/>
      <c r="CIH15" s="146"/>
      <c r="CII15" s="146"/>
      <c r="CIJ15" s="146"/>
      <c r="CIK15" s="146"/>
      <c r="CIL15" s="146"/>
      <c r="CIM15" s="146"/>
      <c r="CIV15" s="146"/>
      <c r="CIW15" s="146"/>
      <c r="CIX15" s="146"/>
      <c r="CIY15" s="146"/>
      <c r="CIZ15" s="146"/>
      <c r="CJA15" s="146"/>
      <c r="CJB15" s="146"/>
      <c r="CJK15" s="146"/>
      <c r="CJL15" s="146"/>
      <c r="CJM15" s="146"/>
      <c r="CJN15" s="146"/>
      <c r="CJO15" s="146"/>
      <c r="CJP15" s="146"/>
      <c r="CJQ15" s="146"/>
      <c r="CJZ15" s="146"/>
      <c r="CKA15" s="146"/>
      <c r="CKB15" s="146"/>
      <c r="CKC15" s="146"/>
      <c r="CKD15" s="146"/>
      <c r="CKE15" s="146"/>
      <c r="CKF15" s="146"/>
      <c r="CKO15" s="146"/>
      <c r="CKP15" s="146"/>
      <c r="CKQ15" s="146"/>
      <c r="CKR15" s="146"/>
      <c r="CKS15" s="146"/>
      <c r="CKT15" s="146"/>
      <c r="CKU15" s="146"/>
      <c r="CLD15" s="146"/>
      <c r="CLE15" s="146"/>
      <c r="CLF15" s="146"/>
      <c r="CLG15" s="146"/>
      <c r="CLH15" s="146"/>
      <c r="CLI15" s="146"/>
      <c r="CLJ15" s="146"/>
      <c r="CLS15" s="146"/>
      <c r="CLT15" s="146"/>
      <c r="CLU15" s="146"/>
      <c r="CLV15" s="146"/>
      <c r="CLW15" s="146"/>
      <c r="CLX15" s="146"/>
      <c r="CLY15" s="146"/>
      <c r="CMH15" s="146"/>
      <c r="CMI15" s="146"/>
      <c r="CMJ15" s="146"/>
      <c r="CMK15" s="146"/>
      <c r="CML15" s="146"/>
      <c r="CMM15" s="146"/>
      <c r="CMN15" s="146"/>
      <c r="CMW15" s="146"/>
      <c r="CMX15" s="146"/>
      <c r="CMY15" s="146"/>
      <c r="CMZ15" s="146"/>
      <c r="CNA15" s="146"/>
      <c r="CNB15" s="146"/>
      <c r="CNC15" s="146"/>
      <c r="CNL15" s="146"/>
      <c r="CNM15" s="146"/>
      <c r="CNN15" s="146"/>
      <c r="CNO15" s="146"/>
      <c r="CNP15" s="146"/>
      <c r="CNQ15" s="146"/>
      <c r="CNR15" s="146"/>
      <c r="COA15" s="146"/>
      <c r="COB15" s="146"/>
      <c r="COC15" s="146"/>
      <c r="COD15" s="146"/>
      <c r="COE15" s="146"/>
      <c r="COF15" s="146"/>
      <c r="COG15" s="146"/>
      <c r="COP15" s="146"/>
      <c r="COQ15" s="146"/>
      <c r="COR15" s="146"/>
      <c r="COS15" s="146"/>
      <c r="COT15" s="146"/>
      <c r="COU15" s="146"/>
      <c r="COV15" s="146"/>
      <c r="CPE15" s="146"/>
      <c r="CPF15" s="146"/>
      <c r="CPG15" s="146"/>
      <c r="CPH15" s="146"/>
      <c r="CPI15" s="146"/>
      <c r="CPJ15" s="146"/>
      <c r="CPK15" s="146"/>
      <c r="CPT15" s="146"/>
      <c r="CPU15" s="146"/>
      <c r="CPV15" s="146"/>
      <c r="CPW15" s="146"/>
      <c r="CPX15" s="146"/>
      <c r="CPY15" s="146"/>
      <c r="CPZ15" s="146"/>
      <c r="CQI15" s="146"/>
      <c r="CQJ15" s="146"/>
      <c r="CQK15" s="146"/>
      <c r="CQL15" s="146"/>
      <c r="CQM15" s="146"/>
      <c r="CQN15" s="146"/>
      <c r="CQO15" s="146"/>
      <c r="CQX15" s="146"/>
      <c r="CQY15" s="146"/>
      <c r="CQZ15" s="146"/>
      <c r="CRA15" s="146"/>
      <c r="CRB15" s="146"/>
      <c r="CRC15" s="146"/>
      <c r="CRD15" s="146"/>
      <c r="CRM15" s="146"/>
      <c r="CRN15" s="146"/>
      <c r="CRO15" s="146"/>
      <c r="CRP15" s="146"/>
      <c r="CRQ15" s="146"/>
      <c r="CRR15" s="146"/>
      <c r="CRS15" s="146"/>
      <c r="CSB15" s="146"/>
      <c r="CSC15" s="146"/>
      <c r="CSD15" s="146"/>
      <c r="CSE15" s="146"/>
      <c r="CSF15" s="146"/>
      <c r="CSG15" s="146"/>
      <c r="CSH15" s="146"/>
      <c r="CSQ15" s="146"/>
      <c r="CSR15" s="146"/>
      <c r="CSS15" s="146"/>
      <c r="CST15" s="146"/>
      <c r="CSU15" s="146"/>
      <c r="CSV15" s="146"/>
      <c r="CSW15" s="146"/>
      <c r="CTF15" s="146"/>
      <c r="CTG15" s="146"/>
      <c r="CTH15" s="146"/>
      <c r="CTI15" s="146"/>
      <c r="CTJ15" s="146"/>
      <c r="CTK15" s="146"/>
      <c r="CTL15" s="146"/>
      <c r="CTU15" s="146"/>
      <c r="CTV15" s="146"/>
      <c r="CTW15" s="146"/>
      <c r="CTX15" s="146"/>
      <c r="CTY15" s="146"/>
      <c r="CTZ15" s="146"/>
      <c r="CUA15" s="146"/>
      <c r="CUJ15" s="146"/>
      <c r="CUK15" s="146"/>
      <c r="CUL15" s="146"/>
      <c r="CUM15" s="146"/>
      <c r="CUN15" s="146"/>
      <c r="CUO15" s="146"/>
      <c r="CUP15" s="146"/>
      <c r="CUY15" s="146"/>
      <c r="CUZ15" s="146"/>
      <c r="CVA15" s="146"/>
      <c r="CVB15" s="146"/>
      <c r="CVC15" s="146"/>
      <c r="CVD15" s="146"/>
      <c r="CVE15" s="146"/>
      <c r="CVN15" s="146"/>
      <c r="CVO15" s="146"/>
      <c r="CVP15" s="146"/>
      <c r="CVQ15" s="146"/>
      <c r="CVR15" s="146"/>
      <c r="CVS15" s="146"/>
      <c r="CVT15" s="146"/>
      <c r="CWC15" s="146"/>
      <c r="CWD15" s="146"/>
      <c r="CWE15" s="146"/>
      <c r="CWF15" s="146"/>
      <c r="CWG15" s="146"/>
      <c r="CWH15" s="146"/>
      <c r="CWI15" s="146"/>
      <c r="CWR15" s="146"/>
      <c r="CWS15" s="146"/>
      <c r="CWT15" s="146"/>
      <c r="CWU15" s="146"/>
      <c r="CWV15" s="146"/>
      <c r="CWW15" s="146"/>
      <c r="CWX15" s="146"/>
      <c r="CXG15" s="146"/>
      <c r="CXH15" s="146"/>
      <c r="CXI15" s="146"/>
      <c r="CXJ15" s="146"/>
      <c r="CXK15" s="146"/>
      <c r="CXL15" s="146"/>
      <c r="CXM15" s="146"/>
      <c r="CXV15" s="146"/>
      <c r="CXW15" s="146"/>
      <c r="CXX15" s="146"/>
      <c r="CXY15" s="146"/>
      <c r="CXZ15" s="146"/>
      <c r="CYA15" s="146"/>
      <c r="CYB15" s="146"/>
      <c r="CYK15" s="146"/>
      <c r="CYL15" s="146"/>
      <c r="CYM15" s="146"/>
      <c r="CYN15" s="146"/>
      <c r="CYO15" s="146"/>
      <c r="CYP15" s="146"/>
      <c r="CYQ15" s="146"/>
      <c r="CYZ15" s="146"/>
      <c r="CZA15" s="146"/>
      <c r="CZB15" s="146"/>
      <c r="CZC15" s="146"/>
      <c r="CZD15" s="146"/>
      <c r="CZE15" s="146"/>
      <c r="CZF15" s="146"/>
      <c r="CZO15" s="146"/>
      <c r="CZP15" s="146"/>
      <c r="CZQ15" s="146"/>
      <c r="CZR15" s="146"/>
      <c r="CZS15" s="146"/>
      <c r="CZT15" s="146"/>
      <c r="CZU15" s="146"/>
      <c r="DAD15" s="146"/>
      <c r="DAE15" s="146"/>
      <c r="DAF15" s="146"/>
      <c r="DAG15" s="146"/>
      <c r="DAH15" s="146"/>
      <c r="DAI15" s="146"/>
      <c r="DAJ15" s="146"/>
      <c r="DAS15" s="146"/>
      <c r="DAT15" s="146"/>
      <c r="DAU15" s="146"/>
      <c r="DAV15" s="146"/>
      <c r="DAW15" s="146"/>
      <c r="DAX15" s="146"/>
      <c r="DAY15" s="146"/>
      <c r="DBH15" s="146"/>
      <c r="DBI15" s="146"/>
      <c r="DBJ15" s="146"/>
      <c r="DBK15" s="146"/>
      <c r="DBL15" s="146"/>
      <c r="DBM15" s="146"/>
      <c r="DBN15" s="146"/>
      <c r="DBW15" s="146"/>
      <c r="DBX15" s="146"/>
      <c r="DBY15" s="146"/>
      <c r="DBZ15" s="146"/>
      <c r="DCA15" s="146"/>
      <c r="DCB15" s="146"/>
      <c r="DCC15" s="146"/>
      <c r="DCL15" s="146"/>
      <c r="DCM15" s="146"/>
      <c r="DCN15" s="146"/>
      <c r="DCO15" s="146"/>
      <c r="DCP15" s="146"/>
      <c r="DCQ15" s="146"/>
      <c r="DCR15" s="146"/>
      <c r="DDA15" s="146"/>
      <c r="DDB15" s="146"/>
      <c r="DDC15" s="146"/>
      <c r="DDD15" s="146"/>
      <c r="DDE15" s="146"/>
      <c r="DDF15" s="146"/>
      <c r="DDG15" s="146"/>
      <c r="DDP15" s="146"/>
      <c r="DDQ15" s="146"/>
      <c r="DDR15" s="146"/>
      <c r="DDS15" s="146"/>
      <c r="DDT15" s="146"/>
      <c r="DDU15" s="146"/>
      <c r="DDV15" s="146"/>
      <c r="DEE15" s="146"/>
      <c r="DEF15" s="146"/>
      <c r="DEG15" s="146"/>
      <c r="DEH15" s="146"/>
      <c r="DEI15" s="146"/>
      <c r="DEJ15" s="146"/>
      <c r="DEK15" s="146"/>
      <c r="DET15" s="146"/>
      <c r="DEU15" s="146"/>
      <c r="DEV15" s="146"/>
      <c r="DEW15" s="146"/>
      <c r="DEX15" s="146"/>
      <c r="DEY15" s="146"/>
      <c r="DEZ15" s="146"/>
      <c r="DFI15" s="146"/>
      <c r="DFJ15" s="146"/>
      <c r="DFK15" s="146"/>
      <c r="DFL15" s="146"/>
      <c r="DFM15" s="146"/>
      <c r="DFN15" s="146"/>
      <c r="DFO15" s="146"/>
      <c r="DFX15" s="146"/>
      <c r="DFY15" s="146"/>
      <c r="DFZ15" s="146"/>
      <c r="DGA15" s="146"/>
      <c r="DGB15" s="146"/>
      <c r="DGC15" s="146"/>
      <c r="DGD15" s="146"/>
      <c r="DGM15" s="146"/>
      <c r="DGN15" s="146"/>
      <c r="DGO15" s="146"/>
      <c r="DGP15" s="146"/>
      <c r="DGQ15" s="146"/>
      <c r="DGR15" s="146"/>
      <c r="DGS15" s="146"/>
      <c r="DHB15" s="146"/>
      <c r="DHC15" s="146"/>
      <c r="DHD15" s="146"/>
      <c r="DHE15" s="146"/>
      <c r="DHF15" s="146"/>
      <c r="DHG15" s="146"/>
      <c r="DHH15" s="146"/>
      <c r="DHQ15" s="146"/>
      <c r="DHR15" s="146"/>
      <c r="DHS15" s="146"/>
      <c r="DHT15" s="146"/>
      <c r="DHU15" s="146"/>
      <c r="DHV15" s="146"/>
      <c r="DHW15" s="146"/>
      <c r="DIF15" s="146"/>
      <c r="DIG15" s="146"/>
      <c r="DIH15" s="146"/>
      <c r="DII15" s="146"/>
      <c r="DIJ15" s="146"/>
      <c r="DIK15" s="146"/>
      <c r="DIL15" s="146"/>
      <c r="DIU15" s="146"/>
      <c r="DIV15" s="146"/>
      <c r="DIW15" s="146"/>
      <c r="DIX15" s="146"/>
      <c r="DIY15" s="146"/>
      <c r="DIZ15" s="146"/>
      <c r="DJA15" s="146"/>
      <c r="DJJ15" s="146"/>
      <c r="DJK15" s="146"/>
      <c r="DJL15" s="146"/>
      <c r="DJM15" s="146"/>
      <c r="DJN15" s="146"/>
      <c r="DJO15" s="146"/>
      <c r="DJP15" s="146"/>
      <c r="DJY15" s="146"/>
      <c r="DJZ15" s="146"/>
      <c r="DKA15" s="146"/>
      <c r="DKB15" s="146"/>
      <c r="DKC15" s="146"/>
      <c r="DKD15" s="146"/>
      <c r="DKE15" s="146"/>
      <c r="DKN15" s="146"/>
      <c r="DKO15" s="146"/>
      <c r="DKP15" s="146"/>
      <c r="DKQ15" s="146"/>
      <c r="DKR15" s="146"/>
      <c r="DKS15" s="146"/>
      <c r="DKT15" s="146"/>
      <c r="DLC15" s="146"/>
      <c r="DLD15" s="146"/>
      <c r="DLE15" s="146"/>
      <c r="DLF15" s="146"/>
      <c r="DLG15" s="146"/>
      <c r="DLH15" s="146"/>
      <c r="DLI15" s="146"/>
      <c r="DLR15" s="146"/>
      <c r="DLS15" s="146"/>
      <c r="DLT15" s="146"/>
      <c r="DLU15" s="146"/>
      <c r="DLV15" s="146"/>
      <c r="DLW15" s="146"/>
      <c r="DLX15" s="146"/>
      <c r="DMG15" s="146"/>
      <c r="DMH15" s="146"/>
      <c r="DMI15" s="146"/>
      <c r="DMJ15" s="146"/>
      <c r="DMK15" s="146"/>
      <c r="DML15" s="146"/>
      <c r="DMM15" s="146"/>
      <c r="DMV15" s="146"/>
      <c r="DMW15" s="146"/>
      <c r="DMX15" s="146"/>
      <c r="DMY15" s="146"/>
      <c r="DMZ15" s="146"/>
      <c r="DNA15" s="146"/>
      <c r="DNB15" s="146"/>
      <c r="DNK15" s="146"/>
      <c r="DNL15" s="146"/>
      <c r="DNM15" s="146"/>
      <c r="DNN15" s="146"/>
      <c r="DNO15" s="146"/>
      <c r="DNP15" s="146"/>
      <c r="DNQ15" s="146"/>
      <c r="DNZ15" s="146"/>
      <c r="DOA15" s="146"/>
      <c r="DOB15" s="146"/>
      <c r="DOC15" s="146"/>
      <c r="DOD15" s="146"/>
      <c r="DOE15" s="146"/>
      <c r="DOF15" s="146"/>
      <c r="DOO15" s="146"/>
      <c r="DOP15" s="146"/>
      <c r="DOQ15" s="146"/>
      <c r="DOR15" s="146"/>
      <c r="DOS15" s="146"/>
      <c r="DOT15" s="146"/>
      <c r="DOU15" s="146"/>
      <c r="DPD15" s="146"/>
      <c r="DPE15" s="146"/>
      <c r="DPF15" s="146"/>
      <c r="DPG15" s="146"/>
      <c r="DPH15" s="146"/>
      <c r="DPI15" s="146"/>
      <c r="DPJ15" s="146"/>
      <c r="DPS15" s="146"/>
      <c r="DPT15" s="146"/>
      <c r="DPU15" s="146"/>
      <c r="DPV15" s="146"/>
      <c r="DPW15" s="146"/>
      <c r="DPX15" s="146"/>
      <c r="DPY15" s="146"/>
      <c r="DQH15" s="146"/>
      <c r="DQI15" s="146"/>
      <c r="DQJ15" s="146"/>
      <c r="DQK15" s="146"/>
      <c r="DQL15" s="146"/>
      <c r="DQM15" s="146"/>
      <c r="DQN15" s="146"/>
      <c r="DQW15" s="146"/>
      <c r="DQX15" s="146"/>
      <c r="DQY15" s="146"/>
      <c r="DQZ15" s="146"/>
      <c r="DRA15" s="146"/>
      <c r="DRB15" s="146"/>
      <c r="DRC15" s="146"/>
      <c r="DRL15" s="146"/>
      <c r="DRM15" s="146"/>
      <c r="DRN15" s="146"/>
      <c r="DRO15" s="146"/>
      <c r="DRP15" s="146"/>
      <c r="DRQ15" s="146"/>
      <c r="DRR15" s="146"/>
      <c r="DSA15" s="146"/>
      <c r="DSB15" s="146"/>
      <c r="DSC15" s="146"/>
      <c r="DSD15" s="146"/>
      <c r="DSE15" s="146"/>
      <c r="DSF15" s="146"/>
      <c r="DSG15" s="146"/>
      <c r="DSP15" s="146"/>
      <c r="DSQ15" s="146"/>
      <c r="DSR15" s="146"/>
      <c r="DSS15" s="146"/>
      <c r="DST15" s="146"/>
      <c r="DSU15" s="146"/>
      <c r="DSV15" s="146"/>
      <c r="DTE15" s="146"/>
      <c r="DTF15" s="146"/>
      <c r="DTG15" s="146"/>
      <c r="DTH15" s="146"/>
      <c r="DTI15" s="146"/>
      <c r="DTJ15" s="146"/>
      <c r="DTK15" s="146"/>
      <c r="DTT15" s="146"/>
      <c r="DTU15" s="146"/>
      <c r="DTV15" s="146"/>
      <c r="DTW15" s="146"/>
      <c r="DTX15" s="146"/>
      <c r="DTY15" s="146"/>
      <c r="DTZ15" s="146"/>
      <c r="DUI15" s="146"/>
      <c r="DUJ15" s="146"/>
      <c r="DUK15" s="146"/>
      <c r="DUL15" s="146"/>
      <c r="DUM15" s="146"/>
      <c r="DUN15" s="146"/>
      <c r="DUO15" s="146"/>
      <c r="DUX15" s="146"/>
      <c r="DUY15" s="146"/>
      <c r="DUZ15" s="146"/>
      <c r="DVA15" s="146"/>
      <c r="DVB15" s="146"/>
      <c r="DVC15" s="146"/>
      <c r="DVD15" s="146"/>
      <c r="DVM15" s="146"/>
      <c r="DVN15" s="146"/>
      <c r="DVO15" s="146"/>
      <c r="DVP15" s="146"/>
      <c r="DVQ15" s="146"/>
      <c r="DVR15" s="146"/>
      <c r="DVS15" s="146"/>
      <c r="DWB15" s="146"/>
      <c r="DWC15" s="146"/>
      <c r="DWD15" s="146"/>
      <c r="DWE15" s="146"/>
      <c r="DWF15" s="146"/>
      <c r="DWG15" s="146"/>
      <c r="DWH15" s="146"/>
      <c r="DWQ15" s="146"/>
      <c r="DWR15" s="146"/>
      <c r="DWS15" s="146"/>
      <c r="DWT15" s="146"/>
      <c r="DWU15" s="146"/>
      <c r="DWV15" s="146"/>
      <c r="DWW15" s="146"/>
      <c r="DXF15" s="146"/>
      <c r="DXG15" s="146"/>
      <c r="DXH15" s="146"/>
      <c r="DXI15" s="146"/>
      <c r="DXJ15" s="146"/>
      <c r="DXK15" s="146"/>
      <c r="DXL15" s="146"/>
      <c r="DXU15" s="146"/>
      <c r="DXV15" s="146"/>
      <c r="DXW15" s="146"/>
      <c r="DXX15" s="146"/>
      <c r="DXY15" s="146"/>
      <c r="DXZ15" s="146"/>
      <c r="DYA15" s="146"/>
      <c r="DYJ15" s="146"/>
      <c r="DYK15" s="146"/>
      <c r="DYL15" s="146"/>
      <c r="DYM15" s="146"/>
      <c r="DYN15" s="146"/>
      <c r="DYO15" s="146"/>
      <c r="DYP15" s="146"/>
      <c r="DYY15" s="146"/>
      <c r="DYZ15" s="146"/>
      <c r="DZA15" s="146"/>
      <c r="DZB15" s="146"/>
      <c r="DZC15" s="146"/>
      <c r="DZD15" s="146"/>
      <c r="DZE15" s="146"/>
      <c r="DZN15" s="146"/>
      <c r="DZO15" s="146"/>
      <c r="DZP15" s="146"/>
      <c r="DZQ15" s="146"/>
      <c r="DZR15" s="146"/>
      <c r="DZS15" s="146"/>
      <c r="DZT15" s="146"/>
      <c r="EAC15" s="146"/>
      <c r="EAD15" s="146"/>
      <c r="EAE15" s="146"/>
      <c r="EAF15" s="146"/>
      <c r="EAG15" s="146"/>
      <c r="EAH15" s="146"/>
      <c r="EAI15" s="146"/>
      <c r="EAR15" s="146"/>
      <c r="EAS15" s="146"/>
      <c r="EAT15" s="146"/>
      <c r="EAU15" s="146"/>
      <c r="EAV15" s="146"/>
      <c r="EAW15" s="146"/>
      <c r="EAX15" s="146"/>
      <c r="EBG15" s="146"/>
      <c r="EBH15" s="146"/>
      <c r="EBI15" s="146"/>
      <c r="EBJ15" s="146"/>
      <c r="EBK15" s="146"/>
      <c r="EBL15" s="146"/>
      <c r="EBM15" s="146"/>
      <c r="EBV15" s="146"/>
      <c r="EBW15" s="146"/>
      <c r="EBX15" s="146"/>
      <c r="EBY15" s="146"/>
      <c r="EBZ15" s="146"/>
      <c r="ECA15" s="146"/>
      <c r="ECB15" s="146"/>
      <c r="ECK15" s="146"/>
      <c r="ECL15" s="146"/>
      <c r="ECM15" s="146"/>
      <c r="ECN15" s="146"/>
      <c r="ECO15" s="146"/>
      <c r="ECP15" s="146"/>
      <c r="ECQ15" s="146"/>
      <c r="ECZ15" s="146"/>
      <c r="EDA15" s="146"/>
      <c r="EDB15" s="146"/>
      <c r="EDC15" s="146"/>
      <c r="EDD15" s="146"/>
      <c r="EDE15" s="146"/>
      <c r="EDF15" s="146"/>
      <c r="EDO15" s="146"/>
      <c r="EDP15" s="146"/>
      <c r="EDQ15" s="146"/>
      <c r="EDR15" s="146"/>
      <c r="EDS15" s="146"/>
      <c r="EDT15" s="146"/>
      <c r="EDU15" s="146"/>
      <c r="EED15" s="146"/>
      <c r="EEE15" s="146"/>
      <c r="EEF15" s="146"/>
      <c r="EEG15" s="146"/>
      <c r="EEH15" s="146"/>
      <c r="EEI15" s="146"/>
      <c r="EEJ15" s="146"/>
      <c r="EES15" s="146"/>
      <c r="EET15" s="146"/>
      <c r="EEU15" s="146"/>
      <c r="EEV15" s="146"/>
      <c r="EEW15" s="146"/>
      <c r="EEX15" s="146"/>
      <c r="EEY15" s="146"/>
      <c r="EFH15" s="146"/>
      <c r="EFI15" s="146"/>
      <c r="EFJ15" s="146"/>
      <c r="EFK15" s="146"/>
      <c r="EFL15" s="146"/>
      <c r="EFM15" s="146"/>
      <c r="EFN15" s="146"/>
      <c r="EFW15" s="146"/>
      <c r="EFX15" s="146"/>
      <c r="EFY15" s="146"/>
      <c r="EFZ15" s="146"/>
      <c r="EGA15" s="146"/>
      <c r="EGB15" s="146"/>
      <c r="EGC15" s="146"/>
      <c r="EGL15" s="146"/>
      <c r="EGM15" s="146"/>
      <c r="EGN15" s="146"/>
      <c r="EGO15" s="146"/>
      <c r="EGP15" s="146"/>
      <c r="EGQ15" s="146"/>
      <c r="EGR15" s="146"/>
      <c r="EHA15" s="146"/>
      <c r="EHB15" s="146"/>
      <c r="EHC15" s="146"/>
      <c r="EHD15" s="146"/>
      <c r="EHE15" s="146"/>
      <c r="EHF15" s="146"/>
      <c r="EHG15" s="146"/>
      <c r="EHP15" s="146"/>
      <c r="EHQ15" s="146"/>
      <c r="EHR15" s="146"/>
      <c r="EHS15" s="146"/>
      <c r="EHT15" s="146"/>
      <c r="EHU15" s="146"/>
      <c r="EHV15" s="146"/>
      <c r="EIE15" s="146"/>
      <c r="EIF15" s="146"/>
      <c r="EIG15" s="146"/>
      <c r="EIH15" s="146"/>
      <c r="EII15" s="146"/>
      <c r="EIJ15" s="146"/>
      <c r="EIK15" s="146"/>
      <c r="EIT15" s="146"/>
      <c r="EIU15" s="146"/>
      <c r="EIV15" s="146"/>
      <c r="EIW15" s="146"/>
      <c r="EIX15" s="146"/>
      <c r="EIY15" s="146"/>
      <c r="EIZ15" s="146"/>
      <c r="EJI15" s="146"/>
      <c r="EJJ15" s="146"/>
      <c r="EJK15" s="146"/>
      <c r="EJL15" s="146"/>
      <c r="EJM15" s="146"/>
      <c r="EJN15" s="146"/>
      <c r="EJO15" s="146"/>
      <c r="EJX15" s="146"/>
      <c r="EJY15" s="146"/>
      <c r="EJZ15" s="146"/>
      <c r="EKA15" s="146"/>
      <c r="EKB15" s="146"/>
      <c r="EKC15" s="146"/>
      <c r="EKD15" s="146"/>
      <c r="EKM15" s="146"/>
      <c r="EKN15" s="146"/>
      <c r="EKO15" s="146"/>
      <c r="EKP15" s="146"/>
      <c r="EKQ15" s="146"/>
      <c r="EKR15" s="146"/>
      <c r="EKS15" s="146"/>
      <c r="ELB15" s="146"/>
      <c r="ELC15" s="146"/>
      <c r="ELD15" s="146"/>
      <c r="ELE15" s="146"/>
      <c r="ELF15" s="146"/>
      <c r="ELG15" s="146"/>
      <c r="ELH15" s="146"/>
      <c r="ELQ15" s="146"/>
      <c r="ELR15" s="146"/>
      <c r="ELS15" s="146"/>
      <c r="ELT15" s="146"/>
      <c r="ELU15" s="146"/>
      <c r="ELV15" s="146"/>
      <c r="ELW15" s="146"/>
      <c r="EMF15" s="146"/>
      <c r="EMG15" s="146"/>
      <c r="EMH15" s="146"/>
      <c r="EMI15" s="146"/>
      <c r="EMJ15" s="146"/>
      <c r="EMK15" s="146"/>
      <c r="EML15" s="146"/>
      <c r="EMU15" s="146"/>
      <c r="EMV15" s="146"/>
      <c r="EMW15" s="146"/>
      <c r="EMX15" s="146"/>
      <c r="EMY15" s="146"/>
      <c r="EMZ15" s="146"/>
      <c r="ENA15" s="146"/>
      <c r="ENJ15" s="146"/>
      <c r="ENK15" s="146"/>
      <c r="ENL15" s="146"/>
      <c r="ENM15" s="146"/>
      <c r="ENN15" s="146"/>
      <c r="ENO15" s="146"/>
      <c r="ENP15" s="146"/>
      <c r="ENY15" s="146"/>
      <c r="ENZ15" s="146"/>
      <c r="EOA15" s="146"/>
      <c r="EOB15" s="146"/>
      <c r="EOC15" s="146"/>
      <c r="EOD15" s="146"/>
      <c r="EOE15" s="146"/>
      <c r="EON15" s="146"/>
      <c r="EOO15" s="146"/>
      <c r="EOP15" s="146"/>
      <c r="EOQ15" s="146"/>
      <c r="EOR15" s="146"/>
      <c r="EOS15" s="146"/>
      <c r="EOT15" s="146"/>
      <c r="EPC15" s="146"/>
      <c r="EPD15" s="146"/>
      <c r="EPE15" s="146"/>
      <c r="EPF15" s="146"/>
      <c r="EPG15" s="146"/>
      <c r="EPH15" s="146"/>
      <c r="EPI15" s="146"/>
      <c r="EPR15" s="146"/>
      <c r="EPS15" s="146"/>
      <c r="EPT15" s="146"/>
      <c r="EPU15" s="146"/>
      <c r="EPV15" s="146"/>
      <c r="EPW15" s="146"/>
      <c r="EPX15" s="146"/>
      <c r="EQG15" s="146"/>
      <c r="EQH15" s="146"/>
      <c r="EQI15" s="146"/>
      <c r="EQJ15" s="146"/>
      <c r="EQK15" s="146"/>
      <c r="EQL15" s="146"/>
      <c r="EQM15" s="146"/>
      <c r="EQV15" s="146"/>
      <c r="EQW15" s="146"/>
      <c r="EQX15" s="146"/>
      <c r="EQY15" s="146"/>
      <c r="EQZ15" s="146"/>
      <c r="ERA15" s="146"/>
      <c r="ERB15" s="146"/>
      <c r="ERK15" s="146"/>
      <c r="ERL15" s="146"/>
      <c r="ERM15" s="146"/>
      <c r="ERN15" s="146"/>
      <c r="ERO15" s="146"/>
      <c r="ERP15" s="146"/>
      <c r="ERQ15" s="146"/>
      <c r="ERZ15" s="146"/>
      <c r="ESA15" s="146"/>
      <c r="ESB15" s="146"/>
      <c r="ESC15" s="146"/>
      <c r="ESD15" s="146"/>
      <c r="ESE15" s="146"/>
      <c r="ESF15" s="146"/>
      <c r="ESO15" s="146"/>
      <c r="ESP15" s="146"/>
      <c r="ESQ15" s="146"/>
      <c r="ESR15" s="146"/>
      <c r="ESS15" s="146"/>
      <c r="EST15" s="146"/>
      <c r="ESU15" s="146"/>
      <c r="ETD15" s="146"/>
      <c r="ETE15" s="146"/>
      <c r="ETF15" s="146"/>
      <c r="ETG15" s="146"/>
      <c r="ETH15" s="146"/>
      <c r="ETI15" s="146"/>
      <c r="ETJ15" s="146"/>
      <c r="ETS15" s="146"/>
      <c r="ETT15" s="146"/>
      <c r="ETU15" s="146"/>
      <c r="ETV15" s="146"/>
      <c r="ETW15" s="146"/>
      <c r="ETX15" s="146"/>
      <c r="ETY15" s="146"/>
      <c r="EUH15" s="146"/>
      <c r="EUI15" s="146"/>
      <c r="EUJ15" s="146"/>
      <c r="EUK15" s="146"/>
      <c r="EUL15" s="146"/>
      <c r="EUM15" s="146"/>
      <c r="EUN15" s="146"/>
      <c r="EUW15" s="146"/>
      <c r="EUX15" s="146"/>
      <c r="EUY15" s="146"/>
      <c r="EUZ15" s="146"/>
      <c r="EVA15" s="146"/>
      <c r="EVB15" s="146"/>
      <c r="EVC15" s="146"/>
      <c r="EVL15" s="146"/>
      <c r="EVM15" s="146"/>
      <c r="EVN15" s="146"/>
      <c r="EVO15" s="146"/>
      <c r="EVP15" s="146"/>
      <c r="EVQ15" s="146"/>
      <c r="EVR15" s="146"/>
      <c r="EWA15" s="146"/>
      <c r="EWB15" s="146"/>
      <c r="EWC15" s="146"/>
      <c r="EWD15" s="146"/>
      <c r="EWE15" s="146"/>
      <c r="EWF15" s="146"/>
      <c r="EWG15" s="146"/>
      <c r="EWP15" s="146"/>
      <c r="EWQ15" s="146"/>
      <c r="EWR15" s="146"/>
      <c r="EWS15" s="146"/>
      <c r="EWT15" s="146"/>
      <c r="EWU15" s="146"/>
      <c r="EWV15" s="146"/>
      <c r="EXE15" s="146"/>
      <c r="EXF15" s="146"/>
      <c r="EXG15" s="146"/>
      <c r="EXH15" s="146"/>
      <c r="EXI15" s="146"/>
      <c r="EXJ15" s="146"/>
      <c r="EXK15" s="146"/>
      <c r="EXT15" s="146"/>
      <c r="EXU15" s="146"/>
      <c r="EXV15" s="146"/>
      <c r="EXW15" s="146"/>
      <c r="EXX15" s="146"/>
      <c r="EXY15" s="146"/>
      <c r="EXZ15" s="146"/>
      <c r="EYI15" s="146"/>
      <c r="EYJ15" s="146"/>
      <c r="EYK15" s="146"/>
      <c r="EYL15" s="146"/>
      <c r="EYM15" s="146"/>
      <c r="EYN15" s="146"/>
      <c r="EYO15" s="146"/>
      <c r="EYX15" s="146"/>
      <c r="EYY15" s="146"/>
      <c r="EYZ15" s="146"/>
      <c r="EZA15" s="146"/>
      <c r="EZB15" s="146"/>
      <c r="EZC15" s="146"/>
      <c r="EZD15" s="146"/>
      <c r="EZM15" s="146"/>
      <c r="EZN15" s="146"/>
      <c r="EZO15" s="146"/>
      <c r="EZP15" s="146"/>
      <c r="EZQ15" s="146"/>
      <c r="EZR15" s="146"/>
      <c r="EZS15" s="146"/>
      <c r="FAB15" s="146"/>
      <c r="FAC15" s="146"/>
      <c r="FAD15" s="146"/>
      <c r="FAE15" s="146"/>
      <c r="FAF15" s="146"/>
      <c r="FAG15" s="146"/>
      <c r="FAH15" s="146"/>
      <c r="FAQ15" s="146"/>
      <c r="FAR15" s="146"/>
      <c r="FAS15" s="146"/>
      <c r="FAT15" s="146"/>
      <c r="FAU15" s="146"/>
      <c r="FAV15" s="146"/>
      <c r="FAW15" s="146"/>
      <c r="FBF15" s="146"/>
      <c r="FBG15" s="146"/>
      <c r="FBH15" s="146"/>
      <c r="FBI15" s="146"/>
      <c r="FBJ15" s="146"/>
      <c r="FBK15" s="146"/>
      <c r="FBL15" s="146"/>
      <c r="FBU15" s="146"/>
      <c r="FBV15" s="146"/>
      <c r="FBW15" s="146"/>
      <c r="FBX15" s="146"/>
      <c r="FBY15" s="146"/>
      <c r="FBZ15" s="146"/>
      <c r="FCA15" s="146"/>
      <c r="FCJ15" s="146"/>
      <c r="FCK15" s="146"/>
      <c r="FCL15" s="146"/>
      <c r="FCM15" s="146"/>
      <c r="FCN15" s="146"/>
      <c r="FCO15" s="146"/>
      <c r="FCP15" s="146"/>
      <c r="FCY15" s="146"/>
      <c r="FCZ15" s="146"/>
      <c r="FDA15" s="146"/>
      <c r="FDB15" s="146"/>
      <c r="FDC15" s="146"/>
      <c r="FDD15" s="146"/>
      <c r="FDE15" s="146"/>
      <c r="FDN15" s="146"/>
      <c r="FDO15" s="146"/>
      <c r="FDP15" s="146"/>
      <c r="FDQ15" s="146"/>
      <c r="FDR15" s="146"/>
      <c r="FDS15" s="146"/>
      <c r="FDT15" s="146"/>
      <c r="FEC15" s="146"/>
      <c r="FED15" s="146"/>
      <c r="FEE15" s="146"/>
      <c r="FEF15" s="146"/>
      <c r="FEG15" s="146"/>
      <c r="FEH15" s="146"/>
      <c r="FEI15" s="146"/>
      <c r="FER15" s="146"/>
      <c r="FES15" s="146"/>
      <c r="FET15" s="146"/>
      <c r="FEU15" s="146"/>
      <c r="FEV15" s="146"/>
      <c r="FEW15" s="146"/>
      <c r="FEX15" s="146"/>
      <c r="FFG15" s="146"/>
      <c r="FFH15" s="146"/>
      <c r="FFI15" s="146"/>
      <c r="FFJ15" s="146"/>
      <c r="FFK15" s="146"/>
      <c r="FFL15" s="146"/>
      <c r="FFM15" s="146"/>
      <c r="FFV15" s="146"/>
      <c r="FFW15" s="146"/>
      <c r="FFX15" s="146"/>
      <c r="FFY15" s="146"/>
      <c r="FFZ15" s="146"/>
      <c r="FGA15" s="146"/>
      <c r="FGB15" s="146"/>
      <c r="FGK15" s="146"/>
      <c r="FGL15" s="146"/>
      <c r="FGM15" s="146"/>
      <c r="FGN15" s="146"/>
      <c r="FGO15" s="146"/>
      <c r="FGP15" s="146"/>
      <c r="FGQ15" s="146"/>
      <c r="FGZ15" s="146"/>
      <c r="FHA15" s="146"/>
      <c r="FHB15" s="146"/>
      <c r="FHC15" s="146"/>
      <c r="FHD15" s="146"/>
      <c r="FHE15" s="146"/>
      <c r="FHF15" s="146"/>
      <c r="FHO15" s="146"/>
      <c r="FHP15" s="146"/>
      <c r="FHQ15" s="146"/>
      <c r="FHR15" s="146"/>
      <c r="FHS15" s="146"/>
      <c r="FHT15" s="146"/>
      <c r="FHU15" s="146"/>
      <c r="FID15" s="146"/>
      <c r="FIE15" s="146"/>
      <c r="FIF15" s="146"/>
      <c r="FIG15" s="146"/>
      <c r="FIH15" s="146"/>
      <c r="FII15" s="146"/>
      <c r="FIJ15" s="146"/>
      <c r="FIS15" s="146"/>
      <c r="FIT15" s="146"/>
      <c r="FIU15" s="146"/>
      <c r="FIV15" s="146"/>
      <c r="FIW15" s="146"/>
      <c r="FIX15" s="146"/>
      <c r="FIY15" s="146"/>
      <c r="FJH15" s="146"/>
      <c r="FJI15" s="146"/>
      <c r="FJJ15" s="146"/>
      <c r="FJK15" s="146"/>
      <c r="FJL15" s="146"/>
      <c r="FJM15" s="146"/>
      <c r="FJN15" s="146"/>
      <c r="FJW15" s="146"/>
      <c r="FJX15" s="146"/>
      <c r="FJY15" s="146"/>
      <c r="FJZ15" s="146"/>
      <c r="FKA15" s="146"/>
      <c r="FKB15" s="146"/>
      <c r="FKC15" s="146"/>
      <c r="FKL15" s="146"/>
      <c r="FKM15" s="146"/>
      <c r="FKN15" s="146"/>
      <c r="FKO15" s="146"/>
      <c r="FKP15" s="146"/>
      <c r="FKQ15" s="146"/>
      <c r="FKR15" s="146"/>
      <c r="FLA15" s="146"/>
      <c r="FLB15" s="146"/>
      <c r="FLC15" s="146"/>
      <c r="FLD15" s="146"/>
      <c r="FLE15" s="146"/>
      <c r="FLF15" s="146"/>
      <c r="FLG15" s="146"/>
      <c r="FLP15" s="146"/>
      <c r="FLQ15" s="146"/>
      <c r="FLR15" s="146"/>
      <c r="FLS15" s="146"/>
      <c r="FLT15" s="146"/>
      <c r="FLU15" s="146"/>
      <c r="FLV15" s="146"/>
      <c r="FME15" s="146"/>
      <c r="FMF15" s="146"/>
      <c r="FMG15" s="146"/>
      <c r="FMH15" s="146"/>
      <c r="FMI15" s="146"/>
      <c r="FMJ15" s="146"/>
      <c r="FMK15" s="146"/>
      <c r="FMT15" s="146"/>
      <c r="FMU15" s="146"/>
      <c r="FMV15" s="146"/>
      <c r="FMW15" s="146"/>
      <c r="FMX15" s="146"/>
      <c r="FMY15" s="146"/>
      <c r="FMZ15" s="146"/>
      <c r="FNI15" s="146"/>
      <c r="FNJ15" s="146"/>
      <c r="FNK15" s="146"/>
      <c r="FNL15" s="146"/>
      <c r="FNM15" s="146"/>
      <c r="FNN15" s="146"/>
      <c r="FNO15" s="146"/>
      <c r="FNX15" s="146"/>
      <c r="FNY15" s="146"/>
      <c r="FNZ15" s="146"/>
      <c r="FOA15" s="146"/>
      <c r="FOB15" s="146"/>
      <c r="FOC15" s="146"/>
      <c r="FOD15" s="146"/>
      <c r="FOM15" s="146"/>
      <c r="FON15" s="146"/>
      <c r="FOO15" s="146"/>
      <c r="FOP15" s="146"/>
      <c r="FOQ15" s="146"/>
      <c r="FOR15" s="146"/>
      <c r="FOS15" s="146"/>
      <c r="FPB15" s="146"/>
      <c r="FPC15" s="146"/>
      <c r="FPD15" s="146"/>
      <c r="FPE15" s="146"/>
      <c r="FPF15" s="146"/>
      <c r="FPG15" s="146"/>
      <c r="FPH15" s="146"/>
      <c r="FPQ15" s="146"/>
      <c r="FPR15" s="146"/>
      <c r="FPS15" s="146"/>
      <c r="FPT15" s="146"/>
      <c r="FPU15" s="146"/>
      <c r="FPV15" s="146"/>
      <c r="FPW15" s="146"/>
      <c r="FQF15" s="146"/>
      <c r="FQG15" s="146"/>
      <c r="FQH15" s="146"/>
      <c r="FQI15" s="146"/>
      <c r="FQJ15" s="146"/>
      <c r="FQK15" s="146"/>
      <c r="FQL15" s="146"/>
      <c r="FQU15" s="146"/>
      <c r="FQV15" s="146"/>
      <c r="FQW15" s="146"/>
      <c r="FQX15" s="146"/>
      <c r="FQY15" s="146"/>
      <c r="FQZ15" s="146"/>
      <c r="FRA15" s="146"/>
      <c r="FRJ15" s="146"/>
      <c r="FRK15" s="146"/>
      <c r="FRL15" s="146"/>
      <c r="FRM15" s="146"/>
      <c r="FRN15" s="146"/>
      <c r="FRO15" s="146"/>
      <c r="FRP15" s="146"/>
      <c r="FRY15" s="146"/>
      <c r="FRZ15" s="146"/>
      <c r="FSA15" s="146"/>
      <c r="FSB15" s="146"/>
      <c r="FSC15" s="146"/>
      <c r="FSD15" s="146"/>
      <c r="FSE15" s="146"/>
      <c r="FSN15" s="146"/>
      <c r="FSO15" s="146"/>
      <c r="FSP15" s="146"/>
      <c r="FSQ15" s="146"/>
      <c r="FSR15" s="146"/>
      <c r="FSS15" s="146"/>
      <c r="FST15" s="146"/>
      <c r="FTC15" s="146"/>
      <c r="FTD15" s="146"/>
      <c r="FTE15" s="146"/>
      <c r="FTF15" s="146"/>
      <c r="FTG15" s="146"/>
      <c r="FTH15" s="146"/>
      <c r="FTI15" s="146"/>
      <c r="FTR15" s="146"/>
      <c r="FTS15" s="146"/>
      <c r="FTT15" s="146"/>
      <c r="FTU15" s="146"/>
      <c r="FTV15" s="146"/>
      <c r="FTW15" s="146"/>
      <c r="FTX15" s="146"/>
      <c r="FUG15" s="146"/>
      <c r="FUH15" s="146"/>
      <c r="FUI15" s="146"/>
      <c r="FUJ15" s="146"/>
      <c r="FUK15" s="146"/>
      <c r="FUL15" s="146"/>
      <c r="FUM15" s="146"/>
      <c r="FUV15" s="146"/>
      <c r="FUW15" s="146"/>
      <c r="FUX15" s="146"/>
      <c r="FUY15" s="146"/>
      <c r="FUZ15" s="146"/>
      <c r="FVA15" s="146"/>
      <c r="FVB15" s="146"/>
      <c r="FVK15" s="146"/>
      <c r="FVL15" s="146"/>
      <c r="FVM15" s="146"/>
      <c r="FVN15" s="146"/>
      <c r="FVO15" s="146"/>
      <c r="FVP15" s="146"/>
      <c r="FVQ15" s="146"/>
      <c r="FVZ15" s="146"/>
      <c r="FWA15" s="146"/>
      <c r="FWB15" s="146"/>
      <c r="FWC15" s="146"/>
      <c r="FWD15" s="146"/>
      <c r="FWE15" s="146"/>
      <c r="FWF15" s="146"/>
      <c r="FWO15" s="146"/>
      <c r="FWP15" s="146"/>
      <c r="FWQ15" s="146"/>
      <c r="FWR15" s="146"/>
      <c r="FWS15" s="146"/>
      <c r="FWT15" s="146"/>
      <c r="FWU15" s="146"/>
      <c r="FXD15" s="146"/>
      <c r="FXE15" s="146"/>
      <c r="FXF15" s="146"/>
      <c r="FXG15" s="146"/>
      <c r="FXH15" s="146"/>
      <c r="FXI15" s="146"/>
      <c r="FXJ15" s="146"/>
      <c r="FXS15" s="146"/>
      <c r="FXT15" s="146"/>
      <c r="FXU15" s="146"/>
      <c r="FXV15" s="146"/>
      <c r="FXW15" s="146"/>
      <c r="FXX15" s="146"/>
      <c r="FXY15" s="146"/>
      <c r="FYH15" s="146"/>
      <c r="FYI15" s="146"/>
      <c r="FYJ15" s="146"/>
      <c r="FYK15" s="146"/>
      <c r="FYL15" s="146"/>
      <c r="FYM15" s="146"/>
      <c r="FYN15" s="146"/>
      <c r="FYW15" s="146"/>
      <c r="FYX15" s="146"/>
      <c r="FYY15" s="146"/>
      <c r="FYZ15" s="146"/>
      <c r="FZA15" s="146"/>
      <c r="FZB15" s="146"/>
      <c r="FZC15" s="146"/>
      <c r="FZL15" s="146"/>
      <c r="FZM15" s="146"/>
      <c r="FZN15" s="146"/>
      <c r="FZO15" s="146"/>
      <c r="FZP15" s="146"/>
      <c r="FZQ15" s="146"/>
      <c r="FZR15" s="146"/>
      <c r="GAA15" s="146"/>
      <c r="GAB15" s="146"/>
      <c r="GAC15" s="146"/>
      <c r="GAD15" s="146"/>
      <c r="GAE15" s="146"/>
      <c r="GAF15" s="146"/>
      <c r="GAG15" s="146"/>
      <c r="GAP15" s="146"/>
      <c r="GAQ15" s="146"/>
      <c r="GAR15" s="146"/>
      <c r="GAS15" s="146"/>
      <c r="GAT15" s="146"/>
      <c r="GAU15" s="146"/>
      <c r="GAV15" s="146"/>
      <c r="GBE15" s="146"/>
      <c r="GBF15" s="146"/>
      <c r="GBG15" s="146"/>
      <c r="GBH15" s="146"/>
      <c r="GBI15" s="146"/>
      <c r="GBJ15" s="146"/>
      <c r="GBK15" s="146"/>
      <c r="GBT15" s="146"/>
      <c r="GBU15" s="146"/>
      <c r="GBV15" s="146"/>
      <c r="GBW15" s="146"/>
      <c r="GBX15" s="146"/>
      <c r="GBY15" s="146"/>
      <c r="GBZ15" s="146"/>
      <c r="GCI15" s="146"/>
      <c r="GCJ15" s="146"/>
      <c r="GCK15" s="146"/>
      <c r="GCL15" s="146"/>
      <c r="GCM15" s="146"/>
      <c r="GCN15" s="146"/>
      <c r="GCO15" s="146"/>
      <c r="GCX15" s="146"/>
      <c r="GCY15" s="146"/>
      <c r="GCZ15" s="146"/>
      <c r="GDA15" s="146"/>
      <c r="GDB15" s="146"/>
      <c r="GDC15" s="146"/>
      <c r="GDD15" s="146"/>
      <c r="GDM15" s="146"/>
      <c r="GDN15" s="146"/>
      <c r="GDO15" s="146"/>
      <c r="GDP15" s="146"/>
      <c r="GDQ15" s="146"/>
      <c r="GDR15" s="146"/>
      <c r="GDS15" s="146"/>
      <c r="GEB15" s="146"/>
      <c r="GEC15" s="146"/>
      <c r="GED15" s="146"/>
      <c r="GEE15" s="146"/>
      <c r="GEF15" s="146"/>
      <c r="GEG15" s="146"/>
      <c r="GEH15" s="146"/>
      <c r="GEQ15" s="146"/>
      <c r="GER15" s="146"/>
      <c r="GES15" s="146"/>
      <c r="GET15" s="146"/>
      <c r="GEU15" s="146"/>
      <c r="GEV15" s="146"/>
      <c r="GEW15" s="146"/>
      <c r="GFF15" s="146"/>
      <c r="GFG15" s="146"/>
      <c r="GFH15" s="146"/>
      <c r="GFI15" s="146"/>
      <c r="GFJ15" s="146"/>
      <c r="GFK15" s="146"/>
      <c r="GFL15" s="146"/>
      <c r="GFU15" s="146"/>
      <c r="GFV15" s="146"/>
      <c r="GFW15" s="146"/>
      <c r="GFX15" s="146"/>
      <c r="GFY15" s="146"/>
      <c r="GFZ15" s="146"/>
      <c r="GGA15" s="146"/>
      <c r="GGJ15" s="146"/>
      <c r="GGK15" s="146"/>
      <c r="GGL15" s="146"/>
      <c r="GGM15" s="146"/>
      <c r="GGN15" s="146"/>
      <c r="GGO15" s="146"/>
      <c r="GGP15" s="146"/>
      <c r="GGY15" s="146"/>
      <c r="GGZ15" s="146"/>
      <c r="GHA15" s="146"/>
      <c r="GHB15" s="146"/>
      <c r="GHC15" s="146"/>
      <c r="GHD15" s="146"/>
      <c r="GHE15" s="146"/>
      <c r="GHN15" s="146"/>
      <c r="GHO15" s="146"/>
      <c r="GHP15" s="146"/>
      <c r="GHQ15" s="146"/>
      <c r="GHR15" s="146"/>
      <c r="GHS15" s="146"/>
      <c r="GHT15" s="146"/>
      <c r="GIC15" s="146"/>
      <c r="GID15" s="146"/>
      <c r="GIE15" s="146"/>
      <c r="GIF15" s="146"/>
      <c r="GIG15" s="146"/>
      <c r="GIH15" s="146"/>
      <c r="GII15" s="146"/>
      <c r="GIR15" s="146"/>
      <c r="GIS15" s="146"/>
      <c r="GIT15" s="146"/>
      <c r="GIU15" s="146"/>
      <c r="GIV15" s="146"/>
      <c r="GIW15" s="146"/>
      <c r="GIX15" s="146"/>
      <c r="GJG15" s="146"/>
      <c r="GJH15" s="146"/>
      <c r="GJI15" s="146"/>
      <c r="GJJ15" s="146"/>
      <c r="GJK15" s="146"/>
      <c r="GJL15" s="146"/>
      <c r="GJM15" s="146"/>
      <c r="GJV15" s="146"/>
      <c r="GJW15" s="146"/>
      <c r="GJX15" s="146"/>
      <c r="GJY15" s="146"/>
      <c r="GJZ15" s="146"/>
      <c r="GKA15" s="146"/>
      <c r="GKB15" s="146"/>
      <c r="GKK15" s="146"/>
      <c r="GKL15" s="146"/>
      <c r="GKM15" s="146"/>
      <c r="GKN15" s="146"/>
      <c r="GKO15" s="146"/>
      <c r="GKP15" s="146"/>
      <c r="GKQ15" s="146"/>
      <c r="GKZ15" s="146"/>
      <c r="GLA15" s="146"/>
      <c r="GLB15" s="146"/>
      <c r="GLC15" s="146"/>
      <c r="GLD15" s="146"/>
      <c r="GLE15" s="146"/>
      <c r="GLF15" s="146"/>
      <c r="GLO15" s="146"/>
      <c r="GLP15" s="146"/>
      <c r="GLQ15" s="146"/>
      <c r="GLR15" s="146"/>
      <c r="GLS15" s="146"/>
      <c r="GLT15" s="146"/>
      <c r="GLU15" s="146"/>
      <c r="GMD15" s="146"/>
      <c r="GME15" s="146"/>
      <c r="GMF15" s="146"/>
      <c r="GMG15" s="146"/>
      <c r="GMH15" s="146"/>
      <c r="GMI15" s="146"/>
      <c r="GMJ15" s="146"/>
      <c r="GMS15" s="146"/>
      <c r="GMT15" s="146"/>
      <c r="GMU15" s="146"/>
      <c r="GMV15" s="146"/>
      <c r="GMW15" s="146"/>
      <c r="GMX15" s="146"/>
      <c r="GMY15" s="146"/>
      <c r="GNH15" s="146"/>
      <c r="GNI15" s="146"/>
      <c r="GNJ15" s="146"/>
      <c r="GNK15" s="146"/>
      <c r="GNL15" s="146"/>
      <c r="GNM15" s="146"/>
      <c r="GNN15" s="146"/>
      <c r="GNW15" s="146"/>
      <c r="GNX15" s="146"/>
      <c r="GNY15" s="146"/>
      <c r="GNZ15" s="146"/>
      <c r="GOA15" s="146"/>
      <c r="GOB15" s="146"/>
      <c r="GOC15" s="146"/>
      <c r="GOL15" s="146"/>
      <c r="GOM15" s="146"/>
      <c r="GON15" s="146"/>
      <c r="GOO15" s="146"/>
      <c r="GOP15" s="146"/>
      <c r="GOQ15" s="146"/>
      <c r="GOR15" s="146"/>
      <c r="GPA15" s="146"/>
      <c r="GPB15" s="146"/>
      <c r="GPC15" s="146"/>
      <c r="GPD15" s="146"/>
      <c r="GPE15" s="146"/>
      <c r="GPF15" s="146"/>
      <c r="GPG15" s="146"/>
      <c r="GPP15" s="146"/>
      <c r="GPQ15" s="146"/>
      <c r="GPR15" s="146"/>
      <c r="GPS15" s="146"/>
      <c r="GPT15" s="146"/>
      <c r="GPU15" s="146"/>
      <c r="GPV15" s="146"/>
      <c r="GQE15" s="146"/>
      <c r="GQF15" s="146"/>
      <c r="GQG15" s="146"/>
      <c r="GQH15" s="146"/>
      <c r="GQI15" s="146"/>
      <c r="GQJ15" s="146"/>
      <c r="GQK15" s="146"/>
      <c r="GQT15" s="146"/>
      <c r="GQU15" s="146"/>
      <c r="GQV15" s="146"/>
      <c r="GQW15" s="146"/>
      <c r="GQX15" s="146"/>
      <c r="GQY15" s="146"/>
      <c r="GQZ15" s="146"/>
      <c r="GRI15" s="146"/>
      <c r="GRJ15" s="146"/>
      <c r="GRK15" s="146"/>
      <c r="GRL15" s="146"/>
      <c r="GRM15" s="146"/>
      <c r="GRN15" s="146"/>
      <c r="GRO15" s="146"/>
      <c r="GRX15" s="146"/>
      <c r="GRY15" s="146"/>
      <c r="GRZ15" s="146"/>
      <c r="GSA15" s="146"/>
      <c r="GSB15" s="146"/>
      <c r="GSC15" s="146"/>
      <c r="GSD15" s="146"/>
      <c r="GSM15" s="146"/>
      <c r="GSN15" s="146"/>
      <c r="GSO15" s="146"/>
      <c r="GSP15" s="146"/>
      <c r="GSQ15" s="146"/>
      <c r="GSR15" s="146"/>
      <c r="GSS15" s="146"/>
      <c r="GTB15" s="146"/>
      <c r="GTC15" s="146"/>
      <c r="GTD15" s="146"/>
      <c r="GTE15" s="146"/>
      <c r="GTF15" s="146"/>
      <c r="GTG15" s="146"/>
      <c r="GTH15" s="146"/>
      <c r="GTQ15" s="146"/>
      <c r="GTR15" s="146"/>
      <c r="GTS15" s="146"/>
      <c r="GTT15" s="146"/>
      <c r="GTU15" s="146"/>
      <c r="GTV15" s="146"/>
      <c r="GTW15" s="146"/>
      <c r="GUF15" s="146"/>
      <c r="GUG15" s="146"/>
      <c r="GUH15" s="146"/>
      <c r="GUI15" s="146"/>
      <c r="GUJ15" s="146"/>
      <c r="GUK15" s="146"/>
      <c r="GUL15" s="146"/>
      <c r="GUU15" s="146"/>
      <c r="GUV15" s="146"/>
      <c r="GUW15" s="146"/>
      <c r="GUX15" s="146"/>
      <c r="GUY15" s="146"/>
      <c r="GUZ15" s="146"/>
      <c r="GVA15" s="146"/>
      <c r="GVJ15" s="146"/>
      <c r="GVK15" s="146"/>
      <c r="GVL15" s="146"/>
      <c r="GVM15" s="146"/>
      <c r="GVN15" s="146"/>
      <c r="GVO15" s="146"/>
      <c r="GVP15" s="146"/>
      <c r="GVY15" s="146"/>
      <c r="GVZ15" s="146"/>
      <c r="GWA15" s="146"/>
      <c r="GWB15" s="146"/>
      <c r="GWC15" s="146"/>
      <c r="GWD15" s="146"/>
      <c r="GWE15" s="146"/>
      <c r="GWN15" s="146"/>
      <c r="GWO15" s="146"/>
      <c r="GWP15" s="146"/>
      <c r="GWQ15" s="146"/>
      <c r="GWR15" s="146"/>
      <c r="GWS15" s="146"/>
      <c r="GWT15" s="146"/>
      <c r="GXC15" s="146"/>
      <c r="GXD15" s="146"/>
      <c r="GXE15" s="146"/>
      <c r="GXF15" s="146"/>
      <c r="GXG15" s="146"/>
      <c r="GXH15" s="146"/>
      <c r="GXI15" s="146"/>
      <c r="GXR15" s="146"/>
      <c r="GXS15" s="146"/>
      <c r="GXT15" s="146"/>
      <c r="GXU15" s="146"/>
      <c r="GXV15" s="146"/>
      <c r="GXW15" s="146"/>
      <c r="GXX15" s="146"/>
      <c r="GYG15" s="146"/>
      <c r="GYH15" s="146"/>
      <c r="GYI15" s="146"/>
      <c r="GYJ15" s="146"/>
      <c r="GYK15" s="146"/>
      <c r="GYL15" s="146"/>
      <c r="GYM15" s="146"/>
      <c r="GYV15" s="146"/>
      <c r="GYW15" s="146"/>
      <c r="GYX15" s="146"/>
      <c r="GYY15" s="146"/>
      <c r="GYZ15" s="146"/>
      <c r="GZA15" s="146"/>
      <c r="GZB15" s="146"/>
      <c r="GZK15" s="146"/>
      <c r="GZL15" s="146"/>
      <c r="GZM15" s="146"/>
      <c r="GZN15" s="146"/>
      <c r="GZO15" s="146"/>
      <c r="GZP15" s="146"/>
      <c r="GZQ15" s="146"/>
      <c r="GZZ15" s="146"/>
      <c r="HAA15" s="146"/>
      <c r="HAB15" s="146"/>
      <c r="HAC15" s="146"/>
      <c r="HAD15" s="146"/>
      <c r="HAE15" s="146"/>
      <c r="HAF15" s="146"/>
      <c r="HAO15" s="146"/>
      <c r="HAP15" s="146"/>
      <c r="HAQ15" s="146"/>
      <c r="HAR15" s="146"/>
      <c r="HAS15" s="146"/>
      <c r="HAT15" s="146"/>
      <c r="HAU15" s="146"/>
      <c r="HBD15" s="146"/>
      <c r="HBE15" s="146"/>
      <c r="HBF15" s="146"/>
      <c r="HBG15" s="146"/>
      <c r="HBH15" s="146"/>
      <c r="HBI15" s="146"/>
      <c r="HBJ15" s="146"/>
      <c r="HBS15" s="146"/>
      <c r="HBT15" s="146"/>
      <c r="HBU15" s="146"/>
      <c r="HBV15" s="146"/>
      <c r="HBW15" s="146"/>
      <c r="HBX15" s="146"/>
      <c r="HBY15" s="146"/>
      <c r="HCH15" s="146"/>
      <c r="HCI15" s="146"/>
      <c r="HCJ15" s="146"/>
      <c r="HCK15" s="146"/>
      <c r="HCL15" s="146"/>
      <c r="HCM15" s="146"/>
      <c r="HCN15" s="146"/>
      <c r="HCW15" s="146"/>
      <c r="HCX15" s="146"/>
      <c r="HCY15" s="146"/>
      <c r="HCZ15" s="146"/>
      <c r="HDA15" s="146"/>
      <c r="HDB15" s="146"/>
      <c r="HDC15" s="146"/>
      <c r="HDL15" s="146"/>
      <c r="HDM15" s="146"/>
      <c r="HDN15" s="146"/>
      <c r="HDO15" s="146"/>
      <c r="HDP15" s="146"/>
      <c r="HDQ15" s="146"/>
      <c r="HDR15" s="146"/>
      <c r="HEA15" s="146"/>
      <c r="HEB15" s="146"/>
      <c r="HEC15" s="146"/>
      <c r="HED15" s="146"/>
      <c r="HEE15" s="146"/>
      <c r="HEF15" s="146"/>
      <c r="HEG15" s="146"/>
      <c r="HEP15" s="146"/>
      <c r="HEQ15" s="146"/>
      <c r="HER15" s="146"/>
      <c r="HES15" s="146"/>
      <c r="HET15" s="146"/>
      <c r="HEU15" s="146"/>
      <c r="HEV15" s="146"/>
      <c r="HFE15" s="146"/>
      <c r="HFF15" s="146"/>
      <c r="HFG15" s="146"/>
      <c r="HFH15" s="146"/>
      <c r="HFI15" s="146"/>
      <c r="HFJ15" s="146"/>
      <c r="HFK15" s="146"/>
      <c r="HFT15" s="146"/>
      <c r="HFU15" s="146"/>
      <c r="HFV15" s="146"/>
      <c r="HFW15" s="146"/>
      <c r="HFX15" s="146"/>
      <c r="HFY15" s="146"/>
      <c r="HFZ15" s="146"/>
      <c r="HGI15" s="146"/>
      <c r="HGJ15" s="146"/>
      <c r="HGK15" s="146"/>
      <c r="HGL15" s="146"/>
      <c r="HGM15" s="146"/>
      <c r="HGN15" s="146"/>
      <c r="HGO15" s="146"/>
      <c r="HGX15" s="146"/>
      <c r="HGY15" s="146"/>
      <c r="HGZ15" s="146"/>
      <c r="HHA15" s="146"/>
      <c r="HHB15" s="146"/>
      <c r="HHC15" s="146"/>
      <c r="HHD15" s="146"/>
      <c r="HHM15" s="146"/>
      <c r="HHN15" s="146"/>
      <c r="HHO15" s="146"/>
      <c r="HHP15" s="146"/>
      <c r="HHQ15" s="146"/>
      <c r="HHR15" s="146"/>
      <c r="HHS15" s="146"/>
      <c r="HIB15" s="146"/>
      <c r="HIC15" s="146"/>
      <c r="HID15" s="146"/>
      <c r="HIE15" s="146"/>
      <c r="HIF15" s="146"/>
      <c r="HIG15" s="146"/>
      <c r="HIH15" s="146"/>
      <c r="HIQ15" s="146"/>
      <c r="HIR15" s="146"/>
      <c r="HIS15" s="146"/>
      <c r="HIT15" s="146"/>
      <c r="HIU15" s="146"/>
      <c r="HIV15" s="146"/>
      <c r="HIW15" s="146"/>
      <c r="HJF15" s="146"/>
      <c r="HJG15" s="146"/>
      <c r="HJH15" s="146"/>
      <c r="HJI15" s="146"/>
      <c r="HJJ15" s="146"/>
      <c r="HJK15" s="146"/>
      <c r="HJL15" s="146"/>
      <c r="HJU15" s="146"/>
      <c r="HJV15" s="146"/>
      <c r="HJW15" s="146"/>
      <c r="HJX15" s="146"/>
      <c r="HJY15" s="146"/>
      <c r="HJZ15" s="146"/>
      <c r="HKA15" s="146"/>
      <c r="HKJ15" s="146"/>
      <c r="HKK15" s="146"/>
      <c r="HKL15" s="146"/>
      <c r="HKM15" s="146"/>
      <c r="HKN15" s="146"/>
      <c r="HKO15" s="146"/>
      <c r="HKP15" s="146"/>
      <c r="HKY15" s="146"/>
      <c r="HKZ15" s="146"/>
      <c r="HLA15" s="146"/>
      <c r="HLB15" s="146"/>
      <c r="HLC15" s="146"/>
      <c r="HLD15" s="146"/>
      <c r="HLE15" s="146"/>
      <c r="HLN15" s="146"/>
      <c r="HLO15" s="146"/>
      <c r="HLP15" s="146"/>
      <c r="HLQ15" s="146"/>
      <c r="HLR15" s="146"/>
      <c r="HLS15" s="146"/>
      <c r="HLT15" s="146"/>
      <c r="HMC15" s="146"/>
      <c r="HMD15" s="146"/>
      <c r="HME15" s="146"/>
      <c r="HMF15" s="146"/>
      <c r="HMG15" s="146"/>
      <c r="HMH15" s="146"/>
      <c r="HMI15" s="146"/>
      <c r="HMR15" s="146"/>
      <c r="HMS15" s="146"/>
      <c r="HMT15" s="146"/>
      <c r="HMU15" s="146"/>
      <c r="HMV15" s="146"/>
      <c r="HMW15" s="146"/>
      <c r="HMX15" s="146"/>
      <c r="HNG15" s="146"/>
      <c r="HNH15" s="146"/>
      <c r="HNI15" s="146"/>
      <c r="HNJ15" s="146"/>
      <c r="HNK15" s="146"/>
      <c r="HNL15" s="146"/>
      <c r="HNM15" s="146"/>
      <c r="HNV15" s="146"/>
      <c r="HNW15" s="146"/>
      <c r="HNX15" s="146"/>
      <c r="HNY15" s="146"/>
      <c r="HNZ15" s="146"/>
      <c r="HOA15" s="146"/>
      <c r="HOB15" s="146"/>
      <c r="HOK15" s="146"/>
      <c r="HOL15" s="146"/>
      <c r="HOM15" s="146"/>
      <c r="HON15" s="146"/>
      <c r="HOO15" s="146"/>
      <c r="HOP15" s="146"/>
      <c r="HOQ15" s="146"/>
      <c r="HOZ15" s="146"/>
      <c r="HPA15" s="146"/>
      <c r="HPB15" s="146"/>
      <c r="HPC15" s="146"/>
      <c r="HPD15" s="146"/>
      <c r="HPE15" s="146"/>
      <c r="HPF15" s="146"/>
      <c r="HPO15" s="146"/>
      <c r="HPP15" s="146"/>
      <c r="HPQ15" s="146"/>
      <c r="HPR15" s="146"/>
      <c r="HPS15" s="146"/>
      <c r="HPT15" s="146"/>
      <c r="HPU15" s="146"/>
      <c r="HQD15" s="146"/>
      <c r="HQE15" s="146"/>
      <c r="HQF15" s="146"/>
      <c r="HQG15" s="146"/>
      <c r="HQH15" s="146"/>
      <c r="HQI15" s="146"/>
      <c r="HQJ15" s="146"/>
      <c r="HQS15" s="146"/>
      <c r="HQT15" s="146"/>
      <c r="HQU15" s="146"/>
      <c r="HQV15" s="146"/>
      <c r="HQW15" s="146"/>
      <c r="HQX15" s="146"/>
      <c r="HQY15" s="146"/>
      <c r="HRH15" s="146"/>
      <c r="HRI15" s="146"/>
      <c r="HRJ15" s="146"/>
      <c r="HRK15" s="146"/>
      <c r="HRL15" s="146"/>
      <c r="HRM15" s="146"/>
      <c r="HRN15" s="146"/>
      <c r="HRW15" s="146"/>
      <c r="HRX15" s="146"/>
      <c r="HRY15" s="146"/>
      <c r="HRZ15" s="146"/>
      <c r="HSA15" s="146"/>
      <c r="HSB15" s="146"/>
      <c r="HSC15" s="146"/>
      <c r="HSL15" s="146"/>
      <c r="HSM15" s="146"/>
      <c r="HSN15" s="146"/>
      <c r="HSO15" s="146"/>
      <c r="HSP15" s="146"/>
      <c r="HSQ15" s="146"/>
      <c r="HSR15" s="146"/>
      <c r="HTA15" s="146"/>
      <c r="HTB15" s="146"/>
      <c r="HTC15" s="146"/>
      <c r="HTD15" s="146"/>
      <c r="HTE15" s="146"/>
      <c r="HTF15" s="146"/>
      <c r="HTG15" s="146"/>
      <c r="HTP15" s="146"/>
      <c r="HTQ15" s="146"/>
      <c r="HTR15" s="146"/>
      <c r="HTS15" s="146"/>
      <c r="HTT15" s="146"/>
      <c r="HTU15" s="146"/>
      <c r="HTV15" s="146"/>
      <c r="HUE15" s="146"/>
      <c r="HUF15" s="146"/>
      <c r="HUG15" s="146"/>
      <c r="HUH15" s="146"/>
      <c r="HUI15" s="146"/>
      <c r="HUJ15" s="146"/>
      <c r="HUK15" s="146"/>
      <c r="HUT15" s="146"/>
      <c r="HUU15" s="146"/>
      <c r="HUV15" s="146"/>
      <c r="HUW15" s="146"/>
      <c r="HUX15" s="146"/>
      <c r="HUY15" s="146"/>
      <c r="HUZ15" s="146"/>
      <c r="HVI15" s="146"/>
      <c r="HVJ15" s="146"/>
      <c r="HVK15" s="146"/>
      <c r="HVL15" s="146"/>
      <c r="HVM15" s="146"/>
      <c r="HVN15" s="146"/>
      <c r="HVO15" s="146"/>
      <c r="HVX15" s="146"/>
      <c r="HVY15" s="146"/>
      <c r="HVZ15" s="146"/>
      <c r="HWA15" s="146"/>
      <c r="HWB15" s="146"/>
      <c r="HWC15" s="146"/>
      <c r="HWD15" s="146"/>
      <c r="HWM15" s="146"/>
      <c r="HWN15" s="146"/>
      <c r="HWO15" s="146"/>
      <c r="HWP15" s="146"/>
      <c r="HWQ15" s="146"/>
      <c r="HWR15" s="146"/>
      <c r="HWS15" s="146"/>
      <c r="HXB15" s="146"/>
      <c r="HXC15" s="146"/>
      <c r="HXD15" s="146"/>
      <c r="HXE15" s="146"/>
      <c r="HXF15" s="146"/>
      <c r="HXG15" s="146"/>
      <c r="HXH15" s="146"/>
      <c r="HXQ15" s="146"/>
      <c r="HXR15" s="146"/>
      <c r="HXS15" s="146"/>
      <c r="HXT15" s="146"/>
      <c r="HXU15" s="146"/>
      <c r="HXV15" s="146"/>
      <c r="HXW15" s="146"/>
      <c r="HYF15" s="146"/>
      <c r="HYG15" s="146"/>
      <c r="HYH15" s="146"/>
      <c r="HYI15" s="146"/>
      <c r="HYJ15" s="146"/>
      <c r="HYK15" s="146"/>
      <c r="HYL15" s="146"/>
      <c r="HYU15" s="146"/>
      <c r="HYV15" s="146"/>
      <c r="HYW15" s="146"/>
      <c r="HYX15" s="146"/>
      <c r="HYY15" s="146"/>
      <c r="HYZ15" s="146"/>
      <c r="HZA15" s="146"/>
      <c r="HZJ15" s="146"/>
      <c r="HZK15" s="146"/>
      <c r="HZL15" s="146"/>
      <c r="HZM15" s="146"/>
      <c r="HZN15" s="146"/>
      <c r="HZO15" s="146"/>
      <c r="HZP15" s="146"/>
      <c r="HZY15" s="146"/>
      <c r="HZZ15" s="146"/>
      <c r="IAA15" s="146"/>
      <c r="IAB15" s="146"/>
      <c r="IAC15" s="146"/>
      <c r="IAD15" s="146"/>
      <c r="IAE15" s="146"/>
      <c r="IAN15" s="146"/>
      <c r="IAO15" s="146"/>
      <c r="IAP15" s="146"/>
      <c r="IAQ15" s="146"/>
      <c r="IAR15" s="146"/>
      <c r="IAS15" s="146"/>
      <c r="IAT15" s="146"/>
      <c r="IBC15" s="146"/>
      <c r="IBD15" s="146"/>
      <c r="IBE15" s="146"/>
      <c r="IBF15" s="146"/>
      <c r="IBG15" s="146"/>
      <c r="IBH15" s="146"/>
      <c r="IBI15" s="146"/>
      <c r="IBR15" s="146"/>
      <c r="IBS15" s="146"/>
      <c r="IBT15" s="146"/>
      <c r="IBU15" s="146"/>
      <c r="IBV15" s="146"/>
      <c r="IBW15" s="146"/>
      <c r="IBX15" s="146"/>
      <c r="ICG15" s="146"/>
      <c r="ICH15" s="146"/>
      <c r="ICI15" s="146"/>
      <c r="ICJ15" s="146"/>
      <c r="ICK15" s="146"/>
      <c r="ICL15" s="146"/>
      <c r="ICM15" s="146"/>
      <c r="ICV15" s="146"/>
      <c r="ICW15" s="146"/>
      <c r="ICX15" s="146"/>
      <c r="ICY15" s="146"/>
      <c r="ICZ15" s="146"/>
      <c r="IDA15" s="146"/>
      <c r="IDB15" s="146"/>
      <c r="IDK15" s="146"/>
      <c r="IDL15" s="146"/>
      <c r="IDM15" s="146"/>
      <c r="IDN15" s="146"/>
      <c r="IDO15" s="146"/>
      <c r="IDP15" s="146"/>
      <c r="IDQ15" s="146"/>
      <c r="IDZ15" s="146"/>
      <c r="IEA15" s="146"/>
      <c r="IEB15" s="146"/>
      <c r="IEC15" s="146"/>
      <c r="IED15" s="146"/>
      <c r="IEE15" s="146"/>
      <c r="IEF15" s="146"/>
      <c r="IEO15" s="146"/>
      <c r="IEP15" s="146"/>
      <c r="IEQ15" s="146"/>
      <c r="IER15" s="146"/>
      <c r="IES15" s="146"/>
      <c r="IET15" s="146"/>
      <c r="IEU15" s="146"/>
      <c r="IFD15" s="146"/>
      <c r="IFE15" s="146"/>
      <c r="IFF15" s="146"/>
      <c r="IFG15" s="146"/>
      <c r="IFH15" s="146"/>
      <c r="IFI15" s="146"/>
      <c r="IFJ15" s="146"/>
      <c r="IFS15" s="146"/>
      <c r="IFT15" s="146"/>
      <c r="IFU15" s="146"/>
      <c r="IFV15" s="146"/>
      <c r="IFW15" s="146"/>
      <c r="IFX15" s="146"/>
      <c r="IFY15" s="146"/>
      <c r="IGH15" s="146"/>
      <c r="IGI15" s="146"/>
      <c r="IGJ15" s="146"/>
      <c r="IGK15" s="146"/>
      <c r="IGL15" s="146"/>
      <c r="IGM15" s="146"/>
      <c r="IGN15" s="146"/>
      <c r="IGW15" s="146"/>
      <c r="IGX15" s="146"/>
      <c r="IGY15" s="146"/>
      <c r="IGZ15" s="146"/>
      <c r="IHA15" s="146"/>
      <c r="IHB15" s="146"/>
      <c r="IHC15" s="146"/>
      <c r="IHL15" s="146"/>
      <c r="IHM15" s="146"/>
      <c r="IHN15" s="146"/>
      <c r="IHO15" s="146"/>
      <c r="IHP15" s="146"/>
      <c r="IHQ15" s="146"/>
      <c r="IHR15" s="146"/>
      <c r="IIA15" s="146"/>
      <c r="IIB15" s="146"/>
      <c r="IIC15" s="146"/>
      <c r="IID15" s="146"/>
      <c r="IIE15" s="146"/>
      <c r="IIF15" s="146"/>
      <c r="IIG15" s="146"/>
      <c r="IIP15" s="146"/>
      <c r="IIQ15" s="146"/>
      <c r="IIR15" s="146"/>
      <c r="IIS15" s="146"/>
      <c r="IIT15" s="146"/>
      <c r="IIU15" s="146"/>
      <c r="IIV15" s="146"/>
      <c r="IJE15" s="146"/>
      <c r="IJF15" s="146"/>
      <c r="IJG15" s="146"/>
      <c r="IJH15" s="146"/>
      <c r="IJI15" s="146"/>
      <c r="IJJ15" s="146"/>
      <c r="IJK15" s="146"/>
      <c r="IJT15" s="146"/>
      <c r="IJU15" s="146"/>
      <c r="IJV15" s="146"/>
      <c r="IJW15" s="146"/>
      <c r="IJX15" s="146"/>
      <c r="IJY15" s="146"/>
      <c r="IJZ15" s="146"/>
      <c r="IKI15" s="146"/>
      <c r="IKJ15" s="146"/>
      <c r="IKK15" s="146"/>
      <c r="IKL15" s="146"/>
      <c r="IKM15" s="146"/>
      <c r="IKN15" s="146"/>
      <c r="IKO15" s="146"/>
      <c r="IKX15" s="146"/>
      <c r="IKY15" s="146"/>
      <c r="IKZ15" s="146"/>
      <c r="ILA15" s="146"/>
      <c r="ILB15" s="146"/>
      <c r="ILC15" s="146"/>
      <c r="ILD15" s="146"/>
      <c r="ILM15" s="146"/>
      <c r="ILN15" s="146"/>
      <c r="ILO15" s="146"/>
      <c r="ILP15" s="146"/>
      <c r="ILQ15" s="146"/>
      <c r="ILR15" s="146"/>
      <c r="ILS15" s="146"/>
      <c r="IMB15" s="146"/>
      <c r="IMC15" s="146"/>
      <c r="IMD15" s="146"/>
      <c r="IME15" s="146"/>
      <c r="IMF15" s="146"/>
      <c r="IMG15" s="146"/>
      <c r="IMH15" s="146"/>
      <c r="IMQ15" s="146"/>
      <c r="IMR15" s="146"/>
      <c r="IMS15" s="146"/>
      <c r="IMT15" s="146"/>
      <c r="IMU15" s="146"/>
      <c r="IMV15" s="146"/>
      <c r="IMW15" s="146"/>
      <c r="INF15" s="146"/>
      <c r="ING15" s="146"/>
      <c r="INH15" s="146"/>
      <c r="INI15" s="146"/>
      <c r="INJ15" s="146"/>
      <c r="INK15" s="146"/>
      <c r="INL15" s="146"/>
      <c r="INU15" s="146"/>
      <c r="INV15" s="146"/>
      <c r="INW15" s="146"/>
      <c r="INX15" s="146"/>
      <c r="INY15" s="146"/>
      <c r="INZ15" s="146"/>
      <c r="IOA15" s="146"/>
      <c r="IOJ15" s="146"/>
      <c r="IOK15" s="146"/>
      <c r="IOL15" s="146"/>
      <c r="IOM15" s="146"/>
      <c r="ION15" s="146"/>
      <c r="IOO15" s="146"/>
      <c r="IOP15" s="146"/>
      <c r="IOY15" s="146"/>
      <c r="IOZ15" s="146"/>
      <c r="IPA15" s="146"/>
      <c r="IPB15" s="146"/>
      <c r="IPC15" s="146"/>
      <c r="IPD15" s="146"/>
      <c r="IPE15" s="146"/>
      <c r="IPN15" s="146"/>
      <c r="IPO15" s="146"/>
      <c r="IPP15" s="146"/>
      <c r="IPQ15" s="146"/>
      <c r="IPR15" s="146"/>
      <c r="IPS15" s="146"/>
      <c r="IPT15" s="146"/>
      <c r="IQC15" s="146"/>
      <c r="IQD15" s="146"/>
      <c r="IQE15" s="146"/>
      <c r="IQF15" s="146"/>
      <c r="IQG15" s="146"/>
      <c r="IQH15" s="146"/>
      <c r="IQI15" s="146"/>
      <c r="IQR15" s="146"/>
      <c r="IQS15" s="146"/>
      <c r="IQT15" s="146"/>
      <c r="IQU15" s="146"/>
      <c r="IQV15" s="146"/>
      <c r="IQW15" s="146"/>
      <c r="IQX15" s="146"/>
      <c r="IRG15" s="146"/>
      <c r="IRH15" s="146"/>
      <c r="IRI15" s="146"/>
      <c r="IRJ15" s="146"/>
      <c r="IRK15" s="146"/>
      <c r="IRL15" s="146"/>
      <c r="IRM15" s="146"/>
      <c r="IRV15" s="146"/>
      <c r="IRW15" s="146"/>
      <c r="IRX15" s="146"/>
      <c r="IRY15" s="146"/>
      <c r="IRZ15" s="146"/>
      <c r="ISA15" s="146"/>
      <c r="ISB15" s="146"/>
      <c r="ISK15" s="146"/>
      <c r="ISL15" s="146"/>
      <c r="ISM15" s="146"/>
      <c r="ISN15" s="146"/>
      <c r="ISO15" s="146"/>
      <c r="ISP15" s="146"/>
      <c r="ISQ15" s="146"/>
      <c r="ISZ15" s="146"/>
      <c r="ITA15" s="146"/>
      <c r="ITB15" s="146"/>
      <c r="ITC15" s="146"/>
      <c r="ITD15" s="146"/>
      <c r="ITE15" s="146"/>
      <c r="ITF15" s="146"/>
      <c r="ITO15" s="146"/>
      <c r="ITP15" s="146"/>
      <c r="ITQ15" s="146"/>
      <c r="ITR15" s="146"/>
      <c r="ITS15" s="146"/>
      <c r="ITT15" s="146"/>
      <c r="ITU15" s="146"/>
      <c r="IUD15" s="146"/>
      <c r="IUE15" s="146"/>
      <c r="IUF15" s="146"/>
      <c r="IUG15" s="146"/>
      <c r="IUH15" s="146"/>
      <c r="IUI15" s="146"/>
      <c r="IUJ15" s="146"/>
      <c r="IUS15" s="146"/>
      <c r="IUT15" s="146"/>
      <c r="IUU15" s="146"/>
      <c r="IUV15" s="146"/>
      <c r="IUW15" s="146"/>
      <c r="IUX15" s="146"/>
      <c r="IUY15" s="146"/>
      <c r="IVH15" s="146"/>
      <c r="IVI15" s="146"/>
      <c r="IVJ15" s="146"/>
      <c r="IVK15" s="146"/>
      <c r="IVL15" s="146"/>
      <c r="IVM15" s="146"/>
      <c r="IVN15" s="146"/>
      <c r="IVW15" s="146"/>
      <c r="IVX15" s="146"/>
      <c r="IVY15" s="146"/>
      <c r="IVZ15" s="146"/>
      <c r="IWA15" s="146"/>
      <c r="IWB15" s="146"/>
      <c r="IWC15" s="146"/>
      <c r="IWL15" s="146"/>
      <c r="IWM15" s="146"/>
      <c r="IWN15" s="146"/>
      <c r="IWO15" s="146"/>
      <c r="IWP15" s="146"/>
      <c r="IWQ15" s="146"/>
      <c r="IWR15" s="146"/>
      <c r="IXA15" s="146"/>
      <c r="IXB15" s="146"/>
      <c r="IXC15" s="146"/>
      <c r="IXD15" s="146"/>
      <c r="IXE15" s="146"/>
      <c r="IXF15" s="146"/>
      <c r="IXG15" s="146"/>
      <c r="IXP15" s="146"/>
      <c r="IXQ15" s="146"/>
      <c r="IXR15" s="146"/>
      <c r="IXS15" s="146"/>
      <c r="IXT15" s="146"/>
      <c r="IXU15" s="146"/>
      <c r="IXV15" s="146"/>
      <c r="IYE15" s="146"/>
      <c r="IYF15" s="146"/>
      <c r="IYG15" s="146"/>
      <c r="IYH15" s="146"/>
      <c r="IYI15" s="146"/>
      <c r="IYJ15" s="146"/>
      <c r="IYK15" s="146"/>
      <c r="IYT15" s="146"/>
      <c r="IYU15" s="146"/>
      <c r="IYV15" s="146"/>
      <c r="IYW15" s="146"/>
      <c r="IYX15" s="146"/>
      <c r="IYY15" s="146"/>
      <c r="IYZ15" s="146"/>
      <c r="IZI15" s="146"/>
      <c r="IZJ15" s="146"/>
      <c r="IZK15" s="146"/>
      <c r="IZL15" s="146"/>
      <c r="IZM15" s="146"/>
      <c r="IZN15" s="146"/>
      <c r="IZO15" s="146"/>
      <c r="IZX15" s="146"/>
      <c r="IZY15" s="146"/>
      <c r="IZZ15" s="146"/>
      <c r="JAA15" s="146"/>
      <c r="JAB15" s="146"/>
      <c r="JAC15" s="146"/>
      <c r="JAD15" s="146"/>
      <c r="JAM15" s="146"/>
      <c r="JAN15" s="146"/>
      <c r="JAO15" s="146"/>
      <c r="JAP15" s="146"/>
      <c r="JAQ15" s="146"/>
      <c r="JAR15" s="146"/>
      <c r="JAS15" s="146"/>
      <c r="JBB15" s="146"/>
      <c r="JBC15" s="146"/>
      <c r="JBD15" s="146"/>
      <c r="JBE15" s="146"/>
      <c r="JBF15" s="146"/>
      <c r="JBG15" s="146"/>
      <c r="JBH15" s="146"/>
      <c r="JBQ15" s="146"/>
      <c r="JBR15" s="146"/>
      <c r="JBS15" s="146"/>
      <c r="JBT15" s="146"/>
      <c r="JBU15" s="146"/>
      <c r="JBV15" s="146"/>
      <c r="JBW15" s="146"/>
      <c r="JCF15" s="146"/>
      <c r="JCG15" s="146"/>
      <c r="JCH15" s="146"/>
      <c r="JCI15" s="146"/>
      <c r="JCJ15" s="146"/>
      <c r="JCK15" s="146"/>
      <c r="JCL15" s="146"/>
      <c r="JCU15" s="146"/>
      <c r="JCV15" s="146"/>
      <c r="JCW15" s="146"/>
      <c r="JCX15" s="146"/>
      <c r="JCY15" s="146"/>
      <c r="JCZ15" s="146"/>
      <c r="JDA15" s="146"/>
      <c r="JDJ15" s="146"/>
      <c r="JDK15" s="146"/>
      <c r="JDL15" s="146"/>
      <c r="JDM15" s="146"/>
      <c r="JDN15" s="146"/>
      <c r="JDO15" s="146"/>
      <c r="JDP15" s="146"/>
      <c r="JDY15" s="146"/>
      <c r="JDZ15" s="146"/>
      <c r="JEA15" s="146"/>
      <c r="JEB15" s="146"/>
      <c r="JEC15" s="146"/>
      <c r="JED15" s="146"/>
      <c r="JEE15" s="146"/>
      <c r="JEN15" s="146"/>
      <c r="JEO15" s="146"/>
      <c r="JEP15" s="146"/>
      <c r="JEQ15" s="146"/>
      <c r="JER15" s="146"/>
      <c r="JES15" s="146"/>
      <c r="JET15" s="146"/>
      <c r="JFC15" s="146"/>
      <c r="JFD15" s="146"/>
      <c r="JFE15" s="146"/>
      <c r="JFF15" s="146"/>
      <c r="JFG15" s="146"/>
      <c r="JFH15" s="146"/>
      <c r="JFI15" s="146"/>
      <c r="JFR15" s="146"/>
      <c r="JFS15" s="146"/>
      <c r="JFT15" s="146"/>
      <c r="JFU15" s="146"/>
      <c r="JFV15" s="146"/>
      <c r="JFW15" s="146"/>
      <c r="JFX15" s="146"/>
      <c r="JGG15" s="146"/>
      <c r="JGH15" s="146"/>
      <c r="JGI15" s="146"/>
      <c r="JGJ15" s="146"/>
      <c r="JGK15" s="146"/>
      <c r="JGL15" s="146"/>
      <c r="JGM15" s="146"/>
      <c r="JGV15" s="146"/>
      <c r="JGW15" s="146"/>
      <c r="JGX15" s="146"/>
      <c r="JGY15" s="146"/>
      <c r="JGZ15" s="146"/>
      <c r="JHA15" s="146"/>
      <c r="JHB15" s="146"/>
      <c r="JHK15" s="146"/>
      <c r="JHL15" s="146"/>
      <c r="JHM15" s="146"/>
      <c r="JHN15" s="146"/>
      <c r="JHO15" s="146"/>
      <c r="JHP15" s="146"/>
      <c r="JHQ15" s="146"/>
      <c r="JHZ15" s="146"/>
      <c r="JIA15" s="146"/>
      <c r="JIB15" s="146"/>
      <c r="JIC15" s="146"/>
      <c r="JID15" s="146"/>
      <c r="JIE15" s="146"/>
      <c r="JIF15" s="146"/>
      <c r="JIO15" s="146"/>
      <c r="JIP15" s="146"/>
      <c r="JIQ15" s="146"/>
      <c r="JIR15" s="146"/>
      <c r="JIS15" s="146"/>
      <c r="JIT15" s="146"/>
      <c r="JIU15" s="146"/>
      <c r="JJD15" s="146"/>
      <c r="JJE15" s="146"/>
      <c r="JJF15" s="146"/>
      <c r="JJG15" s="146"/>
      <c r="JJH15" s="146"/>
      <c r="JJI15" s="146"/>
      <c r="JJJ15" s="146"/>
      <c r="JJS15" s="146"/>
      <c r="JJT15" s="146"/>
      <c r="JJU15" s="146"/>
      <c r="JJV15" s="146"/>
      <c r="JJW15" s="146"/>
      <c r="JJX15" s="146"/>
      <c r="JJY15" s="146"/>
      <c r="JKH15" s="146"/>
      <c r="JKI15" s="146"/>
      <c r="JKJ15" s="146"/>
      <c r="JKK15" s="146"/>
      <c r="JKL15" s="146"/>
      <c r="JKM15" s="146"/>
      <c r="JKN15" s="146"/>
      <c r="JKW15" s="146"/>
      <c r="JKX15" s="146"/>
      <c r="JKY15" s="146"/>
      <c r="JKZ15" s="146"/>
      <c r="JLA15" s="146"/>
      <c r="JLB15" s="146"/>
      <c r="JLC15" s="146"/>
      <c r="JLL15" s="146"/>
      <c r="JLM15" s="146"/>
      <c r="JLN15" s="146"/>
      <c r="JLO15" s="146"/>
      <c r="JLP15" s="146"/>
      <c r="JLQ15" s="146"/>
      <c r="JLR15" s="146"/>
      <c r="JMA15" s="146"/>
      <c r="JMB15" s="146"/>
      <c r="JMC15" s="146"/>
      <c r="JMD15" s="146"/>
      <c r="JME15" s="146"/>
      <c r="JMF15" s="146"/>
      <c r="JMG15" s="146"/>
      <c r="JMP15" s="146"/>
      <c r="JMQ15" s="146"/>
      <c r="JMR15" s="146"/>
      <c r="JMS15" s="146"/>
      <c r="JMT15" s="146"/>
      <c r="JMU15" s="146"/>
      <c r="JMV15" s="146"/>
      <c r="JNE15" s="146"/>
      <c r="JNF15" s="146"/>
      <c r="JNG15" s="146"/>
      <c r="JNH15" s="146"/>
      <c r="JNI15" s="146"/>
      <c r="JNJ15" s="146"/>
      <c r="JNK15" s="146"/>
      <c r="JNT15" s="146"/>
      <c r="JNU15" s="146"/>
      <c r="JNV15" s="146"/>
      <c r="JNW15" s="146"/>
      <c r="JNX15" s="146"/>
      <c r="JNY15" s="146"/>
      <c r="JNZ15" s="146"/>
      <c r="JOI15" s="146"/>
      <c r="JOJ15" s="146"/>
      <c r="JOK15" s="146"/>
      <c r="JOL15" s="146"/>
      <c r="JOM15" s="146"/>
      <c r="JON15" s="146"/>
      <c r="JOO15" s="146"/>
      <c r="JOX15" s="146"/>
      <c r="JOY15" s="146"/>
      <c r="JOZ15" s="146"/>
      <c r="JPA15" s="146"/>
      <c r="JPB15" s="146"/>
      <c r="JPC15" s="146"/>
      <c r="JPD15" s="146"/>
      <c r="JPM15" s="146"/>
      <c r="JPN15" s="146"/>
      <c r="JPO15" s="146"/>
      <c r="JPP15" s="146"/>
      <c r="JPQ15" s="146"/>
      <c r="JPR15" s="146"/>
      <c r="JPS15" s="146"/>
      <c r="JQB15" s="146"/>
      <c r="JQC15" s="146"/>
      <c r="JQD15" s="146"/>
      <c r="JQE15" s="146"/>
      <c r="JQF15" s="146"/>
      <c r="JQG15" s="146"/>
      <c r="JQH15" s="146"/>
      <c r="JQQ15" s="146"/>
      <c r="JQR15" s="146"/>
      <c r="JQS15" s="146"/>
      <c r="JQT15" s="146"/>
      <c r="JQU15" s="146"/>
      <c r="JQV15" s="146"/>
      <c r="JQW15" s="146"/>
      <c r="JRF15" s="146"/>
      <c r="JRG15" s="146"/>
      <c r="JRH15" s="146"/>
      <c r="JRI15" s="146"/>
      <c r="JRJ15" s="146"/>
      <c r="JRK15" s="146"/>
      <c r="JRL15" s="146"/>
      <c r="JRU15" s="146"/>
      <c r="JRV15" s="146"/>
      <c r="JRW15" s="146"/>
      <c r="JRX15" s="146"/>
      <c r="JRY15" s="146"/>
      <c r="JRZ15" s="146"/>
      <c r="JSA15" s="146"/>
      <c r="JSJ15" s="146"/>
      <c r="JSK15" s="146"/>
      <c r="JSL15" s="146"/>
      <c r="JSM15" s="146"/>
      <c r="JSN15" s="146"/>
      <c r="JSO15" s="146"/>
      <c r="JSP15" s="146"/>
      <c r="JSY15" s="146"/>
      <c r="JSZ15" s="146"/>
      <c r="JTA15" s="146"/>
      <c r="JTB15" s="146"/>
      <c r="JTC15" s="146"/>
      <c r="JTD15" s="146"/>
      <c r="JTE15" s="146"/>
      <c r="JTN15" s="146"/>
      <c r="JTO15" s="146"/>
      <c r="JTP15" s="146"/>
      <c r="JTQ15" s="146"/>
      <c r="JTR15" s="146"/>
      <c r="JTS15" s="146"/>
      <c r="JTT15" s="146"/>
      <c r="JUC15" s="146"/>
      <c r="JUD15" s="146"/>
      <c r="JUE15" s="146"/>
      <c r="JUF15" s="146"/>
      <c r="JUG15" s="146"/>
      <c r="JUH15" s="146"/>
      <c r="JUI15" s="146"/>
      <c r="JUR15" s="146"/>
      <c r="JUS15" s="146"/>
      <c r="JUT15" s="146"/>
      <c r="JUU15" s="146"/>
      <c r="JUV15" s="146"/>
      <c r="JUW15" s="146"/>
      <c r="JUX15" s="146"/>
      <c r="JVG15" s="146"/>
      <c r="JVH15" s="146"/>
      <c r="JVI15" s="146"/>
      <c r="JVJ15" s="146"/>
      <c r="JVK15" s="146"/>
      <c r="JVL15" s="146"/>
      <c r="JVM15" s="146"/>
      <c r="JVV15" s="146"/>
      <c r="JVW15" s="146"/>
      <c r="JVX15" s="146"/>
      <c r="JVY15" s="146"/>
      <c r="JVZ15" s="146"/>
      <c r="JWA15" s="146"/>
      <c r="JWB15" s="146"/>
      <c r="JWK15" s="146"/>
      <c r="JWL15" s="146"/>
      <c r="JWM15" s="146"/>
      <c r="JWN15" s="146"/>
      <c r="JWO15" s="146"/>
      <c r="JWP15" s="146"/>
      <c r="JWQ15" s="146"/>
      <c r="JWZ15" s="146"/>
      <c r="JXA15" s="146"/>
      <c r="JXB15" s="146"/>
      <c r="JXC15" s="146"/>
      <c r="JXD15" s="146"/>
      <c r="JXE15" s="146"/>
      <c r="JXF15" s="146"/>
      <c r="JXO15" s="146"/>
      <c r="JXP15" s="146"/>
      <c r="JXQ15" s="146"/>
      <c r="JXR15" s="146"/>
      <c r="JXS15" s="146"/>
      <c r="JXT15" s="146"/>
      <c r="JXU15" s="146"/>
      <c r="JYD15" s="146"/>
      <c r="JYE15" s="146"/>
      <c r="JYF15" s="146"/>
      <c r="JYG15" s="146"/>
      <c r="JYH15" s="146"/>
      <c r="JYI15" s="146"/>
      <c r="JYJ15" s="146"/>
      <c r="JYS15" s="146"/>
      <c r="JYT15" s="146"/>
      <c r="JYU15" s="146"/>
      <c r="JYV15" s="146"/>
      <c r="JYW15" s="146"/>
      <c r="JYX15" s="146"/>
      <c r="JYY15" s="146"/>
      <c r="JZH15" s="146"/>
      <c r="JZI15" s="146"/>
      <c r="JZJ15" s="146"/>
      <c r="JZK15" s="146"/>
      <c r="JZL15" s="146"/>
      <c r="JZM15" s="146"/>
      <c r="JZN15" s="146"/>
      <c r="JZW15" s="146"/>
      <c r="JZX15" s="146"/>
      <c r="JZY15" s="146"/>
      <c r="JZZ15" s="146"/>
      <c r="KAA15" s="146"/>
      <c r="KAB15" s="146"/>
      <c r="KAC15" s="146"/>
      <c r="KAL15" s="146"/>
      <c r="KAM15" s="146"/>
      <c r="KAN15" s="146"/>
      <c r="KAO15" s="146"/>
      <c r="KAP15" s="146"/>
      <c r="KAQ15" s="146"/>
      <c r="KAR15" s="146"/>
      <c r="KBA15" s="146"/>
      <c r="KBB15" s="146"/>
      <c r="KBC15" s="146"/>
      <c r="KBD15" s="146"/>
      <c r="KBE15" s="146"/>
      <c r="KBF15" s="146"/>
      <c r="KBG15" s="146"/>
      <c r="KBP15" s="146"/>
      <c r="KBQ15" s="146"/>
      <c r="KBR15" s="146"/>
      <c r="KBS15" s="146"/>
      <c r="KBT15" s="146"/>
      <c r="KBU15" s="146"/>
      <c r="KBV15" s="146"/>
      <c r="KCE15" s="146"/>
      <c r="KCF15" s="146"/>
      <c r="KCG15" s="146"/>
      <c r="KCH15" s="146"/>
      <c r="KCI15" s="146"/>
      <c r="KCJ15" s="146"/>
      <c r="KCK15" s="146"/>
      <c r="KCT15" s="146"/>
      <c r="KCU15" s="146"/>
      <c r="KCV15" s="146"/>
      <c r="KCW15" s="146"/>
      <c r="KCX15" s="146"/>
      <c r="KCY15" s="146"/>
      <c r="KCZ15" s="146"/>
      <c r="KDI15" s="146"/>
      <c r="KDJ15" s="146"/>
      <c r="KDK15" s="146"/>
      <c r="KDL15" s="146"/>
      <c r="KDM15" s="146"/>
      <c r="KDN15" s="146"/>
      <c r="KDO15" s="146"/>
      <c r="KDX15" s="146"/>
      <c r="KDY15" s="146"/>
      <c r="KDZ15" s="146"/>
      <c r="KEA15" s="146"/>
      <c r="KEB15" s="146"/>
      <c r="KEC15" s="146"/>
      <c r="KED15" s="146"/>
      <c r="KEM15" s="146"/>
      <c r="KEN15" s="146"/>
      <c r="KEO15" s="146"/>
      <c r="KEP15" s="146"/>
      <c r="KEQ15" s="146"/>
      <c r="KER15" s="146"/>
      <c r="KES15" s="146"/>
      <c r="KFB15" s="146"/>
      <c r="KFC15" s="146"/>
      <c r="KFD15" s="146"/>
      <c r="KFE15" s="146"/>
      <c r="KFF15" s="146"/>
      <c r="KFG15" s="146"/>
      <c r="KFH15" s="146"/>
      <c r="KFQ15" s="146"/>
      <c r="KFR15" s="146"/>
      <c r="KFS15" s="146"/>
      <c r="KFT15" s="146"/>
      <c r="KFU15" s="146"/>
      <c r="KFV15" s="146"/>
      <c r="KFW15" s="146"/>
      <c r="KGF15" s="146"/>
      <c r="KGG15" s="146"/>
      <c r="KGH15" s="146"/>
      <c r="KGI15" s="146"/>
      <c r="KGJ15" s="146"/>
      <c r="KGK15" s="146"/>
      <c r="KGL15" s="146"/>
      <c r="KGU15" s="146"/>
      <c r="KGV15" s="146"/>
      <c r="KGW15" s="146"/>
      <c r="KGX15" s="146"/>
      <c r="KGY15" s="146"/>
      <c r="KGZ15" s="146"/>
      <c r="KHA15" s="146"/>
      <c r="KHJ15" s="146"/>
      <c r="KHK15" s="146"/>
      <c r="KHL15" s="146"/>
      <c r="KHM15" s="146"/>
      <c r="KHN15" s="146"/>
      <c r="KHO15" s="146"/>
      <c r="KHP15" s="146"/>
      <c r="KHY15" s="146"/>
      <c r="KHZ15" s="146"/>
      <c r="KIA15" s="146"/>
      <c r="KIB15" s="146"/>
      <c r="KIC15" s="146"/>
      <c r="KID15" s="146"/>
      <c r="KIE15" s="146"/>
      <c r="KIN15" s="146"/>
      <c r="KIO15" s="146"/>
      <c r="KIP15" s="146"/>
      <c r="KIQ15" s="146"/>
      <c r="KIR15" s="146"/>
      <c r="KIS15" s="146"/>
      <c r="KIT15" s="146"/>
      <c r="KJC15" s="146"/>
      <c r="KJD15" s="146"/>
      <c r="KJE15" s="146"/>
      <c r="KJF15" s="146"/>
      <c r="KJG15" s="146"/>
      <c r="KJH15" s="146"/>
      <c r="KJI15" s="146"/>
      <c r="KJR15" s="146"/>
      <c r="KJS15" s="146"/>
      <c r="KJT15" s="146"/>
      <c r="KJU15" s="146"/>
      <c r="KJV15" s="146"/>
      <c r="KJW15" s="146"/>
      <c r="KJX15" s="146"/>
      <c r="KKG15" s="146"/>
      <c r="KKH15" s="146"/>
      <c r="KKI15" s="146"/>
      <c r="KKJ15" s="146"/>
      <c r="KKK15" s="146"/>
      <c r="KKL15" s="146"/>
      <c r="KKM15" s="146"/>
      <c r="KKV15" s="146"/>
      <c r="KKW15" s="146"/>
      <c r="KKX15" s="146"/>
      <c r="KKY15" s="146"/>
      <c r="KKZ15" s="146"/>
      <c r="KLA15" s="146"/>
      <c r="KLB15" s="146"/>
      <c r="KLK15" s="146"/>
      <c r="KLL15" s="146"/>
      <c r="KLM15" s="146"/>
      <c r="KLN15" s="146"/>
      <c r="KLO15" s="146"/>
      <c r="KLP15" s="146"/>
      <c r="KLQ15" s="146"/>
      <c r="KLZ15" s="146"/>
      <c r="KMA15" s="146"/>
      <c r="KMB15" s="146"/>
      <c r="KMC15" s="146"/>
      <c r="KMD15" s="146"/>
      <c r="KME15" s="146"/>
      <c r="KMF15" s="146"/>
      <c r="KMO15" s="146"/>
      <c r="KMP15" s="146"/>
      <c r="KMQ15" s="146"/>
      <c r="KMR15" s="146"/>
      <c r="KMS15" s="146"/>
      <c r="KMT15" s="146"/>
      <c r="KMU15" s="146"/>
      <c r="KND15" s="146"/>
      <c r="KNE15" s="146"/>
      <c r="KNF15" s="146"/>
      <c r="KNG15" s="146"/>
      <c r="KNH15" s="146"/>
      <c r="KNI15" s="146"/>
      <c r="KNJ15" s="146"/>
      <c r="KNS15" s="146"/>
      <c r="KNT15" s="146"/>
      <c r="KNU15" s="146"/>
      <c r="KNV15" s="146"/>
      <c r="KNW15" s="146"/>
      <c r="KNX15" s="146"/>
      <c r="KNY15" s="146"/>
      <c r="KOH15" s="146"/>
      <c r="KOI15" s="146"/>
      <c r="KOJ15" s="146"/>
      <c r="KOK15" s="146"/>
      <c r="KOL15" s="146"/>
      <c r="KOM15" s="146"/>
      <c r="KON15" s="146"/>
      <c r="KOW15" s="146"/>
      <c r="KOX15" s="146"/>
      <c r="KOY15" s="146"/>
      <c r="KOZ15" s="146"/>
      <c r="KPA15" s="146"/>
      <c r="KPB15" s="146"/>
      <c r="KPC15" s="146"/>
      <c r="KPL15" s="146"/>
      <c r="KPM15" s="146"/>
      <c r="KPN15" s="146"/>
      <c r="KPO15" s="146"/>
      <c r="KPP15" s="146"/>
      <c r="KPQ15" s="146"/>
      <c r="KPR15" s="146"/>
      <c r="KQA15" s="146"/>
      <c r="KQB15" s="146"/>
      <c r="KQC15" s="146"/>
      <c r="KQD15" s="146"/>
      <c r="KQE15" s="146"/>
      <c r="KQF15" s="146"/>
      <c r="KQG15" s="146"/>
      <c r="KQP15" s="146"/>
      <c r="KQQ15" s="146"/>
      <c r="KQR15" s="146"/>
      <c r="KQS15" s="146"/>
      <c r="KQT15" s="146"/>
      <c r="KQU15" s="146"/>
      <c r="KQV15" s="146"/>
      <c r="KRE15" s="146"/>
      <c r="KRF15" s="146"/>
      <c r="KRG15" s="146"/>
      <c r="KRH15" s="146"/>
      <c r="KRI15" s="146"/>
      <c r="KRJ15" s="146"/>
      <c r="KRK15" s="146"/>
      <c r="KRT15" s="146"/>
      <c r="KRU15" s="146"/>
      <c r="KRV15" s="146"/>
      <c r="KRW15" s="146"/>
      <c r="KRX15" s="146"/>
      <c r="KRY15" s="146"/>
      <c r="KRZ15" s="146"/>
      <c r="KSI15" s="146"/>
      <c r="KSJ15" s="146"/>
      <c r="KSK15" s="146"/>
      <c r="KSL15" s="146"/>
      <c r="KSM15" s="146"/>
      <c r="KSN15" s="146"/>
      <c r="KSO15" s="146"/>
      <c r="KSX15" s="146"/>
      <c r="KSY15" s="146"/>
      <c r="KSZ15" s="146"/>
      <c r="KTA15" s="146"/>
      <c r="KTB15" s="146"/>
      <c r="KTC15" s="146"/>
      <c r="KTD15" s="146"/>
      <c r="KTM15" s="146"/>
      <c r="KTN15" s="146"/>
      <c r="KTO15" s="146"/>
      <c r="KTP15" s="146"/>
      <c r="KTQ15" s="146"/>
      <c r="KTR15" s="146"/>
      <c r="KTS15" s="146"/>
      <c r="KUB15" s="146"/>
      <c r="KUC15" s="146"/>
      <c r="KUD15" s="146"/>
      <c r="KUE15" s="146"/>
      <c r="KUF15" s="146"/>
      <c r="KUG15" s="146"/>
      <c r="KUH15" s="146"/>
      <c r="KUQ15" s="146"/>
      <c r="KUR15" s="146"/>
      <c r="KUS15" s="146"/>
      <c r="KUT15" s="146"/>
      <c r="KUU15" s="146"/>
      <c r="KUV15" s="146"/>
      <c r="KUW15" s="146"/>
      <c r="KVF15" s="146"/>
      <c r="KVG15" s="146"/>
      <c r="KVH15" s="146"/>
      <c r="KVI15" s="146"/>
      <c r="KVJ15" s="146"/>
      <c r="KVK15" s="146"/>
      <c r="KVL15" s="146"/>
      <c r="KVU15" s="146"/>
      <c r="KVV15" s="146"/>
      <c r="KVW15" s="146"/>
      <c r="KVX15" s="146"/>
      <c r="KVY15" s="146"/>
      <c r="KVZ15" s="146"/>
      <c r="KWA15" s="146"/>
      <c r="KWJ15" s="146"/>
      <c r="KWK15" s="146"/>
      <c r="KWL15" s="146"/>
      <c r="KWM15" s="146"/>
      <c r="KWN15" s="146"/>
      <c r="KWO15" s="146"/>
      <c r="KWP15" s="146"/>
      <c r="KWY15" s="146"/>
      <c r="KWZ15" s="146"/>
      <c r="KXA15" s="146"/>
      <c r="KXB15" s="146"/>
      <c r="KXC15" s="146"/>
      <c r="KXD15" s="146"/>
      <c r="KXE15" s="146"/>
      <c r="KXN15" s="146"/>
      <c r="KXO15" s="146"/>
      <c r="KXP15" s="146"/>
      <c r="KXQ15" s="146"/>
      <c r="KXR15" s="146"/>
      <c r="KXS15" s="146"/>
      <c r="KXT15" s="146"/>
      <c r="KYC15" s="146"/>
      <c r="KYD15" s="146"/>
      <c r="KYE15" s="146"/>
      <c r="KYF15" s="146"/>
      <c r="KYG15" s="146"/>
      <c r="KYH15" s="146"/>
      <c r="KYI15" s="146"/>
      <c r="KYR15" s="146"/>
      <c r="KYS15" s="146"/>
      <c r="KYT15" s="146"/>
      <c r="KYU15" s="146"/>
      <c r="KYV15" s="146"/>
      <c r="KYW15" s="146"/>
      <c r="KYX15" s="146"/>
      <c r="KZG15" s="146"/>
      <c r="KZH15" s="146"/>
      <c r="KZI15" s="146"/>
      <c r="KZJ15" s="146"/>
      <c r="KZK15" s="146"/>
      <c r="KZL15" s="146"/>
      <c r="KZM15" s="146"/>
      <c r="KZV15" s="146"/>
      <c r="KZW15" s="146"/>
      <c r="KZX15" s="146"/>
      <c r="KZY15" s="146"/>
      <c r="KZZ15" s="146"/>
      <c r="LAA15" s="146"/>
      <c r="LAB15" s="146"/>
      <c r="LAK15" s="146"/>
      <c r="LAL15" s="146"/>
      <c r="LAM15" s="146"/>
      <c r="LAN15" s="146"/>
      <c r="LAO15" s="146"/>
      <c r="LAP15" s="146"/>
      <c r="LAQ15" s="146"/>
      <c r="LAZ15" s="146"/>
      <c r="LBA15" s="146"/>
      <c r="LBB15" s="146"/>
      <c r="LBC15" s="146"/>
      <c r="LBD15" s="146"/>
      <c r="LBE15" s="146"/>
      <c r="LBF15" s="146"/>
      <c r="LBO15" s="146"/>
      <c r="LBP15" s="146"/>
      <c r="LBQ15" s="146"/>
      <c r="LBR15" s="146"/>
      <c r="LBS15" s="146"/>
      <c r="LBT15" s="146"/>
      <c r="LBU15" s="146"/>
      <c r="LCD15" s="146"/>
      <c r="LCE15" s="146"/>
      <c r="LCF15" s="146"/>
      <c r="LCG15" s="146"/>
      <c r="LCH15" s="146"/>
      <c r="LCI15" s="146"/>
      <c r="LCJ15" s="146"/>
      <c r="LCS15" s="146"/>
      <c r="LCT15" s="146"/>
      <c r="LCU15" s="146"/>
      <c r="LCV15" s="146"/>
      <c r="LCW15" s="146"/>
      <c r="LCX15" s="146"/>
      <c r="LCY15" s="146"/>
      <c r="LDH15" s="146"/>
      <c r="LDI15" s="146"/>
      <c r="LDJ15" s="146"/>
      <c r="LDK15" s="146"/>
      <c r="LDL15" s="146"/>
      <c r="LDM15" s="146"/>
      <c r="LDN15" s="146"/>
      <c r="LDW15" s="146"/>
      <c r="LDX15" s="146"/>
      <c r="LDY15" s="146"/>
      <c r="LDZ15" s="146"/>
      <c r="LEA15" s="146"/>
      <c r="LEB15" s="146"/>
      <c r="LEC15" s="146"/>
      <c r="LEL15" s="146"/>
      <c r="LEM15" s="146"/>
      <c r="LEN15" s="146"/>
      <c r="LEO15" s="146"/>
      <c r="LEP15" s="146"/>
      <c r="LEQ15" s="146"/>
      <c r="LER15" s="146"/>
      <c r="LFA15" s="146"/>
      <c r="LFB15" s="146"/>
      <c r="LFC15" s="146"/>
      <c r="LFD15" s="146"/>
      <c r="LFE15" s="146"/>
      <c r="LFF15" s="146"/>
      <c r="LFG15" s="146"/>
      <c r="LFP15" s="146"/>
      <c r="LFQ15" s="146"/>
      <c r="LFR15" s="146"/>
      <c r="LFS15" s="146"/>
      <c r="LFT15" s="146"/>
      <c r="LFU15" s="146"/>
      <c r="LFV15" s="146"/>
      <c r="LGE15" s="146"/>
      <c r="LGF15" s="146"/>
      <c r="LGG15" s="146"/>
      <c r="LGH15" s="146"/>
      <c r="LGI15" s="146"/>
      <c r="LGJ15" s="146"/>
      <c r="LGK15" s="146"/>
      <c r="LGT15" s="146"/>
      <c r="LGU15" s="146"/>
      <c r="LGV15" s="146"/>
      <c r="LGW15" s="146"/>
      <c r="LGX15" s="146"/>
      <c r="LGY15" s="146"/>
      <c r="LGZ15" s="146"/>
      <c r="LHI15" s="146"/>
      <c r="LHJ15" s="146"/>
      <c r="LHK15" s="146"/>
      <c r="LHL15" s="146"/>
      <c r="LHM15" s="146"/>
      <c r="LHN15" s="146"/>
      <c r="LHO15" s="146"/>
      <c r="LHX15" s="146"/>
      <c r="LHY15" s="146"/>
      <c r="LHZ15" s="146"/>
      <c r="LIA15" s="146"/>
      <c r="LIB15" s="146"/>
      <c r="LIC15" s="146"/>
      <c r="LID15" s="146"/>
      <c r="LIM15" s="146"/>
      <c r="LIN15" s="146"/>
      <c r="LIO15" s="146"/>
      <c r="LIP15" s="146"/>
      <c r="LIQ15" s="146"/>
      <c r="LIR15" s="146"/>
      <c r="LIS15" s="146"/>
      <c r="LJB15" s="146"/>
      <c r="LJC15" s="146"/>
      <c r="LJD15" s="146"/>
      <c r="LJE15" s="146"/>
      <c r="LJF15" s="146"/>
      <c r="LJG15" s="146"/>
      <c r="LJH15" s="146"/>
      <c r="LJQ15" s="146"/>
      <c r="LJR15" s="146"/>
      <c r="LJS15" s="146"/>
      <c r="LJT15" s="146"/>
      <c r="LJU15" s="146"/>
      <c r="LJV15" s="146"/>
      <c r="LJW15" s="146"/>
      <c r="LKF15" s="146"/>
      <c r="LKG15" s="146"/>
      <c r="LKH15" s="146"/>
      <c r="LKI15" s="146"/>
      <c r="LKJ15" s="146"/>
      <c r="LKK15" s="146"/>
      <c r="LKL15" s="146"/>
      <c r="LKU15" s="146"/>
      <c r="LKV15" s="146"/>
      <c r="LKW15" s="146"/>
      <c r="LKX15" s="146"/>
      <c r="LKY15" s="146"/>
      <c r="LKZ15" s="146"/>
      <c r="LLA15" s="146"/>
      <c r="LLJ15" s="146"/>
      <c r="LLK15" s="146"/>
      <c r="LLL15" s="146"/>
      <c r="LLM15" s="146"/>
      <c r="LLN15" s="146"/>
      <c r="LLO15" s="146"/>
      <c r="LLP15" s="146"/>
      <c r="LLY15" s="146"/>
      <c r="LLZ15" s="146"/>
      <c r="LMA15" s="146"/>
      <c r="LMB15" s="146"/>
      <c r="LMC15" s="146"/>
      <c r="LMD15" s="146"/>
      <c r="LME15" s="146"/>
      <c r="LMN15" s="146"/>
      <c r="LMO15" s="146"/>
      <c r="LMP15" s="146"/>
      <c r="LMQ15" s="146"/>
      <c r="LMR15" s="146"/>
      <c r="LMS15" s="146"/>
      <c r="LMT15" s="146"/>
      <c r="LNC15" s="146"/>
      <c r="LND15" s="146"/>
      <c r="LNE15" s="146"/>
      <c r="LNF15" s="146"/>
      <c r="LNG15" s="146"/>
      <c r="LNH15" s="146"/>
      <c r="LNI15" s="146"/>
      <c r="LNR15" s="146"/>
      <c r="LNS15" s="146"/>
      <c r="LNT15" s="146"/>
      <c r="LNU15" s="146"/>
      <c r="LNV15" s="146"/>
      <c r="LNW15" s="146"/>
      <c r="LNX15" s="146"/>
      <c r="LOG15" s="146"/>
      <c r="LOH15" s="146"/>
      <c r="LOI15" s="146"/>
      <c r="LOJ15" s="146"/>
      <c r="LOK15" s="146"/>
      <c r="LOL15" s="146"/>
      <c r="LOM15" s="146"/>
      <c r="LOV15" s="146"/>
      <c r="LOW15" s="146"/>
      <c r="LOX15" s="146"/>
      <c r="LOY15" s="146"/>
      <c r="LOZ15" s="146"/>
      <c r="LPA15" s="146"/>
      <c r="LPB15" s="146"/>
      <c r="LPK15" s="146"/>
      <c r="LPL15" s="146"/>
      <c r="LPM15" s="146"/>
      <c r="LPN15" s="146"/>
      <c r="LPO15" s="146"/>
      <c r="LPP15" s="146"/>
      <c r="LPQ15" s="146"/>
      <c r="LPZ15" s="146"/>
      <c r="LQA15" s="146"/>
      <c r="LQB15" s="146"/>
      <c r="LQC15" s="146"/>
      <c r="LQD15" s="146"/>
      <c r="LQE15" s="146"/>
      <c r="LQF15" s="146"/>
      <c r="LQO15" s="146"/>
      <c r="LQP15" s="146"/>
      <c r="LQQ15" s="146"/>
      <c r="LQR15" s="146"/>
      <c r="LQS15" s="146"/>
      <c r="LQT15" s="146"/>
      <c r="LQU15" s="146"/>
      <c r="LRD15" s="146"/>
      <c r="LRE15" s="146"/>
      <c r="LRF15" s="146"/>
      <c r="LRG15" s="146"/>
      <c r="LRH15" s="146"/>
      <c r="LRI15" s="146"/>
      <c r="LRJ15" s="146"/>
      <c r="LRS15" s="146"/>
      <c r="LRT15" s="146"/>
      <c r="LRU15" s="146"/>
      <c r="LRV15" s="146"/>
      <c r="LRW15" s="146"/>
      <c r="LRX15" s="146"/>
      <c r="LRY15" s="146"/>
      <c r="LSH15" s="146"/>
      <c r="LSI15" s="146"/>
      <c r="LSJ15" s="146"/>
      <c r="LSK15" s="146"/>
      <c r="LSL15" s="146"/>
      <c r="LSM15" s="146"/>
      <c r="LSN15" s="146"/>
      <c r="LSW15" s="146"/>
      <c r="LSX15" s="146"/>
      <c r="LSY15" s="146"/>
      <c r="LSZ15" s="146"/>
      <c r="LTA15" s="146"/>
      <c r="LTB15" s="146"/>
      <c r="LTC15" s="146"/>
      <c r="LTL15" s="146"/>
      <c r="LTM15" s="146"/>
      <c r="LTN15" s="146"/>
      <c r="LTO15" s="146"/>
      <c r="LTP15" s="146"/>
      <c r="LTQ15" s="146"/>
      <c r="LTR15" s="146"/>
      <c r="LUA15" s="146"/>
      <c r="LUB15" s="146"/>
      <c r="LUC15" s="146"/>
      <c r="LUD15" s="146"/>
      <c r="LUE15" s="146"/>
      <c r="LUF15" s="146"/>
      <c r="LUG15" s="146"/>
      <c r="LUP15" s="146"/>
      <c r="LUQ15" s="146"/>
      <c r="LUR15" s="146"/>
      <c r="LUS15" s="146"/>
      <c r="LUT15" s="146"/>
      <c r="LUU15" s="146"/>
      <c r="LUV15" s="146"/>
      <c r="LVE15" s="146"/>
      <c r="LVF15" s="146"/>
      <c r="LVG15" s="146"/>
      <c r="LVH15" s="146"/>
      <c r="LVI15" s="146"/>
      <c r="LVJ15" s="146"/>
      <c r="LVK15" s="146"/>
      <c r="LVT15" s="146"/>
      <c r="LVU15" s="146"/>
      <c r="LVV15" s="146"/>
      <c r="LVW15" s="146"/>
      <c r="LVX15" s="146"/>
      <c r="LVY15" s="146"/>
      <c r="LVZ15" s="146"/>
      <c r="LWI15" s="146"/>
      <c r="LWJ15" s="146"/>
      <c r="LWK15" s="146"/>
      <c r="LWL15" s="146"/>
      <c r="LWM15" s="146"/>
      <c r="LWN15" s="146"/>
      <c r="LWO15" s="146"/>
      <c r="LWX15" s="146"/>
      <c r="LWY15" s="146"/>
      <c r="LWZ15" s="146"/>
      <c r="LXA15" s="146"/>
      <c r="LXB15" s="146"/>
      <c r="LXC15" s="146"/>
      <c r="LXD15" s="146"/>
      <c r="LXM15" s="146"/>
      <c r="LXN15" s="146"/>
      <c r="LXO15" s="146"/>
      <c r="LXP15" s="146"/>
      <c r="LXQ15" s="146"/>
      <c r="LXR15" s="146"/>
      <c r="LXS15" s="146"/>
      <c r="LYB15" s="146"/>
      <c r="LYC15" s="146"/>
      <c r="LYD15" s="146"/>
      <c r="LYE15" s="146"/>
      <c r="LYF15" s="146"/>
      <c r="LYG15" s="146"/>
      <c r="LYH15" s="146"/>
      <c r="LYQ15" s="146"/>
      <c r="LYR15" s="146"/>
      <c r="LYS15" s="146"/>
      <c r="LYT15" s="146"/>
      <c r="LYU15" s="146"/>
      <c r="LYV15" s="146"/>
      <c r="LYW15" s="146"/>
      <c r="LZF15" s="146"/>
      <c r="LZG15" s="146"/>
      <c r="LZH15" s="146"/>
      <c r="LZI15" s="146"/>
      <c r="LZJ15" s="146"/>
      <c r="LZK15" s="146"/>
      <c r="LZL15" s="146"/>
      <c r="LZU15" s="146"/>
      <c r="LZV15" s="146"/>
      <c r="LZW15" s="146"/>
      <c r="LZX15" s="146"/>
      <c r="LZY15" s="146"/>
      <c r="LZZ15" s="146"/>
      <c r="MAA15" s="146"/>
      <c r="MAJ15" s="146"/>
      <c r="MAK15" s="146"/>
      <c r="MAL15" s="146"/>
      <c r="MAM15" s="146"/>
      <c r="MAN15" s="146"/>
      <c r="MAO15" s="146"/>
      <c r="MAP15" s="146"/>
      <c r="MAY15" s="146"/>
      <c r="MAZ15" s="146"/>
      <c r="MBA15" s="146"/>
      <c r="MBB15" s="146"/>
      <c r="MBC15" s="146"/>
      <c r="MBD15" s="146"/>
      <c r="MBE15" s="146"/>
      <c r="MBN15" s="146"/>
      <c r="MBO15" s="146"/>
      <c r="MBP15" s="146"/>
      <c r="MBQ15" s="146"/>
      <c r="MBR15" s="146"/>
      <c r="MBS15" s="146"/>
      <c r="MBT15" s="146"/>
      <c r="MCC15" s="146"/>
      <c r="MCD15" s="146"/>
      <c r="MCE15" s="146"/>
      <c r="MCF15" s="146"/>
      <c r="MCG15" s="146"/>
      <c r="MCH15" s="146"/>
      <c r="MCI15" s="146"/>
      <c r="MCR15" s="146"/>
      <c r="MCS15" s="146"/>
      <c r="MCT15" s="146"/>
      <c r="MCU15" s="146"/>
      <c r="MCV15" s="146"/>
      <c r="MCW15" s="146"/>
      <c r="MCX15" s="146"/>
      <c r="MDG15" s="146"/>
      <c r="MDH15" s="146"/>
      <c r="MDI15" s="146"/>
      <c r="MDJ15" s="146"/>
      <c r="MDK15" s="146"/>
      <c r="MDL15" s="146"/>
      <c r="MDM15" s="146"/>
      <c r="MDV15" s="146"/>
      <c r="MDW15" s="146"/>
      <c r="MDX15" s="146"/>
      <c r="MDY15" s="146"/>
      <c r="MDZ15" s="146"/>
      <c r="MEA15" s="146"/>
      <c r="MEB15" s="146"/>
      <c r="MEK15" s="146"/>
      <c r="MEL15" s="146"/>
      <c r="MEM15" s="146"/>
      <c r="MEN15" s="146"/>
      <c r="MEO15" s="146"/>
      <c r="MEP15" s="146"/>
      <c r="MEQ15" s="146"/>
      <c r="MEZ15" s="146"/>
      <c r="MFA15" s="146"/>
      <c r="MFB15" s="146"/>
      <c r="MFC15" s="146"/>
      <c r="MFD15" s="146"/>
      <c r="MFE15" s="146"/>
      <c r="MFF15" s="146"/>
      <c r="MFO15" s="146"/>
      <c r="MFP15" s="146"/>
      <c r="MFQ15" s="146"/>
      <c r="MFR15" s="146"/>
      <c r="MFS15" s="146"/>
      <c r="MFT15" s="146"/>
      <c r="MFU15" s="146"/>
      <c r="MGD15" s="146"/>
      <c r="MGE15" s="146"/>
      <c r="MGF15" s="146"/>
      <c r="MGG15" s="146"/>
      <c r="MGH15" s="146"/>
      <c r="MGI15" s="146"/>
      <c r="MGJ15" s="146"/>
      <c r="MGS15" s="146"/>
      <c r="MGT15" s="146"/>
      <c r="MGU15" s="146"/>
      <c r="MGV15" s="146"/>
      <c r="MGW15" s="146"/>
      <c r="MGX15" s="146"/>
      <c r="MGY15" s="146"/>
      <c r="MHH15" s="146"/>
      <c r="MHI15" s="146"/>
      <c r="MHJ15" s="146"/>
      <c r="MHK15" s="146"/>
      <c r="MHL15" s="146"/>
      <c r="MHM15" s="146"/>
      <c r="MHN15" s="146"/>
      <c r="MHW15" s="146"/>
      <c r="MHX15" s="146"/>
      <c r="MHY15" s="146"/>
      <c r="MHZ15" s="146"/>
      <c r="MIA15" s="146"/>
      <c r="MIB15" s="146"/>
      <c r="MIC15" s="146"/>
      <c r="MIL15" s="146"/>
      <c r="MIM15" s="146"/>
      <c r="MIN15" s="146"/>
      <c r="MIO15" s="146"/>
      <c r="MIP15" s="146"/>
      <c r="MIQ15" s="146"/>
      <c r="MIR15" s="146"/>
      <c r="MJA15" s="146"/>
      <c r="MJB15" s="146"/>
      <c r="MJC15" s="146"/>
      <c r="MJD15" s="146"/>
      <c r="MJE15" s="146"/>
      <c r="MJF15" s="146"/>
      <c r="MJG15" s="146"/>
      <c r="MJP15" s="146"/>
      <c r="MJQ15" s="146"/>
      <c r="MJR15" s="146"/>
      <c r="MJS15" s="146"/>
      <c r="MJT15" s="146"/>
      <c r="MJU15" s="146"/>
      <c r="MJV15" s="146"/>
      <c r="MKE15" s="146"/>
      <c r="MKF15" s="146"/>
      <c r="MKG15" s="146"/>
      <c r="MKH15" s="146"/>
      <c r="MKI15" s="146"/>
      <c r="MKJ15" s="146"/>
      <c r="MKK15" s="146"/>
      <c r="MKT15" s="146"/>
      <c r="MKU15" s="146"/>
      <c r="MKV15" s="146"/>
      <c r="MKW15" s="146"/>
      <c r="MKX15" s="146"/>
      <c r="MKY15" s="146"/>
      <c r="MKZ15" s="146"/>
      <c r="MLI15" s="146"/>
      <c r="MLJ15" s="146"/>
      <c r="MLK15" s="146"/>
      <c r="MLL15" s="146"/>
      <c r="MLM15" s="146"/>
      <c r="MLN15" s="146"/>
      <c r="MLO15" s="146"/>
      <c r="MLX15" s="146"/>
      <c r="MLY15" s="146"/>
      <c r="MLZ15" s="146"/>
      <c r="MMA15" s="146"/>
      <c r="MMB15" s="146"/>
      <c r="MMC15" s="146"/>
      <c r="MMD15" s="146"/>
      <c r="MMM15" s="146"/>
      <c r="MMN15" s="146"/>
      <c r="MMO15" s="146"/>
      <c r="MMP15" s="146"/>
      <c r="MMQ15" s="146"/>
      <c r="MMR15" s="146"/>
      <c r="MMS15" s="146"/>
      <c r="MNB15" s="146"/>
      <c r="MNC15" s="146"/>
      <c r="MND15" s="146"/>
      <c r="MNE15" s="146"/>
      <c r="MNF15" s="146"/>
      <c r="MNG15" s="146"/>
      <c r="MNH15" s="146"/>
      <c r="MNQ15" s="146"/>
      <c r="MNR15" s="146"/>
      <c r="MNS15" s="146"/>
      <c r="MNT15" s="146"/>
      <c r="MNU15" s="146"/>
      <c r="MNV15" s="146"/>
      <c r="MNW15" s="146"/>
      <c r="MOF15" s="146"/>
      <c r="MOG15" s="146"/>
      <c r="MOH15" s="146"/>
      <c r="MOI15" s="146"/>
      <c r="MOJ15" s="146"/>
      <c r="MOK15" s="146"/>
      <c r="MOL15" s="146"/>
      <c r="MOU15" s="146"/>
      <c r="MOV15" s="146"/>
      <c r="MOW15" s="146"/>
      <c r="MOX15" s="146"/>
      <c r="MOY15" s="146"/>
      <c r="MOZ15" s="146"/>
      <c r="MPA15" s="146"/>
      <c r="MPJ15" s="146"/>
      <c r="MPK15" s="146"/>
      <c r="MPL15" s="146"/>
      <c r="MPM15" s="146"/>
      <c r="MPN15" s="146"/>
      <c r="MPO15" s="146"/>
      <c r="MPP15" s="146"/>
      <c r="MPY15" s="146"/>
      <c r="MPZ15" s="146"/>
      <c r="MQA15" s="146"/>
      <c r="MQB15" s="146"/>
      <c r="MQC15" s="146"/>
      <c r="MQD15" s="146"/>
      <c r="MQE15" s="146"/>
      <c r="MQN15" s="146"/>
      <c r="MQO15" s="146"/>
      <c r="MQP15" s="146"/>
      <c r="MQQ15" s="146"/>
      <c r="MQR15" s="146"/>
      <c r="MQS15" s="146"/>
      <c r="MQT15" s="146"/>
      <c r="MRC15" s="146"/>
      <c r="MRD15" s="146"/>
      <c r="MRE15" s="146"/>
      <c r="MRF15" s="146"/>
      <c r="MRG15" s="146"/>
      <c r="MRH15" s="146"/>
      <c r="MRI15" s="146"/>
      <c r="MRR15" s="146"/>
      <c r="MRS15" s="146"/>
      <c r="MRT15" s="146"/>
      <c r="MRU15" s="146"/>
      <c r="MRV15" s="146"/>
      <c r="MRW15" s="146"/>
      <c r="MRX15" s="146"/>
      <c r="MSG15" s="146"/>
      <c r="MSH15" s="146"/>
      <c r="MSI15" s="146"/>
      <c r="MSJ15" s="146"/>
      <c r="MSK15" s="146"/>
      <c r="MSL15" s="146"/>
      <c r="MSM15" s="146"/>
      <c r="MSV15" s="146"/>
      <c r="MSW15" s="146"/>
      <c r="MSX15" s="146"/>
      <c r="MSY15" s="146"/>
      <c r="MSZ15" s="146"/>
      <c r="MTA15" s="146"/>
      <c r="MTB15" s="146"/>
      <c r="MTK15" s="146"/>
      <c r="MTL15" s="146"/>
      <c r="MTM15" s="146"/>
      <c r="MTN15" s="146"/>
      <c r="MTO15" s="146"/>
      <c r="MTP15" s="146"/>
      <c r="MTQ15" s="146"/>
      <c r="MTZ15" s="146"/>
      <c r="MUA15" s="146"/>
      <c r="MUB15" s="146"/>
      <c r="MUC15" s="146"/>
      <c r="MUD15" s="146"/>
      <c r="MUE15" s="146"/>
      <c r="MUF15" s="146"/>
      <c r="MUO15" s="146"/>
      <c r="MUP15" s="146"/>
      <c r="MUQ15" s="146"/>
      <c r="MUR15" s="146"/>
      <c r="MUS15" s="146"/>
      <c r="MUT15" s="146"/>
      <c r="MUU15" s="146"/>
      <c r="MVD15" s="146"/>
      <c r="MVE15" s="146"/>
      <c r="MVF15" s="146"/>
      <c r="MVG15" s="146"/>
      <c r="MVH15" s="146"/>
      <c r="MVI15" s="146"/>
      <c r="MVJ15" s="146"/>
      <c r="MVS15" s="146"/>
      <c r="MVT15" s="146"/>
      <c r="MVU15" s="146"/>
      <c r="MVV15" s="146"/>
      <c r="MVW15" s="146"/>
      <c r="MVX15" s="146"/>
      <c r="MVY15" s="146"/>
      <c r="MWH15" s="146"/>
      <c r="MWI15" s="146"/>
      <c r="MWJ15" s="146"/>
      <c r="MWK15" s="146"/>
      <c r="MWL15" s="146"/>
      <c r="MWM15" s="146"/>
      <c r="MWN15" s="146"/>
      <c r="MWW15" s="146"/>
      <c r="MWX15" s="146"/>
      <c r="MWY15" s="146"/>
      <c r="MWZ15" s="146"/>
      <c r="MXA15" s="146"/>
      <c r="MXB15" s="146"/>
      <c r="MXC15" s="146"/>
      <c r="MXL15" s="146"/>
      <c r="MXM15" s="146"/>
      <c r="MXN15" s="146"/>
      <c r="MXO15" s="146"/>
      <c r="MXP15" s="146"/>
      <c r="MXQ15" s="146"/>
      <c r="MXR15" s="146"/>
      <c r="MYA15" s="146"/>
      <c r="MYB15" s="146"/>
      <c r="MYC15" s="146"/>
      <c r="MYD15" s="146"/>
      <c r="MYE15" s="146"/>
      <c r="MYF15" s="146"/>
      <c r="MYG15" s="146"/>
      <c r="MYP15" s="146"/>
      <c r="MYQ15" s="146"/>
      <c r="MYR15" s="146"/>
      <c r="MYS15" s="146"/>
      <c r="MYT15" s="146"/>
      <c r="MYU15" s="146"/>
      <c r="MYV15" s="146"/>
      <c r="MZE15" s="146"/>
      <c r="MZF15" s="146"/>
      <c r="MZG15" s="146"/>
      <c r="MZH15" s="146"/>
      <c r="MZI15" s="146"/>
      <c r="MZJ15" s="146"/>
      <c r="MZK15" s="146"/>
      <c r="MZT15" s="146"/>
      <c r="MZU15" s="146"/>
      <c r="MZV15" s="146"/>
      <c r="MZW15" s="146"/>
      <c r="MZX15" s="146"/>
      <c r="MZY15" s="146"/>
      <c r="MZZ15" s="146"/>
      <c r="NAI15" s="146"/>
      <c r="NAJ15" s="146"/>
      <c r="NAK15" s="146"/>
      <c r="NAL15" s="146"/>
      <c r="NAM15" s="146"/>
      <c r="NAN15" s="146"/>
      <c r="NAO15" s="146"/>
      <c r="NAX15" s="146"/>
      <c r="NAY15" s="146"/>
      <c r="NAZ15" s="146"/>
      <c r="NBA15" s="146"/>
      <c r="NBB15" s="146"/>
      <c r="NBC15" s="146"/>
      <c r="NBD15" s="146"/>
      <c r="NBM15" s="146"/>
      <c r="NBN15" s="146"/>
      <c r="NBO15" s="146"/>
      <c r="NBP15" s="146"/>
      <c r="NBQ15" s="146"/>
      <c r="NBR15" s="146"/>
      <c r="NBS15" s="146"/>
      <c r="NCB15" s="146"/>
      <c r="NCC15" s="146"/>
      <c r="NCD15" s="146"/>
      <c r="NCE15" s="146"/>
      <c r="NCF15" s="146"/>
      <c r="NCG15" s="146"/>
      <c r="NCH15" s="146"/>
      <c r="NCQ15" s="146"/>
      <c r="NCR15" s="146"/>
      <c r="NCS15" s="146"/>
      <c r="NCT15" s="146"/>
      <c r="NCU15" s="146"/>
      <c r="NCV15" s="146"/>
      <c r="NCW15" s="146"/>
      <c r="NDF15" s="146"/>
      <c r="NDG15" s="146"/>
      <c r="NDH15" s="146"/>
      <c r="NDI15" s="146"/>
      <c r="NDJ15" s="146"/>
      <c r="NDK15" s="146"/>
      <c r="NDL15" s="146"/>
      <c r="NDU15" s="146"/>
      <c r="NDV15" s="146"/>
      <c r="NDW15" s="146"/>
      <c r="NDX15" s="146"/>
      <c r="NDY15" s="146"/>
      <c r="NDZ15" s="146"/>
      <c r="NEA15" s="146"/>
      <c r="NEJ15" s="146"/>
      <c r="NEK15" s="146"/>
      <c r="NEL15" s="146"/>
      <c r="NEM15" s="146"/>
      <c r="NEN15" s="146"/>
      <c r="NEO15" s="146"/>
      <c r="NEP15" s="146"/>
      <c r="NEY15" s="146"/>
      <c r="NEZ15" s="146"/>
      <c r="NFA15" s="146"/>
      <c r="NFB15" s="146"/>
      <c r="NFC15" s="146"/>
      <c r="NFD15" s="146"/>
      <c r="NFE15" s="146"/>
      <c r="NFN15" s="146"/>
      <c r="NFO15" s="146"/>
      <c r="NFP15" s="146"/>
      <c r="NFQ15" s="146"/>
      <c r="NFR15" s="146"/>
      <c r="NFS15" s="146"/>
      <c r="NFT15" s="146"/>
      <c r="NGC15" s="146"/>
      <c r="NGD15" s="146"/>
      <c r="NGE15" s="146"/>
      <c r="NGF15" s="146"/>
      <c r="NGG15" s="146"/>
      <c r="NGH15" s="146"/>
      <c r="NGI15" s="146"/>
      <c r="NGR15" s="146"/>
      <c r="NGS15" s="146"/>
      <c r="NGT15" s="146"/>
      <c r="NGU15" s="146"/>
      <c r="NGV15" s="146"/>
      <c r="NGW15" s="146"/>
      <c r="NGX15" s="146"/>
      <c r="NHG15" s="146"/>
      <c r="NHH15" s="146"/>
      <c r="NHI15" s="146"/>
      <c r="NHJ15" s="146"/>
      <c r="NHK15" s="146"/>
      <c r="NHL15" s="146"/>
      <c r="NHM15" s="146"/>
      <c r="NHV15" s="146"/>
      <c r="NHW15" s="146"/>
      <c r="NHX15" s="146"/>
      <c r="NHY15" s="146"/>
      <c r="NHZ15" s="146"/>
      <c r="NIA15" s="146"/>
      <c r="NIB15" s="146"/>
      <c r="NIK15" s="146"/>
      <c r="NIL15" s="146"/>
      <c r="NIM15" s="146"/>
      <c r="NIN15" s="146"/>
      <c r="NIO15" s="146"/>
      <c r="NIP15" s="146"/>
      <c r="NIQ15" s="146"/>
      <c r="NIZ15" s="146"/>
      <c r="NJA15" s="146"/>
      <c r="NJB15" s="146"/>
      <c r="NJC15" s="146"/>
      <c r="NJD15" s="146"/>
      <c r="NJE15" s="146"/>
      <c r="NJF15" s="146"/>
      <c r="NJO15" s="146"/>
      <c r="NJP15" s="146"/>
      <c r="NJQ15" s="146"/>
      <c r="NJR15" s="146"/>
      <c r="NJS15" s="146"/>
      <c r="NJT15" s="146"/>
      <c r="NJU15" s="146"/>
      <c r="NKD15" s="146"/>
      <c r="NKE15" s="146"/>
      <c r="NKF15" s="146"/>
      <c r="NKG15" s="146"/>
      <c r="NKH15" s="146"/>
      <c r="NKI15" s="146"/>
      <c r="NKJ15" s="146"/>
      <c r="NKS15" s="146"/>
      <c r="NKT15" s="146"/>
      <c r="NKU15" s="146"/>
      <c r="NKV15" s="146"/>
      <c r="NKW15" s="146"/>
      <c r="NKX15" s="146"/>
      <c r="NKY15" s="146"/>
      <c r="NLH15" s="146"/>
      <c r="NLI15" s="146"/>
      <c r="NLJ15" s="146"/>
      <c r="NLK15" s="146"/>
      <c r="NLL15" s="146"/>
      <c r="NLM15" s="146"/>
      <c r="NLN15" s="146"/>
      <c r="NLW15" s="146"/>
      <c r="NLX15" s="146"/>
      <c r="NLY15" s="146"/>
      <c r="NLZ15" s="146"/>
      <c r="NMA15" s="146"/>
      <c r="NMB15" s="146"/>
      <c r="NMC15" s="146"/>
      <c r="NML15" s="146"/>
      <c r="NMM15" s="146"/>
      <c r="NMN15" s="146"/>
      <c r="NMO15" s="146"/>
      <c r="NMP15" s="146"/>
      <c r="NMQ15" s="146"/>
      <c r="NMR15" s="146"/>
      <c r="NNA15" s="146"/>
      <c r="NNB15" s="146"/>
      <c r="NNC15" s="146"/>
      <c r="NND15" s="146"/>
      <c r="NNE15" s="146"/>
      <c r="NNF15" s="146"/>
      <c r="NNG15" s="146"/>
      <c r="NNP15" s="146"/>
      <c r="NNQ15" s="146"/>
      <c r="NNR15" s="146"/>
      <c r="NNS15" s="146"/>
      <c r="NNT15" s="146"/>
      <c r="NNU15" s="146"/>
      <c r="NNV15" s="146"/>
      <c r="NOE15" s="146"/>
      <c r="NOF15" s="146"/>
      <c r="NOG15" s="146"/>
      <c r="NOH15" s="146"/>
      <c r="NOI15" s="146"/>
      <c r="NOJ15" s="146"/>
      <c r="NOK15" s="146"/>
      <c r="NOT15" s="146"/>
      <c r="NOU15" s="146"/>
      <c r="NOV15" s="146"/>
      <c r="NOW15" s="146"/>
      <c r="NOX15" s="146"/>
      <c r="NOY15" s="146"/>
      <c r="NOZ15" s="146"/>
      <c r="NPI15" s="146"/>
      <c r="NPJ15" s="146"/>
      <c r="NPK15" s="146"/>
      <c r="NPL15" s="146"/>
      <c r="NPM15" s="146"/>
      <c r="NPN15" s="146"/>
      <c r="NPO15" s="146"/>
      <c r="NPX15" s="146"/>
      <c r="NPY15" s="146"/>
      <c r="NPZ15" s="146"/>
      <c r="NQA15" s="146"/>
      <c r="NQB15" s="146"/>
      <c r="NQC15" s="146"/>
      <c r="NQD15" s="146"/>
      <c r="NQM15" s="146"/>
      <c r="NQN15" s="146"/>
      <c r="NQO15" s="146"/>
      <c r="NQP15" s="146"/>
      <c r="NQQ15" s="146"/>
      <c r="NQR15" s="146"/>
      <c r="NQS15" s="146"/>
      <c r="NRB15" s="146"/>
      <c r="NRC15" s="146"/>
      <c r="NRD15" s="146"/>
      <c r="NRE15" s="146"/>
      <c r="NRF15" s="146"/>
      <c r="NRG15" s="146"/>
      <c r="NRH15" s="146"/>
      <c r="NRQ15" s="146"/>
      <c r="NRR15" s="146"/>
      <c r="NRS15" s="146"/>
      <c r="NRT15" s="146"/>
      <c r="NRU15" s="146"/>
      <c r="NRV15" s="146"/>
      <c r="NRW15" s="146"/>
      <c r="NSF15" s="146"/>
      <c r="NSG15" s="146"/>
      <c r="NSH15" s="146"/>
      <c r="NSI15" s="146"/>
      <c r="NSJ15" s="146"/>
      <c r="NSK15" s="146"/>
      <c r="NSL15" s="146"/>
      <c r="NSU15" s="146"/>
      <c r="NSV15" s="146"/>
      <c r="NSW15" s="146"/>
      <c r="NSX15" s="146"/>
      <c r="NSY15" s="146"/>
      <c r="NSZ15" s="146"/>
      <c r="NTA15" s="146"/>
      <c r="NTJ15" s="146"/>
      <c r="NTK15" s="146"/>
      <c r="NTL15" s="146"/>
      <c r="NTM15" s="146"/>
      <c r="NTN15" s="146"/>
      <c r="NTO15" s="146"/>
      <c r="NTP15" s="146"/>
      <c r="NTY15" s="146"/>
      <c r="NTZ15" s="146"/>
      <c r="NUA15" s="146"/>
      <c r="NUB15" s="146"/>
      <c r="NUC15" s="146"/>
      <c r="NUD15" s="146"/>
      <c r="NUE15" s="146"/>
      <c r="NUN15" s="146"/>
      <c r="NUO15" s="146"/>
      <c r="NUP15" s="146"/>
      <c r="NUQ15" s="146"/>
      <c r="NUR15" s="146"/>
      <c r="NUS15" s="146"/>
      <c r="NUT15" s="146"/>
      <c r="NVC15" s="146"/>
      <c r="NVD15" s="146"/>
      <c r="NVE15" s="146"/>
      <c r="NVF15" s="146"/>
      <c r="NVG15" s="146"/>
      <c r="NVH15" s="146"/>
      <c r="NVI15" s="146"/>
      <c r="NVR15" s="146"/>
      <c r="NVS15" s="146"/>
      <c r="NVT15" s="146"/>
      <c r="NVU15" s="146"/>
      <c r="NVV15" s="146"/>
      <c r="NVW15" s="146"/>
      <c r="NVX15" s="146"/>
      <c r="NWG15" s="146"/>
      <c r="NWH15" s="146"/>
      <c r="NWI15" s="146"/>
      <c r="NWJ15" s="146"/>
      <c r="NWK15" s="146"/>
      <c r="NWL15" s="146"/>
      <c r="NWM15" s="146"/>
      <c r="NWV15" s="146"/>
      <c r="NWW15" s="146"/>
      <c r="NWX15" s="146"/>
      <c r="NWY15" s="146"/>
      <c r="NWZ15" s="146"/>
      <c r="NXA15" s="146"/>
      <c r="NXB15" s="146"/>
      <c r="NXK15" s="146"/>
      <c r="NXL15" s="146"/>
      <c r="NXM15" s="146"/>
      <c r="NXN15" s="146"/>
      <c r="NXO15" s="146"/>
      <c r="NXP15" s="146"/>
      <c r="NXQ15" s="146"/>
      <c r="NXZ15" s="146"/>
      <c r="NYA15" s="146"/>
      <c r="NYB15" s="146"/>
      <c r="NYC15" s="146"/>
      <c r="NYD15" s="146"/>
      <c r="NYE15" s="146"/>
      <c r="NYF15" s="146"/>
      <c r="NYO15" s="146"/>
      <c r="NYP15" s="146"/>
      <c r="NYQ15" s="146"/>
      <c r="NYR15" s="146"/>
      <c r="NYS15" s="146"/>
      <c r="NYT15" s="146"/>
      <c r="NYU15" s="146"/>
      <c r="NZD15" s="146"/>
      <c r="NZE15" s="146"/>
      <c r="NZF15" s="146"/>
      <c r="NZG15" s="146"/>
      <c r="NZH15" s="146"/>
      <c r="NZI15" s="146"/>
      <c r="NZJ15" s="146"/>
      <c r="NZS15" s="146"/>
      <c r="NZT15" s="146"/>
      <c r="NZU15" s="146"/>
      <c r="NZV15" s="146"/>
      <c r="NZW15" s="146"/>
      <c r="NZX15" s="146"/>
      <c r="NZY15" s="146"/>
      <c r="OAH15" s="146"/>
      <c r="OAI15" s="146"/>
      <c r="OAJ15" s="146"/>
      <c r="OAK15" s="146"/>
      <c r="OAL15" s="146"/>
      <c r="OAM15" s="146"/>
      <c r="OAN15" s="146"/>
      <c r="OAW15" s="146"/>
      <c r="OAX15" s="146"/>
      <c r="OAY15" s="146"/>
      <c r="OAZ15" s="146"/>
      <c r="OBA15" s="146"/>
      <c r="OBB15" s="146"/>
      <c r="OBC15" s="146"/>
      <c r="OBL15" s="146"/>
      <c r="OBM15" s="146"/>
      <c r="OBN15" s="146"/>
      <c r="OBO15" s="146"/>
      <c r="OBP15" s="146"/>
      <c r="OBQ15" s="146"/>
      <c r="OBR15" s="146"/>
      <c r="OCA15" s="146"/>
      <c r="OCB15" s="146"/>
      <c r="OCC15" s="146"/>
      <c r="OCD15" s="146"/>
      <c r="OCE15" s="146"/>
      <c r="OCF15" s="146"/>
      <c r="OCG15" s="146"/>
      <c r="OCP15" s="146"/>
      <c r="OCQ15" s="146"/>
      <c r="OCR15" s="146"/>
      <c r="OCS15" s="146"/>
      <c r="OCT15" s="146"/>
      <c r="OCU15" s="146"/>
      <c r="OCV15" s="146"/>
      <c r="ODE15" s="146"/>
      <c r="ODF15" s="146"/>
      <c r="ODG15" s="146"/>
      <c r="ODH15" s="146"/>
      <c r="ODI15" s="146"/>
      <c r="ODJ15" s="146"/>
      <c r="ODK15" s="146"/>
      <c r="ODT15" s="146"/>
      <c r="ODU15" s="146"/>
      <c r="ODV15" s="146"/>
      <c r="ODW15" s="146"/>
      <c r="ODX15" s="146"/>
      <c r="ODY15" s="146"/>
      <c r="ODZ15" s="146"/>
      <c r="OEI15" s="146"/>
      <c r="OEJ15" s="146"/>
      <c r="OEK15" s="146"/>
      <c r="OEL15" s="146"/>
      <c r="OEM15" s="146"/>
      <c r="OEN15" s="146"/>
      <c r="OEO15" s="146"/>
      <c r="OEX15" s="146"/>
      <c r="OEY15" s="146"/>
      <c r="OEZ15" s="146"/>
      <c r="OFA15" s="146"/>
      <c r="OFB15" s="146"/>
      <c r="OFC15" s="146"/>
      <c r="OFD15" s="146"/>
      <c r="OFM15" s="146"/>
      <c r="OFN15" s="146"/>
      <c r="OFO15" s="146"/>
      <c r="OFP15" s="146"/>
      <c r="OFQ15" s="146"/>
      <c r="OFR15" s="146"/>
      <c r="OFS15" s="146"/>
      <c r="OGB15" s="146"/>
      <c r="OGC15" s="146"/>
      <c r="OGD15" s="146"/>
      <c r="OGE15" s="146"/>
      <c r="OGF15" s="146"/>
      <c r="OGG15" s="146"/>
      <c r="OGH15" s="146"/>
      <c r="OGQ15" s="146"/>
      <c r="OGR15" s="146"/>
      <c r="OGS15" s="146"/>
      <c r="OGT15" s="146"/>
      <c r="OGU15" s="146"/>
      <c r="OGV15" s="146"/>
      <c r="OGW15" s="146"/>
      <c r="OHF15" s="146"/>
      <c r="OHG15" s="146"/>
      <c r="OHH15" s="146"/>
      <c r="OHI15" s="146"/>
      <c r="OHJ15" s="146"/>
      <c r="OHK15" s="146"/>
      <c r="OHL15" s="146"/>
      <c r="OHU15" s="146"/>
      <c r="OHV15" s="146"/>
      <c r="OHW15" s="146"/>
      <c r="OHX15" s="146"/>
      <c r="OHY15" s="146"/>
      <c r="OHZ15" s="146"/>
      <c r="OIA15" s="146"/>
      <c r="OIJ15" s="146"/>
      <c r="OIK15" s="146"/>
      <c r="OIL15" s="146"/>
      <c r="OIM15" s="146"/>
      <c r="OIN15" s="146"/>
      <c r="OIO15" s="146"/>
      <c r="OIP15" s="146"/>
      <c r="OIY15" s="146"/>
      <c r="OIZ15" s="146"/>
      <c r="OJA15" s="146"/>
      <c r="OJB15" s="146"/>
      <c r="OJC15" s="146"/>
      <c r="OJD15" s="146"/>
      <c r="OJE15" s="146"/>
      <c r="OJN15" s="146"/>
      <c r="OJO15" s="146"/>
      <c r="OJP15" s="146"/>
      <c r="OJQ15" s="146"/>
      <c r="OJR15" s="146"/>
      <c r="OJS15" s="146"/>
      <c r="OJT15" s="146"/>
      <c r="OKC15" s="146"/>
      <c r="OKD15" s="146"/>
      <c r="OKE15" s="146"/>
      <c r="OKF15" s="146"/>
      <c r="OKG15" s="146"/>
      <c r="OKH15" s="146"/>
      <c r="OKI15" s="146"/>
      <c r="OKR15" s="146"/>
      <c r="OKS15" s="146"/>
      <c r="OKT15" s="146"/>
      <c r="OKU15" s="146"/>
      <c r="OKV15" s="146"/>
      <c r="OKW15" s="146"/>
      <c r="OKX15" s="146"/>
      <c r="OLG15" s="146"/>
      <c r="OLH15" s="146"/>
      <c r="OLI15" s="146"/>
      <c r="OLJ15" s="146"/>
      <c r="OLK15" s="146"/>
      <c r="OLL15" s="146"/>
      <c r="OLM15" s="146"/>
      <c r="OLV15" s="146"/>
      <c r="OLW15" s="146"/>
      <c r="OLX15" s="146"/>
      <c r="OLY15" s="146"/>
      <c r="OLZ15" s="146"/>
      <c r="OMA15" s="146"/>
      <c r="OMB15" s="146"/>
      <c r="OMK15" s="146"/>
      <c r="OML15" s="146"/>
      <c r="OMM15" s="146"/>
      <c r="OMN15" s="146"/>
      <c r="OMO15" s="146"/>
      <c r="OMP15" s="146"/>
      <c r="OMQ15" s="146"/>
      <c r="OMZ15" s="146"/>
      <c r="ONA15" s="146"/>
      <c r="ONB15" s="146"/>
      <c r="ONC15" s="146"/>
      <c r="OND15" s="146"/>
      <c r="ONE15" s="146"/>
      <c r="ONF15" s="146"/>
      <c r="ONO15" s="146"/>
      <c r="ONP15" s="146"/>
      <c r="ONQ15" s="146"/>
      <c r="ONR15" s="146"/>
      <c r="ONS15" s="146"/>
      <c r="ONT15" s="146"/>
      <c r="ONU15" s="146"/>
      <c r="OOD15" s="146"/>
      <c r="OOE15" s="146"/>
      <c r="OOF15" s="146"/>
      <c r="OOG15" s="146"/>
      <c r="OOH15" s="146"/>
      <c r="OOI15" s="146"/>
      <c r="OOJ15" s="146"/>
      <c r="OOS15" s="146"/>
      <c r="OOT15" s="146"/>
      <c r="OOU15" s="146"/>
      <c r="OOV15" s="146"/>
      <c r="OOW15" s="146"/>
      <c r="OOX15" s="146"/>
      <c r="OOY15" s="146"/>
      <c r="OPH15" s="146"/>
      <c r="OPI15" s="146"/>
      <c r="OPJ15" s="146"/>
      <c r="OPK15" s="146"/>
      <c r="OPL15" s="146"/>
      <c r="OPM15" s="146"/>
      <c r="OPN15" s="146"/>
      <c r="OPW15" s="146"/>
      <c r="OPX15" s="146"/>
      <c r="OPY15" s="146"/>
      <c r="OPZ15" s="146"/>
      <c r="OQA15" s="146"/>
      <c r="OQB15" s="146"/>
      <c r="OQC15" s="146"/>
      <c r="OQL15" s="146"/>
      <c r="OQM15" s="146"/>
      <c r="OQN15" s="146"/>
      <c r="OQO15" s="146"/>
      <c r="OQP15" s="146"/>
      <c r="OQQ15" s="146"/>
      <c r="OQR15" s="146"/>
      <c r="ORA15" s="146"/>
      <c r="ORB15" s="146"/>
      <c r="ORC15" s="146"/>
      <c r="ORD15" s="146"/>
      <c r="ORE15" s="146"/>
      <c r="ORF15" s="146"/>
      <c r="ORG15" s="146"/>
      <c r="ORP15" s="146"/>
      <c r="ORQ15" s="146"/>
      <c r="ORR15" s="146"/>
      <c r="ORS15" s="146"/>
      <c r="ORT15" s="146"/>
      <c r="ORU15" s="146"/>
      <c r="ORV15" s="146"/>
      <c r="OSE15" s="146"/>
      <c r="OSF15" s="146"/>
      <c r="OSG15" s="146"/>
      <c r="OSH15" s="146"/>
      <c r="OSI15" s="146"/>
      <c r="OSJ15" s="146"/>
      <c r="OSK15" s="146"/>
      <c r="OST15" s="146"/>
      <c r="OSU15" s="146"/>
      <c r="OSV15" s="146"/>
      <c r="OSW15" s="146"/>
      <c r="OSX15" s="146"/>
      <c r="OSY15" s="146"/>
      <c r="OSZ15" s="146"/>
      <c r="OTI15" s="146"/>
      <c r="OTJ15" s="146"/>
      <c r="OTK15" s="146"/>
      <c r="OTL15" s="146"/>
      <c r="OTM15" s="146"/>
      <c r="OTN15" s="146"/>
      <c r="OTO15" s="146"/>
      <c r="OTX15" s="146"/>
      <c r="OTY15" s="146"/>
      <c r="OTZ15" s="146"/>
      <c r="OUA15" s="146"/>
      <c r="OUB15" s="146"/>
      <c r="OUC15" s="146"/>
      <c r="OUD15" s="146"/>
      <c r="OUM15" s="146"/>
      <c r="OUN15" s="146"/>
      <c r="OUO15" s="146"/>
      <c r="OUP15" s="146"/>
      <c r="OUQ15" s="146"/>
      <c r="OUR15" s="146"/>
      <c r="OUS15" s="146"/>
      <c r="OVB15" s="146"/>
      <c r="OVC15" s="146"/>
      <c r="OVD15" s="146"/>
      <c r="OVE15" s="146"/>
      <c r="OVF15" s="146"/>
      <c r="OVG15" s="146"/>
      <c r="OVH15" s="146"/>
      <c r="OVQ15" s="146"/>
      <c r="OVR15" s="146"/>
      <c r="OVS15" s="146"/>
      <c r="OVT15" s="146"/>
      <c r="OVU15" s="146"/>
      <c r="OVV15" s="146"/>
      <c r="OVW15" s="146"/>
      <c r="OWF15" s="146"/>
      <c r="OWG15" s="146"/>
      <c r="OWH15" s="146"/>
      <c r="OWI15" s="146"/>
      <c r="OWJ15" s="146"/>
      <c r="OWK15" s="146"/>
      <c r="OWL15" s="146"/>
      <c r="OWU15" s="146"/>
      <c r="OWV15" s="146"/>
      <c r="OWW15" s="146"/>
      <c r="OWX15" s="146"/>
      <c r="OWY15" s="146"/>
      <c r="OWZ15" s="146"/>
      <c r="OXA15" s="146"/>
      <c r="OXJ15" s="146"/>
      <c r="OXK15" s="146"/>
      <c r="OXL15" s="146"/>
      <c r="OXM15" s="146"/>
      <c r="OXN15" s="146"/>
      <c r="OXO15" s="146"/>
      <c r="OXP15" s="146"/>
      <c r="OXY15" s="146"/>
      <c r="OXZ15" s="146"/>
      <c r="OYA15" s="146"/>
      <c r="OYB15" s="146"/>
      <c r="OYC15" s="146"/>
      <c r="OYD15" s="146"/>
      <c r="OYE15" s="146"/>
      <c r="OYN15" s="146"/>
      <c r="OYO15" s="146"/>
      <c r="OYP15" s="146"/>
      <c r="OYQ15" s="146"/>
      <c r="OYR15" s="146"/>
      <c r="OYS15" s="146"/>
      <c r="OYT15" s="146"/>
      <c r="OZC15" s="146"/>
      <c r="OZD15" s="146"/>
      <c r="OZE15" s="146"/>
      <c r="OZF15" s="146"/>
      <c r="OZG15" s="146"/>
      <c r="OZH15" s="146"/>
      <c r="OZI15" s="146"/>
      <c r="OZR15" s="146"/>
      <c r="OZS15" s="146"/>
      <c r="OZT15" s="146"/>
      <c r="OZU15" s="146"/>
      <c r="OZV15" s="146"/>
      <c r="OZW15" s="146"/>
      <c r="OZX15" s="146"/>
      <c r="PAG15" s="146"/>
      <c r="PAH15" s="146"/>
      <c r="PAI15" s="146"/>
      <c r="PAJ15" s="146"/>
      <c r="PAK15" s="146"/>
      <c r="PAL15" s="146"/>
      <c r="PAM15" s="146"/>
      <c r="PAV15" s="146"/>
      <c r="PAW15" s="146"/>
      <c r="PAX15" s="146"/>
      <c r="PAY15" s="146"/>
      <c r="PAZ15" s="146"/>
      <c r="PBA15" s="146"/>
      <c r="PBB15" s="146"/>
      <c r="PBK15" s="146"/>
      <c r="PBL15" s="146"/>
      <c r="PBM15" s="146"/>
      <c r="PBN15" s="146"/>
      <c r="PBO15" s="146"/>
      <c r="PBP15" s="146"/>
      <c r="PBQ15" s="146"/>
      <c r="PBZ15" s="146"/>
      <c r="PCA15" s="146"/>
      <c r="PCB15" s="146"/>
      <c r="PCC15" s="146"/>
      <c r="PCD15" s="146"/>
      <c r="PCE15" s="146"/>
      <c r="PCF15" s="146"/>
      <c r="PCO15" s="146"/>
      <c r="PCP15" s="146"/>
      <c r="PCQ15" s="146"/>
      <c r="PCR15" s="146"/>
      <c r="PCS15" s="146"/>
      <c r="PCT15" s="146"/>
      <c r="PCU15" s="146"/>
      <c r="PDD15" s="146"/>
      <c r="PDE15" s="146"/>
      <c r="PDF15" s="146"/>
      <c r="PDG15" s="146"/>
      <c r="PDH15" s="146"/>
      <c r="PDI15" s="146"/>
      <c r="PDJ15" s="146"/>
      <c r="PDS15" s="146"/>
      <c r="PDT15" s="146"/>
      <c r="PDU15" s="146"/>
      <c r="PDV15" s="146"/>
      <c r="PDW15" s="146"/>
      <c r="PDX15" s="146"/>
      <c r="PDY15" s="146"/>
      <c r="PEH15" s="146"/>
      <c r="PEI15" s="146"/>
      <c r="PEJ15" s="146"/>
      <c r="PEK15" s="146"/>
      <c r="PEL15" s="146"/>
      <c r="PEM15" s="146"/>
      <c r="PEN15" s="146"/>
      <c r="PEW15" s="146"/>
      <c r="PEX15" s="146"/>
      <c r="PEY15" s="146"/>
      <c r="PEZ15" s="146"/>
      <c r="PFA15" s="146"/>
      <c r="PFB15" s="146"/>
      <c r="PFC15" s="146"/>
      <c r="PFL15" s="146"/>
      <c r="PFM15" s="146"/>
      <c r="PFN15" s="146"/>
      <c r="PFO15" s="146"/>
      <c r="PFP15" s="146"/>
      <c r="PFQ15" s="146"/>
      <c r="PFR15" s="146"/>
      <c r="PGA15" s="146"/>
      <c r="PGB15" s="146"/>
      <c r="PGC15" s="146"/>
      <c r="PGD15" s="146"/>
      <c r="PGE15" s="146"/>
      <c r="PGF15" s="146"/>
      <c r="PGG15" s="146"/>
      <c r="PGP15" s="146"/>
      <c r="PGQ15" s="146"/>
      <c r="PGR15" s="146"/>
      <c r="PGS15" s="146"/>
      <c r="PGT15" s="146"/>
      <c r="PGU15" s="146"/>
      <c r="PGV15" s="146"/>
      <c r="PHE15" s="146"/>
      <c r="PHF15" s="146"/>
      <c r="PHG15" s="146"/>
      <c r="PHH15" s="146"/>
      <c r="PHI15" s="146"/>
      <c r="PHJ15" s="146"/>
      <c r="PHK15" s="146"/>
      <c r="PHT15" s="146"/>
      <c r="PHU15" s="146"/>
      <c r="PHV15" s="146"/>
      <c r="PHW15" s="146"/>
      <c r="PHX15" s="146"/>
      <c r="PHY15" s="146"/>
      <c r="PHZ15" s="146"/>
      <c r="PII15" s="146"/>
      <c r="PIJ15" s="146"/>
      <c r="PIK15" s="146"/>
      <c r="PIL15" s="146"/>
      <c r="PIM15" s="146"/>
      <c r="PIN15" s="146"/>
      <c r="PIO15" s="146"/>
      <c r="PIX15" s="146"/>
      <c r="PIY15" s="146"/>
      <c r="PIZ15" s="146"/>
      <c r="PJA15" s="146"/>
      <c r="PJB15" s="146"/>
      <c r="PJC15" s="146"/>
      <c r="PJD15" s="146"/>
      <c r="PJM15" s="146"/>
      <c r="PJN15" s="146"/>
      <c r="PJO15" s="146"/>
      <c r="PJP15" s="146"/>
      <c r="PJQ15" s="146"/>
      <c r="PJR15" s="146"/>
      <c r="PJS15" s="146"/>
      <c r="PKB15" s="146"/>
      <c r="PKC15" s="146"/>
      <c r="PKD15" s="146"/>
      <c r="PKE15" s="146"/>
      <c r="PKF15" s="146"/>
      <c r="PKG15" s="146"/>
      <c r="PKH15" s="146"/>
      <c r="PKQ15" s="146"/>
      <c r="PKR15" s="146"/>
      <c r="PKS15" s="146"/>
      <c r="PKT15" s="146"/>
      <c r="PKU15" s="146"/>
      <c r="PKV15" s="146"/>
      <c r="PKW15" s="146"/>
      <c r="PLF15" s="146"/>
      <c r="PLG15" s="146"/>
      <c r="PLH15" s="146"/>
      <c r="PLI15" s="146"/>
      <c r="PLJ15" s="146"/>
      <c r="PLK15" s="146"/>
      <c r="PLL15" s="146"/>
      <c r="PLU15" s="146"/>
      <c r="PLV15" s="146"/>
      <c r="PLW15" s="146"/>
      <c r="PLX15" s="146"/>
      <c r="PLY15" s="146"/>
      <c r="PLZ15" s="146"/>
      <c r="PMA15" s="146"/>
      <c r="PMJ15" s="146"/>
      <c r="PMK15" s="146"/>
      <c r="PML15" s="146"/>
      <c r="PMM15" s="146"/>
      <c r="PMN15" s="146"/>
      <c r="PMO15" s="146"/>
      <c r="PMP15" s="146"/>
      <c r="PMY15" s="146"/>
      <c r="PMZ15" s="146"/>
      <c r="PNA15" s="146"/>
      <c r="PNB15" s="146"/>
      <c r="PNC15" s="146"/>
      <c r="PND15" s="146"/>
      <c r="PNE15" s="146"/>
      <c r="PNN15" s="146"/>
      <c r="PNO15" s="146"/>
      <c r="PNP15" s="146"/>
      <c r="PNQ15" s="146"/>
      <c r="PNR15" s="146"/>
      <c r="PNS15" s="146"/>
      <c r="PNT15" s="146"/>
      <c r="POC15" s="146"/>
      <c r="POD15" s="146"/>
      <c r="POE15" s="146"/>
      <c r="POF15" s="146"/>
      <c r="POG15" s="146"/>
      <c r="POH15" s="146"/>
      <c r="POI15" s="146"/>
      <c r="POR15" s="146"/>
      <c r="POS15" s="146"/>
      <c r="POT15" s="146"/>
      <c r="POU15" s="146"/>
      <c r="POV15" s="146"/>
      <c r="POW15" s="146"/>
      <c r="POX15" s="146"/>
      <c r="PPG15" s="146"/>
      <c r="PPH15" s="146"/>
      <c r="PPI15" s="146"/>
      <c r="PPJ15" s="146"/>
      <c r="PPK15" s="146"/>
      <c r="PPL15" s="146"/>
      <c r="PPM15" s="146"/>
      <c r="PPV15" s="146"/>
      <c r="PPW15" s="146"/>
      <c r="PPX15" s="146"/>
      <c r="PPY15" s="146"/>
      <c r="PPZ15" s="146"/>
      <c r="PQA15" s="146"/>
      <c r="PQB15" s="146"/>
      <c r="PQK15" s="146"/>
      <c r="PQL15" s="146"/>
      <c r="PQM15" s="146"/>
      <c r="PQN15" s="146"/>
      <c r="PQO15" s="146"/>
      <c r="PQP15" s="146"/>
      <c r="PQQ15" s="146"/>
      <c r="PQZ15" s="146"/>
      <c r="PRA15" s="146"/>
      <c r="PRB15" s="146"/>
      <c r="PRC15" s="146"/>
      <c r="PRD15" s="146"/>
      <c r="PRE15" s="146"/>
      <c r="PRF15" s="146"/>
      <c r="PRO15" s="146"/>
      <c r="PRP15" s="146"/>
      <c r="PRQ15" s="146"/>
      <c r="PRR15" s="146"/>
      <c r="PRS15" s="146"/>
      <c r="PRT15" s="146"/>
      <c r="PRU15" s="146"/>
      <c r="PSD15" s="146"/>
      <c r="PSE15" s="146"/>
      <c r="PSF15" s="146"/>
      <c r="PSG15" s="146"/>
      <c r="PSH15" s="146"/>
      <c r="PSI15" s="146"/>
      <c r="PSJ15" s="146"/>
      <c r="PSS15" s="146"/>
      <c r="PST15" s="146"/>
      <c r="PSU15" s="146"/>
      <c r="PSV15" s="146"/>
      <c r="PSW15" s="146"/>
      <c r="PSX15" s="146"/>
      <c r="PSY15" s="146"/>
      <c r="PTH15" s="146"/>
      <c r="PTI15" s="146"/>
      <c r="PTJ15" s="146"/>
      <c r="PTK15" s="146"/>
      <c r="PTL15" s="146"/>
      <c r="PTM15" s="146"/>
      <c r="PTN15" s="146"/>
      <c r="PTW15" s="146"/>
      <c r="PTX15" s="146"/>
      <c r="PTY15" s="146"/>
      <c r="PTZ15" s="146"/>
      <c r="PUA15" s="146"/>
      <c r="PUB15" s="146"/>
      <c r="PUC15" s="146"/>
      <c r="PUL15" s="146"/>
      <c r="PUM15" s="146"/>
      <c r="PUN15" s="146"/>
      <c r="PUO15" s="146"/>
      <c r="PUP15" s="146"/>
      <c r="PUQ15" s="146"/>
      <c r="PUR15" s="146"/>
      <c r="PVA15" s="146"/>
      <c r="PVB15" s="146"/>
      <c r="PVC15" s="146"/>
      <c r="PVD15" s="146"/>
      <c r="PVE15" s="146"/>
      <c r="PVF15" s="146"/>
      <c r="PVG15" s="146"/>
      <c r="PVP15" s="146"/>
      <c r="PVQ15" s="146"/>
      <c r="PVR15" s="146"/>
      <c r="PVS15" s="146"/>
      <c r="PVT15" s="146"/>
      <c r="PVU15" s="146"/>
      <c r="PVV15" s="146"/>
      <c r="PWE15" s="146"/>
      <c r="PWF15" s="146"/>
      <c r="PWG15" s="146"/>
      <c r="PWH15" s="146"/>
      <c r="PWI15" s="146"/>
      <c r="PWJ15" s="146"/>
      <c r="PWK15" s="146"/>
      <c r="PWT15" s="146"/>
      <c r="PWU15" s="146"/>
      <c r="PWV15" s="146"/>
      <c r="PWW15" s="146"/>
      <c r="PWX15" s="146"/>
      <c r="PWY15" s="146"/>
      <c r="PWZ15" s="146"/>
      <c r="PXI15" s="146"/>
      <c r="PXJ15" s="146"/>
      <c r="PXK15" s="146"/>
      <c r="PXL15" s="146"/>
      <c r="PXM15" s="146"/>
      <c r="PXN15" s="146"/>
      <c r="PXO15" s="146"/>
      <c r="PXX15" s="146"/>
      <c r="PXY15" s="146"/>
      <c r="PXZ15" s="146"/>
      <c r="PYA15" s="146"/>
      <c r="PYB15" s="146"/>
      <c r="PYC15" s="146"/>
      <c r="PYD15" s="146"/>
      <c r="PYM15" s="146"/>
      <c r="PYN15" s="146"/>
      <c r="PYO15" s="146"/>
      <c r="PYP15" s="146"/>
      <c r="PYQ15" s="146"/>
      <c r="PYR15" s="146"/>
      <c r="PYS15" s="146"/>
      <c r="PZB15" s="146"/>
      <c r="PZC15" s="146"/>
      <c r="PZD15" s="146"/>
      <c r="PZE15" s="146"/>
      <c r="PZF15" s="146"/>
      <c r="PZG15" s="146"/>
      <c r="PZH15" s="146"/>
      <c r="PZQ15" s="146"/>
      <c r="PZR15" s="146"/>
      <c r="PZS15" s="146"/>
      <c r="PZT15" s="146"/>
      <c r="PZU15" s="146"/>
      <c r="PZV15" s="146"/>
      <c r="PZW15" s="146"/>
      <c r="QAF15" s="146"/>
      <c r="QAG15" s="146"/>
      <c r="QAH15" s="146"/>
      <c r="QAI15" s="146"/>
      <c r="QAJ15" s="146"/>
      <c r="QAK15" s="146"/>
      <c r="QAL15" s="146"/>
      <c r="QAU15" s="146"/>
      <c r="QAV15" s="146"/>
      <c r="QAW15" s="146"/>
      <c r="QAX15" s="146"/>
      <c r="QAY15" s="146"/>
      <c r="QAZ15" s="146"/>
      <c r="QBA15" s="146"/>
      <c r="QBJ15" s="146"/>
      <c r="QBK15" s="146"/>
      <c r="QBL15" s="146"/>
      <c r="QBM15" s="146"/>
      <c r="QBN15" s="146"/>
      <c r="QBO15" s="146"/>
      <c r="QBP15" s="146"/>
      <c r="QBY15" s="146"/>
      <c r="QBZ15" s="146"/>
      <c r="QCA15" s="146"/>
      <c r="QCB15" s="146"/>
      <c r="QCC15" s="146"/>
      <c r="QCD15" s="146"/>
      <c r="QCE15" s="146"/>
      <c r="QCN15" s="146"/>
      <c r="QCO15" s="146"/>
      <c r="QCP15" s="146"/>
      <c r="QCQ15" s="146"/>
      <c r="QCR15" s="146"/>
      <c r="QCS15" s="146"/>
      <c r="QCT15" s="146"/>
      <c r="QDC15" s="146"/>
      <c r="QDD15" s="146"/>
      <c r="QDE15" s="146"/>
      <c r="QDF15" s="146"/>
      <c r="QDG15" s="146"/>
      <c r="QDH15" s="146"/>
      <c r="QDI15" s="146"/>
      <c r="QDR15" s="146"/>
      <c r="QDS15" s="146"/>
      <c r="QDT15" s="146"/>
      <c r="QDU15" s="146"/>
      <c r="QDV15" s="146"/>
      <c r="QDW15" s="146"/>
      <c r="QDX15" s="146"/>
      <c r="QEG15" s="146"/>
      <c r="QEH15" s="146"/>
      <c r="QEI15" s="146"/>
      <c r="QEJ15" s="146"/>
      <c r="QEK15" s="146"/>
      <c r="QEL15" s="146"/>
      <c r="QEM15" s="146"/>
      <c r="QEV15" s="146"/>
      <c r="QEW15" s="146"/>
      <c r="QEX15" s="146"/>
      <c r="QEY15" s="146"/>
      <c r="QEZ15" s="146"/>
      <c r="QFA15" s="146"/>
      <c r="QFB15" s="146"/>
      <c r="QFK15" s="146"/>
      <c r="QFL15" s="146"/>
      <c r="QFM15" s="146"/>
      <c r="QFN15" s="146"/>
      <c r="QFO15" s="146"/>
      <c r="QFP15" s="146"/>
      <c r="QFQ15" s="146"/>
      <c r="QFZ15" s="146"/>
      <c r="QGA15" s="146"/>
      <c r="QGB15" s="146"/>
      <c r="QGC15" s="146"/>
      <c r="QGD15" s="146"/>
      <c r="QGE15" s="146"/>
      <c r="QGF15" s="146"/>
      <c r="QGO15" s="146"/>
      <c r="QGP15" s="146"/>
      <c r="QGQ15" s="146"/>
      <c r="QGR15" s="146"/>
      <c r="QGS15" s="146"/>
      <c r="QGT15" s="146"/>
      <c r="QGU15" s="146"/>
      <c r="QHD15" s="146"/>
      <c r="QHE15" s="146"/>
      <c r="QHF15" s="146"/>
      <c r="QHG15" s="146"/>
      <c r="QHH15" s="146"/>
      <c r="QHI15" s="146"/>
      <c r="QHJ15" s="146"/>
      <c r="QHS15" s="146"/>
      <c r="QHT15" s="146"/>
      <c r="QHU15" s="146"/>
      <c r="QHV15" s="146"/>
      <c r="QHW15" s="146"/>
      <c r="QHX15" s="146"/>
      <c r="QHY15" s="146"/>
      <c r="QIH15" s="146"/>
      <c r="QII15" s="146"/>
      <c r="QIJ15" s="146"/>
      <c r="QIK15" s="146"/>
      <c r="QIL15" s="146"/>
      <c r="QIM15" s="146"/>
      <c r="QIN15" s="146"/>
      <c r="QIW15" s="146"/>
      <c r="QIX15" s="146"/>
      <c r="QIY15" s="146"/>
      <c r="QIZ15" s="146"/>
      <c r="QJA15" s="146"/>
      <c r="QJB15" s="146"/>
      <c r="QJC15" s="146"/>
      <c r="QJL15" s="146"/>
      <c r="QJM15" s="146"/>
      <c r="QJN15" s="146"/>
      <c r="QJO15" s="146"/>
      <c r="QJP15" s="146"/>
      <c r="QJQ15" s="146"/>
      <c r="QJR15" s="146"/>
      <c r="QKA15" s="146"/>
      <c r="QKB15" s="146"/>
      <c r="QKC15" s="146"/>
      <c r="QKD15" s="146"/>
      <c r="QKE15" s="146"/>
      <c r="QKF15" s="146"/>
      <c r="QKG15" s="146"/>
      <c r="QKP15" s="146"/>
      <c r="QKQ15" s="146"/>
      <c r="QKR15" s="146"/>
      <c r="QKS15" s="146"/>
      <c r="QKT15" s="146"/>
      <c r="QKU15" s="146"/>
      <c r="QKV15" s="146"/>
      <c r="QLE15" s="146"/>
      <c r="QLF15" s="146"/>
      <c r="QLG15" s="146"/>
      <c r="QLH15" s="146"/>
      <c r="QLI15" s="146"/>
      <c r="QLJ15" s="146"/>
      <c r="QLK15" s="146"/>
      <c r="QLT15" s="146"/>
      <c r="QLU15" s="146"/>
      <c r="QLV15" s="146"/>
      <c r="QLW15" s="146"/>
      <c r="QLX15" s="146"/>
      <c r="QLY15" s="146"/>
      <c r="QLZ15" s="146"/>
      <c r="QMI15" s="146"/>
      <c r="QMJ15" s="146"/>
      <c r="QMK15" s="146"/>
      <c r="QML15" s="146"/>
      <c r="QMM15" s="146"/>
      <c r="QMN15" s="146"/>
      <c r="QMO15" s="146"/>
      <c r="QMX15" s="146"/>
      <c r="QMY15" s="146"/>
      <c r="QMZ15" s="146"/>
      <c r="QNA15" s="146"/>
      <c r="QNB15" s="146"/>
      <c r="QNC15" s="146"/>
      <c r="QND15" s="146"/>
      <c r="QNM15" s="146"/>
      <c r="QNN15" s="146"/>
      <c r="QNO15" s="146"/>
      <c r="QNP15" s="146"/>
      <c r="QNQ15" s="146"/>
      <c r="QNR15" s="146"/>
      <c r="QNS15" s="146"/>
      <c r="QOB15" s="146"/>
      <c r="QOC15" s="146"/>
      <c r="QOD15" s="146"/>
      <c r="QOE15" s="146"/>
      <c r="QOF15" s="146"/>
      <c r="QOG15" s="146"/>
      <c r="QOH15" s="146"/>
      <c r="QOQ15" s="146"/>
      <c r="QOR15" s="146"/>
      <c r="QOS15" s="146"/>
      <c r="QOT15" s="146"/>
      <c r="QOU15" s="146"/>
      <c r="QOV15" s="146"/>
      <c r="QOW15" s="146"/>
      <c r="QPF15" s="146"/>
      <c r="QPG15" s="146"/>
      <c r="QPH15" s="146"/>
      <c r="QPI15" s="146"/>
      <c r="QPJ15" s="146"/>
      <c r="QPK15" s="146"/>
      <c r="QPL15" s="146"/>
      <c r="QPU15" s="146"/>
      <c r="QPV15" s="146"/>
      <c r="QPW15" s="146"/>
      <c r="QPX15" s="146"/>
      <c r="QPY15" s="146"/>
      <c r="QPZ15" s="146"/>
      <c r="QQA15" s="146"/>
      <c r="QQJ15" s="146"/>
      <c r="QQK15" s="146"/>
      <c r="QQL15" s="146"/>
      <c r="QQM15" s="146"/>
      <c r="QQN15" s="146"/>
      <c r="QQO15" s="146"/>
      <c r="QQP15" s="146"/>
      <c r="QQY15" s="146"/>
      <c r="QQZ15" s="146"/>
      <c r="QRA15" s="146"/>
      <c r="QRB15" s="146"/>
      <c r="QRC15" s="146"/>
      <c r="QRD15" s="146"/>
      <c r="QRE15" s="146"/>
      <c r="QRN15" s="146"/>
      <c r="QRO15" s="146"/>
      <c r="QRP15" s="146"/>
      <c r="QRQ15" s="146"/>
      <c r="QRR15" s="146"/>
      <c r="QRS15" s="146"/>
      <c r="QRT15" s="146"/>
      <c r="QSC15" s="146"/>
      <c r="QSD15" s="146"/>
      <c r="QSE15" s="146"/>
      <c r="QSF15" s="146"/>
      <c r="QSG15" s="146"/>
      <c r="QSH15" s="146"/>
      <c r="QSI15" s="146"/>
      <c r="QSR15" s="146"/>
      <c r="QSS15" s="146"/>
      <c r="QST15" s="146"/>
      <c r="QSU15" s="146"/>
      <c r="QSV15" s="146"/>
      <c r="QSW15" s="146"/>
      <c r="QSX15" s="146"/>
      <c r="QTG15" s="146"/>
      <c r="QTH15" s="146"/>
      <c r="QTI15" s="146"/>
      <c r="QTJ15" s="146"/>
      <c r="QTK15" s="146"/>
      <c r="QTL15" s="146"/>
      <c r="QTM15" s="146"/>
      <c r="QTV15" s="146"/>
      <c r="QTW15" s="146"/>
      <c r="QTX15" s="146"/>
      <c r="QTY15" s="146"/>
      <c r="QTZ15" s="146"/>
      <c r="QUA15" s="146"/>
      <c r="QUB15" s="146"/>
      <c r="QUK15" s="146"/>
      <c r="QUL15" s="146"/>
      <c r="QUM15" s="146"/>
      <c r="QUN15" s="146"/>
      <c r="QUO15" s="146"/>
      <c r="QUP15" s="146"/>
      <c r="QUQ15" s="146"/>
      <c r="QUZ15" s="146"/>
      <c r="QVA15" s="146"/>
      <c r="QVB15" s="146"/>
      <c r="QVC15" s="146"/>
      <c r="QVD15" s="146"/>
      <c r="QVE15" s="146"/>
      <c r="QVF15" s="146"/>
      <c r="QVO15" s="146"/>
      <c r="QVP15" s="146"/>
      <c r="QVQ15" s="146"/>
      <c r="QVR15" s="146"/>
      <c r="QVS15" s="146"/>
      <c r="QVT15" s="146"/>
      <c r="QVU15" s="146"/>
      <c r="QWD15" s="146"/>
      <c r="QWE15" s="146"/>
      <c r="QWF15" s="146"/>
      <c r="QWG15" s="146"/>
      <c r="QWH15" s="146"/>
      <c r="QWI15" s="146"/>
      <c r="QWJ15" s="146"/>
      <c r="QWS15" s="146"/>
      <c r="QWT15" s="146"/>
      <c r="QWU15" s="146"/>
      <c r="QWV15" s="146"/>
      <c r="QWW15" s="146"/>
      <c r="QWX15" s="146"/>
      <c r="QWY15" s="146"/>
      <c r="QXH15" s="146"/>
      <c r="QXI15" s="146"/>
      <c r="QXJ15" s="146"/>
      <c r="QXK15" s="146"/>
      <c r="QXL15" s="146"/>
      <c r="QXM15" s="146"/>
      <c r="QXN15" s="146"/>
      <c r="QXW15" s="146"/>
      <c r="QXX15" s="146"/>
      <c r="QXY15" s="146"/>
      <c r="QXZ15" s="146"/>
      <c r="QYA15" s="146"/>
      <c r="QYB15" s="146"/>
      <c r="QYC15" s="146"/>
      <c r="QYL15" s="146"/>
      <c r="QYM15" s="146"/>
      <c r="QYN15" s="146"/>
      <c r="QYO15" s="146"/>
      <c r="QYP15" s="146"/>
      <c r="QYQ15" s="146"/>
      <c r="QYR15" s="146"/>
      <c r="QZA15" s="146"/>
      <c r="QZB15" s="146"/>
      <c r="QZC15" s="146"/>
      <c r="QZD15" s="146"/>
      <c r="QZE15" s="146"/>
      <c r="QZF15" s="146"/>
      <c r="QZG15" s="146"/>
      <c r="QZP15" s="146"/>
      <c r="QZQ15" s="146"/>
      <c r="QZR15" s="146"/>
      <c r="QZS15" s="146"/>
      <c r="QZT15" s="146"/>
      <c r="QZU15" s="146"/>
      <c r="QZV15" s="146"/>
      <c r="RAE15" s="146"/>
      <c r="RAF15" s="146"/>
      <c r="RAG15" s="146"/>
      <c r="RAH15" s="146"/>
      <c r="RAI15" s="146"/>
      <c r="RAJ15" s="146"/>
      <c r="RAK15" s="146"/>
      <c r="RAT15" s="146"/>
      <c r="RAU15" s="146"/>
      <c r="RAV15" s="146"/>
      <c r="RAW15" s="146"/>
      <c r="RAX15" s="146"/>
      <c r="RAY15" s="146"/>
      <c r="RAZ15" s="146"/>
      <c r="RBI15" s="146"/>
      <c r="RBJ15" s="146"/>
      <c r="RBK15" s="146"/>
      <c r="RBL15" s="146"/>
      <c r="RBM15" s="146"/>
      <c r="RBN15" s="146"/>
      <c r="RBO15" s="146"/>
      <c r="RBX15" s="146"/>
      <c r="RBY15" s="146"/>
      <c r="RBZ15" s="146"/>
      <c r="RCA15" s="146"/>
      <c r="RCB15" s="146"/>
      <c r="RCC15" s="146"/>
      <c r="RCD15" s="146"/>
      <c r="RCM15" s="146"/>
      <c r="RCN15" s="146"/>
      <c r="RCO15" s="146"/>
      <c r="RCP15" s="146"/>
      <c r="RCQ15" s="146"/>
      <c r="RCR15" s="146"/>
      <c r="RCS15" s="146"/>
      <c r="RDB15" s="146"/>
      <c r="RDC15" s="146"/>
      <c r="RDD15" s="146"/>
      <c r="RDE15" s="146"/>
      <c r="RDF15" s="146"/>
      <c r="RDG15" s="146"/>
      <c r="RDH15" s="146"/>
      <c r="RDQ15" s="146"/>
      <c r="RDR15" s="146"/>
      <c r="RDS15" s="146"/>
      <c r="RDT15" s="146"/>
      <c r="RDU15" s="146"/>
      <c r="RDV15" s="146"/>
      <c r="RDW15" s="146"/>
      <c r="REF15" s="146"/>
      <c r="REG15" s="146"/>
      <c r="REH15" s="146"/>
      <c r="REI15" s="146"/>
      <c r="REJ15" s="146"/>
      <c r="REK15" s="146"/>
      <c r="REL15" s="146"/>
      <c r="REU15" s="146"/>
      <c r="REV15" s="146"/>
      <c r="REW15" s="146"/>
      <c r="REX15" s="146"/>
      <c r="REY15" s="146"/>
      <c r="REZ15" s="146"/>
      <c r="RFA15" s="146"/>
      <c r="RFJ15" s="146"/>
      <c r="RFK15" s="146"/>
      <c r="RFL15" s="146"/>
      <c r="RFM15" s="146"/>
      <c r="RFN15" s="146"/>
      <c r="RFO15" s="146"/>
      <c r="RFP15" s="146"/>
      <c r="RFY15" s="146"/>
      <c r="RFZ15" s="146"/>
      <c r="RGA15" s="146"/>
      <c r="RGB15" s="146"/>
      <c r="RGC15" s="146"/>
      <c r="RGD15" s="146"/>
      <c r="RGE15" s="146"/>
      <c r="RGN15" s="146"/>
      <c r="RGO15" s="146"/>
      <c r="RGP15" s="146"/>
      <c r="RGQ15" s="146"/>
      <c r="RGR15" s="146"/>
      <c r="RGS15" s="146"/>
      <c r="RGT15" s="146"/>
      <c r="RHC15" s="146"/>
      <c r="RHD15" s="146"/>
      <c r="RHE15" s="146"/>
      <c r="RHF15" s="146"/>
      <c r="RHG15" s="146"/>
      <c r="RHH15" s="146"/>
      <c r="RHI15" s="146"/>
      <c r="RHR15" s="146"/>
      <c r="RHS15" s="146"/>
      <c r="RHT15" s="146"/>
      <c r="RHU15" s="146"/>
      <c r="RHV15" s="146"/>
      <c r="RHW15" s="146"/>
      <c r="RHX15" s="146"/>
      <c r="RIG15" s="146"/>
      <c r="RIH15" s="146"/>
      <c r="RII15" s="146"/>
      <c r="RIJ15" s="146"/>
      <c r="RIK15" s="146"/>
      <c r="RIL15" s="146"/>
      <c r="RIM15" s="146"/>
      <c r="RIV15" s="146"/>
      <c r="RIW15" s="146"/>
      <c r="RIX15" s="146"/>
      <c r="RIY15" s="146"/>
      <c r="RIZ15" s="146"/>
      <c r="RJA15" s="146"/>
      <c r="RJB15" s="146"/>
      <c r="RJK15" s="146"/>
      <c r="RJL15" s="146"/>
      <c r="RJM15" s="146"/>
      <c r="RJN15" s="146"/>
      <c r="RJO15" s="146"/>
      <c r="RJP15" s="146"/>
      <c r="RJQ15" s="146"/>
      <c r="RJZ15" s="146"/>
      <c r="RKA15" s="146"/>
      <c r="RKB15" s="146"/>
      <c r="RKC15" s="146"/>
      <c r="RKD15" s="146"/>
      <c r="RKE15" s="146"/>
      <c r="RKF15" s="146"/>
      <c r="RKO15" s="146"/>
      <c r="RKP15" s="146"/>
      <c r="RKQ15" s="146"/>
      <c r="RKR15" s="146"/>
      <c r="RKS15" s="146"/>
      <c r="RKT15" s="146"/>
      <c r="RKU15" s="146"/>
      <c r="RLD15" s="146"/>
      <c r="RLE15" s="146"/>
      <c r="RLF15" s="146"/>
      <c r="RLG15" s="146"/>
      <c r="RLH15" s="146"/>
      <c r="RLI15" s="146"/>
      <c r="RLJ15" s="146"/>
      <c r="RLS15" s="146"/>
      <c r="RLT15" s="146"/>
      <c r="RLU15" s="146"/>
      <c r="RLV15" s="146"/>
      <c r="RLW15" s="146"/>
      <c r="RLX15" s="146"/>
      <c r="RLY15" s="146"/>
      <c r="RMH15" s="146"/>
      <c r="RMI15" s="146"/>
      <c r="RMJ15" s="146"/>
      <c r="RMK15" s="146"/>
      <c r="RML15" s="146"/>
      <c r="RMM15" s="146"/>
      <c r="RMN15" s="146"/>
      <c r="RMW15" s="146"/>
      <c r="RMX15" s="146"/>
      <c r="RMY15" s="146"/>
      <c r="RMZ15" s="146"/>
      <c r="RNA15" s="146"/>
      <c r="RNB15" s="146"/>
      <c r="RNC15" s="146"/>
      <c r="RNL15" s="146"/>
      <c r="RNM15" s="146"/>
      <c r="RNN15" s="146"/>
      <c r="RNO15" s="146"/>
      <c r="RNP15" s="146"/>
      <c r="RNQ15" s="146"/>
      <c r="RNR15" s="146"/>
      <c r="ROA15" s="146"/>
      <c r="ROB15" s="146"/>
      <c r="ROC15" s="146"/>
      <c r="ROD15" s="146"/>
      <c r="ROE15" s="146"/>
      <c r="ROF15" s="146"/>
      <c r="ROG15" s="146"/>
      <c r="ROP15" s="146"/>
      <c r="ROQ15" s="146"/>
      <c r="ROR15" s="146"/>
      <c r="ROS15" s="146"/>
      <c r="ROT15" s="146"/>
      <c r="ROU15" s="146"/>
      <c r="ROV15" s="146"/>
      <c r="RPE15" s="146"/>
      <c r="RPF15" s="146"/>
      <c r="RPG15" s="146"/>
      <c r="RPH15" s="146"/>
      <c r="RPI15" s="146"/>
      <c r="RPJ15" s="146"/>
      <c r="RPK15" s="146"/>
      <c r="RPT15" s="146"/>
      <c r="RPU15" s="146"/>
      <c r="RPV15" s="146"/>
      <c r="RPW15" s="146"/>
      <c r="RPX15" s="146"/>
      <c r="RPY15" s="146"/>
      <c r="RPZ15" s="146"/>
      <c r="RQI15" s="146"/>
      <c r="RQJ15" s="146"/>
      <c r="RQK15" s="146"/>
      <c r="RQL15" s="146"/>
      <c r="RQM15" s="146"/>
      <c r="RQN15" s="146"/>
      <c r="RQO15" s="146"/>
      <c r="RQX15" s="146"/>
      <c r="RQY15" s="146"/>
      <c r="RQZ15" s="146"/>
      <c r="RRA15" s="146"/>
      <c r="RRB15" s="146"/>
      <c r="RRC15" s="146"/>
      <c r="RRD15" s="146"/>
      <c r="RRM15" s="146"/>
      <c r="RRN15" s="146"/>
      <c r="RRO15" s="146"/>
      <c r="RRP15" s="146"/>
      <c r="RRQ15" s="146"/>
      <c r="RRR15" s="146"/>
      <c r="RRS15" s="146"/>
      <c r="RSB15" s="146"/>
      <c r="RSC15" s="146"/>
      <c r="RSD15" s="146"/>
      <c r="RSE15" s="146"/>
      <c r="RSF15" s="146"/>
      <c r="RSG15" s="146"/>
      <c r="RSH15" s="146"/>
      <c r="RSQ15" s="146"/>
      <c r="RSR15" s="146"/>
      <c r="RSS15" s="146"/>
      <c r="RST15" s="146"/>
      <c r="RSU15" s="146"/>
      <c r="RSV15" s="146"/>
      <c r="RSW15" s="146"/>
      <c r="RTF15" s="146"/>
      <c r="RTG15" s="146"/>
      <c r="RTH15" s="146"/>
      <c r="RTI15" s="146"/>
      <c r="RTJ15" s="146"/>
      <c r="RTK15" s="146"/>
      <c r="RTL15" s="146"/>
      <c r="RTU15" s="146"/>
      <c r="RTV15" s="146"/>
      <c r="RTW15" s="146"/>
      <c r="RTX15" s="146"/>
      <c r="RTY15" s="146"/>
      <c r="RTZ15" s="146"/>
      <c r="RUA15" s="146"/>
      <c r="RUJ15" s="146"/>
      <c r="RUK15" s="146"/>
      <c r="RUL15" s="146"/>
      <c r="RUM15" s="146"/>
      <c r="RUN15" s="146"/>
      <c r="RUO15" s="146"/>
      <c r="RUP15" s="146"/>
      <c r="RUY15" s="146"/>
      <c r="RUZ15" s="146"/>
      <c r="RVA15" s="146"/>
      <c r="RVB15" s="146"/>
      <c r="RVC15" s="146"/>
      <c r="RVD15" s="146"/>
      <c r="RVE15" s="146"/>
      <c r="RVN15" s="146"/>
      <c r="RVO15" s="146"/>
      <c r="RVP15" s="146"/>
      <c r="RVQ15" s="146"/>
      <c r="RVR15" s="146"/>
      <c r="RVS15" s="146"/>
      <c r="RVT15" s="146"/>
      <c r="RWC15" s="146"/>
      <c r="RWD15" s="146"/>
      <c r="RWE15" s="146"/>
      <c r="RWF15" s="146"/>
      <c r="RWG15" s="146"/>
      <c r="RWH15" s="146"/>
      <c r="RWI15" s="146"/>
      <c r="RWR15" s="146"/>
      <c r="RWS15" s="146"/>
      <c r="RWT15" s="146"/>
      <c r="RWU15" s="146"/>
      <c r="RWV15" s="146"/>
      <c r="RWW15" s="146"/>
      <c r="RWX15" s="146"/>
      <c r="RXG15" s="146"/>
      <c r="RXH15" s="146"/>
      <c r="RXI15" s="146"/>
      <c r="RXJ15" s="146"/>
      <c r="RXK15" s="146"/>
      <c r="RXL15" s="146"/>
      <c r="RXM15" s="146"/>
      <c r="RXV15" s="146"/>
      <c r="RXW15" s="146"/>
      <c r="RXX15" s="146"/>
      <c r="RXY15" s="146"/>
      <c r="RXZ15" s="146"/>
      <c r="RYA15" s="146"/>
      <c r="RYB15" s="146"/>
      <c r="RYK15" s="146"/>
      <c r="RYL15" s="146"/>
      <c r="RYM15" s="146"/>
      <c r="RYN15" s="146"/>
      <c r="RYO15" s="146"/>
      <c r="RYP15" s="146"/>
      <c r="RYQ15" s="146"/>
      <c r="RYZ15" s="146"/>
      <c r="RZA15" s="146"/>
      <c r="RZB15" s="146"/>
      <c r="RZC15" s="146"/>
      <c r="RZD15" s="146"/>
      <c r="RZE15" s="146"/>
      <c r="RZF15" s="146"/>
      <c r="RZO15" s="146"/>
      <c r="RZP15" s="146"/>
      <c r="RZQ15" s="146"/>
      <c r="RZR15" s="146"/>
      <c r="RZS15" s="146"/>
      <c r="RZT15" s="146"/>
      <c r="RZU15" s="146"/>
      <c r="SAD15" s="146"/>
      <c r="SAE15" s="146"/>
      <c r="SAF15" s="146"/>
      <c r="SAG15" s="146"/>
      <c r="SAH15" s="146"/>
      <c r="SAI15" s="146"/>
      <c r="SAJ15" s="146"/>
      <c r="SAS15" s="146"/>
      <c r="SAT15" s="146"/>
      <c r="SAU15" s="146"/>
      <c r="SAV15" s="146"/>
      <c r="SAW15" s="146"/>
      <c r="SAX15" s="146"/>
      <c r="SAY15" s="146"/>
      <c r="SBH15" s="146"/>
      <c r="SBI15" s="146"/>
      <c r="SBJ15" s="146"/>
      <c r="SBK15" s="146"/>
      <c r="SBL15" s="146"/>
      <c r="SBM15" s="146"/>
      <c r="SBN15" s="146"/>
      <c r="SBW15" s="146"/>
      <c r="SBX15" s="146"/>
      <c r="SBY15" s="146"/>
      <c r="SBZ15" s="146"/>
      <c r="SCA15" s="146"/>
      <c r="SCB15" s="146"/>
      <c r="SCC15" s="146"/>
      <c r="SCL15" s="146"/>
      <c r="SCM15" s="146"/>
      <c r="SCN15" s="146"/>
      <c r="SCO15" s="146"/>
      <c r="SCP15" s="146"/>
      <c r="SCQ15" s="146"/>
      <c r="SCR15" s="146"/>
      <c r="SDA15" s="146"/>
      <c r="SDB15" s="146"/>
      <c r="SDC15" s="146"/>
      <c r="SDD15" s="146"/>
      <c r="SDE15" s="146"/>
      <c r="SDF15" s="146"/>
      <c r="SDG15" s="146"/>
      <c r="SDP15" s="146"/>
      <c r="SDQ15" s="146"/>
      <c r="SDR15" s="146"/>
      <c r="SDS15" s="146"/>
      <c r="SDT15" s="146"/>
      <c r="SDU15" s="146"/>
      <c r="SDV15" s="146"/>
      <c r="SEE15" s="146"/>
      <c r="SEF15" s="146"/>
      <c r="SEG15" s="146"/>
      <c r="SEH15" s="146"/>
      <c r="SEI15" s="146"/>
      <c r="SEJ15" s="146"/>
      <c r="SEK15" s="146"/>
      <c r="SET15" s="146"/>
      <c r="SEU15" s="146"/>
      <c r="SEV15" s="146"/>
      <c r="SEW15" s="146"/>
      <c r="SEX15" s="146"/>
      <c r="SEY15" s="146"/>
      <c r="SEZ15" s="146"/>
      <c r="SFI15" s="146"/>
      <c r="SFJ15" s="146"/>
      <c r="SFK15" s="146"/>
      <c r="SFL15" s="146"/>
      <c r="SFM15" s="146"/>
      <c r="SFN15" s="146"/>
      <c r="SFO15" s="146"/>
      <c r="SFX15" s="146"/>
      <c r="SFY15" s="146"/>
      <c r="SFZ15" s="146"/>
      <c r="SGA15" s="146"/>
      <c r="SGB15" s="146"/>
      <c r="SGC15" s="146"/>
      <c r="SGD15" s="146"/>
      <c r="SGM15" s="146"/>
      <c r="SGN15" s="146"/>
      <c r="SGO15" s="146"/>
      <c r="SGP15" s="146"/>
      <c r="SGQ15" s="146"/>
      <c r="SGR15" s="146"/>
      <c r="SGS15" s="146"/>
      <c r="SHB15" s="146"/>
      <c r="SHC15" s="146"/>
      <c r="SHD15" s="146"/>
      <c r="SHE15" s="146"/>
      <c r="SHF15" s="146"/>
      <c r="SHG15" s="146"/>
      <c r="SHH15" s="146"/>
      <c r="SHQ15" s="146"/>
      <c r="SHR15" s="146"/>
      <c r="SHS15" s="146"/>
      <c r="SHT15" s="146"/>
      <c r="SHU15" s="146"/>
      <c r="SHV15" s="146"/>
      <c r="SHW15" s="146"/>
      <c r="SIF15" s="146"/>
      <c r="SIG15" s="146"/>
      <c r="SIH15" s="146"/>
      <c r="SII15" s="146"/>
      <c r="SIJ15" s="146"/>
      <c r="SIK15" s="146"/>
      <c r="SIL15" s="146"/>
      <c r="SIU15" s="146"/>
      <c r="SIV15" s="146"/>
      <c r="SIW15" s="146"/>
      <c r="SIX15" s="146"/>
      <c r="SIY15" s="146"/>
      <c r="SIZ15" s="146"/>
      <c r="SJA15" s="146"/>
      <c r="SJJ15" s="146"/>
      <c r="SJK15" s="146"/>
      <c r="SJL15" s="146"/>
      <c r="SJM15" s="146"/>
      <c r="SJN15" s="146"/>
      <c r="SJO15" s="146"/>
      <c r="SJP15" s="146"/>
      <c r="SJY15" s="146"/>
      <c r="SJZ15" s="146"/>
      <c r="SKA15" s="146"/>
      <c r="SKB15" s="146"/>
      <c r="SKC15" s="146"/>
      <c r="SKD15" s="146"/>
      <c r="SKE15" s="146"/>
      <c r="SKN15" s="146"/>
      <c r="SKO15" s="146"/>
      <c r="SKP15" s="146"/>
      <c r="SKQ15" s="146"/>
      <c r="SKR15" s="146"/>
      <c r="SKS15" s="146"/>
      <c r="SKT15" s="146"/>
      <c r="SLC15" s="146"/>
      <c r="SLD15" s="146"/>
      <c r="SLE15" s="146"/>
      <c r="SLF15" s="146"/>
      <c r="SLG15" s="146"/>
      <c r="SLH15" s="146"/>
      <c r="SLI15" s="146"/>
      <c r="SLR15" s="146"/>
      <c r="SLS15" s="146"/>
      <c r="SLT15" s="146"/>
      <c r="SLU15" s="146"/>
      <c r="SLV15" s="146"/>
      <c r="SLW15" s="146"/>
      <c r="SLX15" s="146"/>
      <c r="SMG15" s="146"/>
      <c r="SMH15" s="146"/>
      <c r="SMI15" s="146"/>
      <c r="SMJ15" s="146"/>
      <c r="SMK15" s="146"/>
      <c r="SML15" s="146"/>
      <c r="SMM15" s="146"/>
      <c r="SMV15" s="146"/>
      <c r="SMW15" s="146"/>
      <c r="SMX15" s="146"/>
      <c r="SMY15" s="146"/>
      <c r="SMZ15" s="146"/>
      <c r="SNA15" s="146"/>
      <c r="SNB15" s="146"/>
      <c r="SNK15" s="146"/>
      <c r="SNL15" s="146"/>
      <c r="SNM15" s="146"/>
      <c r="SNN15" s="146"/>
      <c r="SNO15" s="146"/>
      <c r="SNP15" s="146"/>
      <c r="SNQ15" s="146"/>
      <c r="SNZ15" s="146"/>
      <c r="SOA15" s="146"/>
      <c r="SOB15" s="146"/>
      <c r="SOC15" s="146"/>
      <c r="SOD15" s="146"/>
      <c r="SOE15" s="146"/>
      <c r="SOF15" s="146"/>
      <c r="SOO15" s="146"/>
      <c r="SOP15" s="146"/>
      <c r="SOQ15" s="146"/>
      <c r="SOR15" s="146"/>
      <c r="SOS15" s="146"/>
      <c r="SOT15" s="146"/>
      <c r="SOU15" s="146"/>
      <c r="SPD15" s="146"/>
      <c r="SPE15" s="146"/>
      <c r="SPF15" s="146"/>
      <c r="SPG15" s="146"/>
      <c r="SPH15" s="146"/>
      <c r="SPI15" s="146"/>
      <c r="SPJ15" s="146"/>
      <c r="SPS15" s="146"/>
      <c r="SPT15" s="146"/>
      <c r="SPU15" s="146"/>
      <c r="SPV15" s="146"/>
      <c r="SPW15" s="146"/>
      <c r="SPX15" s="146"/>
      <c r="SPY15" s="146"/>
      <c r="SQH15" s="146"/>
      <c r="SQI15" s="146"/>
      <c r="SQJ15" s="146"/>
      <c r="SQK15" s="146"/>
      <c r="SQL15" s="146"/>
      <c r="SQM15" s="146"/>
      <c r="SQN15" s="146"/>
      <c r="SQW15" s="146"/>
      <c r="SQX15" s="146"/>
      <c r="SQY15" s="146"/>
      <c r="SQZ15" s="146"/>
      <c r="SRA15" s="146"/>
      <c r="SRB15" s="146"/>
      <c r="SRC15" s="146"/>
      <c r="SRL15" s="146"/>
      <c r="SRM15" s="146"/>
      <c r="SRN15" s="146"/>
      <c r="SRO15" s="146"/>
      <c r="SRP15" s="146"/>
      <c r="SRQ15" s="146"/>
      <c r="SRR15" s="146"/>
      <c r="SSA15" s="146"/>
      <c r="SSB15" s="146"/>
      <c r="SSC15" s="146"/>
      <c r="SSD15" s="146"/>
      <c r="SSE15" s="146"/>
      <c r="SSF15" s="146"/>
      <c r="SSG15" s="146"/>
      <c r="SSP15" s="146"/>
      <c r="SSQ15" s="146"/>
      <c r="SSR15" s="146"/>
      <c r="SSS15" s="146"/>
      <c r="SST15" s="146"/>
      <c r="SSU15" s="146"/>
      <c r="SSV15" s="146"/>
      <c r="STE15" s="146"/>
      <c r="STF15" s="146"/>
      <c r="STG15" s="146"/>
      <c r="STH15" s="146"/>
      <c r="STI15" s="146"/>
      <c r="STJ15" s="146"/>
      <c r="STK15" s="146"/>
      <c r="STT15" s="146"/>
      <c r="STU15" s="146"/>
      <c r="STV15" s="146"/>
      <c r="STW15" s="146"/>
      <c r="STX15" s="146"/>
      <c r="STY15" s="146"/>
      <c r="STZ15" s="146"/>
      <c r="SUI15" s="146"/>
      <c r="SUJ15" s="146"/>
      <c r="SUK15" s="146"/>
      <c r="SUL15" s="146"/>
      <c r="SUM15" s="146"/>
      <c r="SUN15" s="146"/>
      <c r="SUO15" s="146"/>
      <c r="SUX15" s="146"/>
      <c r="SUY15" s="146"/>
      <c r="SUZ15" s="146"/>
      <c r="SVA15" s="146"/>
      <c r="SVB15" s="146"/>
      <c r="SVC15" s="146"/>
      <c r="SVD15" s="146"/>
      <c r="SVM15" s="146"/>
      <c r="SVN15" s="146"/>
      <c r="SVO15" s="146"/>
      <c r="SVP15" s="146"/>
      <c r="SVQ15" s="146"/>
      <c r="SVR15" s="146"/>
      <c r="SVS15" s="146"/>
      <c r="SWB15" s="146"/>
      <c r="SWC15" s="146"/>
      <c r="SWD15" s="146"/>
      <c r="SWE15" s="146"/>
      <c r="SWF15" s="146"/>
      <c r="SWG15" s="146"/>
      <c r="SWH15" s="146"/>
      <c r="SWQ15" s="146"/>
      <c r="SWR15" s="146"/>
      <c r="SWS15" s="146"/>
      <c r="SWT15" s="146"/>
      <c r="SWU15" s="146"/>
      <c r="SWV15" s="146"/>
      <c r="SWW15" s="146"/>
      <c r="SXF15" s="146"/>
      <c r="SXG15" s="146"/>
      <c r="SXH15" s="146"/>
      <c r="SXI15" s="146"/>
      <c r="SXJ15" s="146"/>
      <c r="SXK15" s="146"/>
      <c r="SXL15" s="146"/>
      <c r="SXU15" s="146"/>
      <c r="SXV15" s="146"/>
      <c r="SXW15" s="146"/>
      <c r="SXX15" s="146"/>
      <c r="SXY15" s="146"/>
      <c r="SXZ15" s="146"/>
      <c r="SYA15" s="146"/>
      <c r="SYJ15" s="146"/>
      <c r="SYK15" s="146"/>
      <c r="SYL15" s="146"/>
      <c r="SYM15" s="146"/>
      <c r="SYN15" s="146"/>
      <c r="SYO15" s="146"/>
      <c r="SYP15" s="146"/>
      <c r="SYY15" s="146"/>
      <c r="SYZ15" s="146"/>
      <c r="SZA15" s="146"/>
      <c r="SZB15" s="146"/>
      <c r="SZC15" s="146"/>
      <c r="SZD15" s="146"/>
      <c r="SZE15" s="146"/>
      <c r="SZN15" s="146"/>
      <c r="SZO15" s="146"/>
      <c r="SZP15" s="146"/>
      <c r="SZQ15" s="146"/>
      <c r="SZR15" s="146"/>
      <c r="SZS15" s="146"/>
      <c r="SZT15" s="146"/>
      <c r="TAC15" s="146"/>
      <c r="TAD15" s="146"/>
      <c r="TAE15" s="146"/>
      <c r="TAF15" s="146"/>
      <c r="TAG15" s="146"/>
      <c r="TAH15" s="146"/>
      <c r="TAI15" s="146"/>
      <c r="TAR15" s="146"/>
      <c r="TAS15" s="146"/>
      <c r="TAT15" s="146"/>
      <c r="TAU15" s="146"/>
      <c r="TAV15" s="146"/>
      <c r="TAW15" s="146"/>
      <c r="TAX15" s="146"/>
      <c r="TBG15" s="146"/>
      <c r="TBH15" s="146"/>
      <c r="TBI15" s="146"/>
      <c r="TBJ15" s="146"/>
      <c r="TBK15" s="146"/>
      <c r="TBL15" s="146"/>
      <c r="TBM15" s="146"/>
      <c r="TBV15" s="146"/>
      <c r="TBW15" s="146"/>
      <c r="TBX15" s="146"/>
      <c r="TBY15" s="146"/>
      <c r="TBZ15" s="146"/>
      <c r="TCA15" s="146"/>
      <c r="TCB15" s="146"/>
      <c r="TCK15" s="146"/>
      <c r="TCL15" s="146"/>
      <c r="TCM15" s="146"/>
      <c r="TCN15" s="146"/>
      <c r="TCO15" s="146"/>
      <c r="TCP15" s="146"/>
      <c r="TCQ15" s="146"/>
      <c r="TCZ15" s="146"/>
      <c r="TDA15" s="146"/>
      <c r="TDB15" s="146"/>
      <c r="TDC15" s="146"/>
      <c r="TDD15" s="146"/>
      <c r="TDE15" s="146"/>
      <c r="TDF15" s="146"/>
      <c r="TDO15" s="146"/>
      <c r="TDP15" s="146"/>
      <c r="TDQ15" s="146"/>
      <c r="TDR15" s="146"/>
      <c r="TDS15" s="146"/>
      <c r="TDT15" s="146"/>
      <c r="TDU15" s="146"/>
      <c r="TED15" s="146"/>
      <c r="TEE15" s="146"/>
      <c r="TEF15" s="146"/>
      <c r="TEG15" s="146"/>
      <c r="TEH15" s="146"/>
      <c r="TEI15" s="146"/>
      <c r="TEJ15" s="146"/>
      <c r="TES15" s="146"/>
      <c r="TET15" s="146"/>
      <c r="TEU15" s="146"/>
      <c r="TEV15" s="146"/>
      <c r="TEW15" s="146"/>
      <c r="TEX15" s="146"/>
      <c r="TEY15" s="146"/>
      <c r="TFH15" s="146"/>
      <c r="TFI15" s="146"/>
      <c r="TFJ15" s="146"/>
      <c r="TFK15" s="146"/>
      <c r="TFL15" s="146"/>
      <c r="TFM15" s="146"/>
      <c r="TFN15" s="146"/>
      <c r="TFW15" s="146"/>
      <c r="TFX15" s="146"/>
      <c r="TFY15" s="146"/>
      <c r="TFZ15" s="146"/>
      <c r="TGA15" s="146"/>
      <c r="TGB15" s="146"/>
      <c r="TGC15" s="146"/>
      <c r="TGL15" s="146"/>
      <c r="TGM15" s="146"/>
      <c r="TGN15" s="146"/>
      <c r="TGO15" s="146"/>
      <c r="TGP15" s="146"/>
      <c r="TGQ15" s="146"/>
      <c r="TGR15" s="146"/>
      <c r="THA15" s="146"/>
      <c r="THB15" s="146"/>
      <c r="THC15" s="146"/>
      <c r="THD15" s="146"/>
      <c r="THE15" s="146"/>
      <c r="THF15" s="146"/>
      <c r="THG15" s="146"/>
      <c r="THP15" s="146"/>
      <c r="THQ15" s="146"/>
      <c r="THR15" s="146"/>
      <c r="THS15" s="146"/>
      <c r="THT15" s="146"/>
      <c r="THU15" s="146"/>
      <c r="THV15" s="146"/>
      <c r="TIE15" s="146"/>
      <c r="TIF15" s="146"/>
      <c r="TIG15" s="146"/>
      <c r="TIH15" s="146"/>
      <c r="TII15" s="146"/>
      <c r="TIJ15" s="146"/>
      <c r="TIK15" s="146"/>
      <c r="TIT15" s="146"/>
      <c r="TIU15" s="146"/>
      <c r="TIV15" s="146"/>
      <c r="TIW15" s="146"/>
      <c r="TIX15" s="146"/>
      <c r="TIY15" s="146"/>
      <c r="TIZ15" s="146"/>
      <c r="TJI15" s="146"/>
      <c r="TJJ15" s="146"/>
      <c r="TJK15" s="146"/>
      <c r="TJL15" s="146"/>
      <c r="TJM15" s="146"/>
      <c r="TJN15" s="146"/>
      <c r="TJO15" s="146"/>
      <c r="TJX15" s="146"/>
      <c r="TJY15" s="146"/>
      <c r="TJZ15" s="146"/>
      <c r="TKA15" s="146"/>
      <c r="TKB15" s="146"/>
      <c r="TKC15" s="146"/>
      <c r="TKD15" s="146"/>
      <c r="TKM15" s="146"/>
      <c r="TKN15" s="146"/>
      <c r="TKO15" s="146"/>
      <c r="TKP15" s="146"/>
      <c r="TKQ15" s="146"/>
      <c r="TKR15" s="146"/>
      <c r="TKS15" s="146"/>
      <c r="TLB15" s="146"/>
      <c r="TLC15" s="146"/>
      <c r="TLD15" s="146"/>
      <c r="TLE15" s="146"/>
      <c r="TLF15" s="146"/>
      <c r="TLG15" s="146"/>
      <c r="TLH15" s="146"/>
      <c r="TLQ15" s="146"/>
      <c r="TLR15" s="146"/>
      <c r="TLS15" s="146"/>
      <c r="TLT15" s="146"/>
      <c r="TLU15" s="146"/>
      <c r="TLV15" s="146"/>
      <c r="TLW15" s="146"/>
      <c r="TMF15" s="146"/>
      <c r="TMG15" s="146"/>
      <c r="TMH15" s="146"/>
      <c r="TMI15" s="146"/>
      <c r="TMJ15" s="146"/>
      <c r="TMK15" s="146"/>
      <c r="TML15" s="146"/>
      <c r="TMU15" s="146"/>
      <c r="TMV15" s="146"/>
      <c r="TMW15" s="146"/>
      <c r="TMX15" s="146"/>
      <c r="TMY15" s="146"/>
      <c r="TMZ15" s="146"/>
      <c r="TNA15" s="146"/>
      <c r="TNJ15" s="146"/>
      <c r="TNK15" s="146"/>
      <c r="TNL15" s="146"/>
      <c r="TNM15" s="146"/>
      <c r="TNN15" s="146"/>
      <c r="TNO15" s="146"/>
      <c r="TNP15" s="146"/>
      <c r="TNY15" s="146"/>
      <c r="TNZ15" s="146"/>
      <c r="TOA15" s="146"/>
      <c r="TOB15" s="146"/>
      <c r="TOC15" s="146"/>
      <c r="TOD15" s="146"/>
      <c r="TOE15" s="146"/>
      <c r="TON15" s="146"/>
      <c r="TOO15" s="146"/>
      <c r="TOP15" s="146"/>
      <c r="TOQ15" s="146"/>
      <c r="TOR15" s="146"/>
      <c r="TOS15" s="146"/>
      <c r="TOT15" s="146"/>
      <c r="TPC15" s="146"/>
      <c r="TPD15" s="146"/>
      <c r="TPE15" s="146"/>
      <c r="TPF15" s="146"/>
      <c r="TPG15" s="146"/>
      <c r="TPH15" s="146"/>
      <c r="TPI15" s="146"/>
      <c r="TPR15" s="146"/>
      <c r="TPS15" s="146"/>
      <c r="TPT15" s="146"/>
      <c r="TPU15" s="146"/>
      <c r="TPV15" s="146"/>
      <c r="TPW15" s="146"/>
      <c r="TPX15" s="146"/>
      <c r="TQG15" s="146"/>
      <c r="TQH15" s="146"/>
      <c r="TQI15" s="146"/>
      <c r="TQJ15" s="146"/>
      <c r="TQK15" s="146"/>
      <c r="TQL15" s="146"/>
      <c r="TQM15" s="146"/>
      <c r="TQV15" s="146"/>
      <c r="TQW15" s="146"/>
      <c r="TQX15" s="146"/>
      <c r="TQY15" s="146"/>
      <c r="TQZ15" s="146"/>
      <c r="TRA15" s="146"/>
      <c r="TRB15" s="146"/>
      <c r="TRK15" s="146"/>
      <c r="TRL15" s="146"/>
      <c r="TRM15" s="146"/>
      <c r="TRN15" s="146"/>
      <c r="TRO15" s="146"/>
      <c r="TRP15" s="146"/>
      <c r="TRQ15" s="146"/>
      <c r="TRZ15" s="146"/>
      <c r="TSA15" s="146"/>
      <c r="TSB15" s="146"/>
      <c r="TSC15" s="146"/>
      <c r="TSD15" s="146"/>
      <c r="TSE15" s="146"/>
      <c r="TSF15" s="146"/>
      <c r="TSO15" s="146"/>
      <c r="TSP15" s="146"/>
      <c r="TSQ15" s="146"/>
      <c r="TSR15" s="146"/>
      <c r="TSS15" s="146"/>
      <c r="TST15" s="146"/>
      <c r="TSU15" s="146"/>
      <c r="TTD15" s="146"/>
      <c r="TTE15" s="146"/>
      <c r="TTF15" s="146"/>
      <c r="TTG15" s="146"/>
      <c r="TTH15" s="146"/>
      <c r="TTI15" s="146"/>
      <c r="TTJ15" s="146"/>
      <c r="TTS15" s="146"/>
      <c r="TTT15" s="146"/>
      <c r="TTU15" s="146"/>
      <c r="TTV15" s="146"/>
      <c r="TTW15" s="146"/>
      <c r="TTX15" s="146"/>
      <c r="TTY15" s="146"/>
      <c r="TUH15" s="146"/>
      <c r="TUI15" s="146"/>
      <c r="TUJ15" s="146"/>
      <c r="TUK15" s="146"/>
      <c r="TUL15" s="146"/>
      <c r="TUM15" s="146"/>
      <c r="TUN15" s="146"/>
      <c r="TUW15" s="146"/>
      <c r="TUX15" s="146"/>
      <c r="TUY15" s="146"/>
      <c r="TUZ15" s="146"/>
      <c r="TVA15" s="146"/>
      <c r="TVB15" s="146"/>
      <c r="TVC15" s="146"/>
      <c r="TVL15" s="146"/>
      <c r="TVM15" s="146"/>
      <c r="TVN15" s="146"/>
      <c r="TVO15" s="146"/>
      <c r="TVP15" s="146"/>
      <c r="TVQ15" s="146"/>
      <c r="TVR15" s="146"/>
      <c r="TWA15" s="146"/>
      <c r="TWB15" s="146"/>
      <c r="TWC15" s="146"/>
      <c r="TWD15" s="146"/>
      <c r="TWE15" s="146"/>
      <c r="TWF15" s="146"/>
      <c r="TWG15" s="146"/>
      <c r="TWP15" s="146"/>
      <c r="TWQ15" s="146"/>
      <c r="TWR15" s="146"/>
      <c r="TWS15" s="146"/>
      <c r="TWT15" s="146"/>
      <c r="TWU15" s="146"/>
      <c r="TWV15" s="146"/>
      <c r="TXE15" s="146"/>
      <c r="TXF15" s="146"/>
      <c r="TXG15" s="146"/>
      <c r="TXH15" s="146"/>
      <c r="TXI15" s="146"/>
      <c r="TXJ15" s="146"/>
      <c r="TXK15" s="146"/>
      <c r="TXT15" s="146"/>
      <c r="TXU15" s="146"/>
      <c r="TXV15" s="146"/>
      <c r="TXW15" s="146"/>
      <c r="TXX15" s="146"/>
      <c r="TXY15" s="146"/>
      <c r="TXZ15" s="146"/>
      <c r="TYI15" s="146"/>
      <c r="TYJ15" s="146"/>
      <c r="TYK15" s="146"/>
      <c r="TYL15" s="146"/>
      <c r="TYM15" s="146"/>
      <c r="TYN15" s="146"/>
      <c r="TYO15" s="146"/>
      <c r="TYX15" s="146"/>
      <c r="TYY15" s="146"/>
      <c r="TYZ15" s="146"/>
      <c r="TZA15" s="146"/>
      <c r="TZB15" s="146"/>
      <c r="TZC15" s="146"/>
      <c r="TZD15" s="146"/>
      <c r="TZM15" s="146"/>
      <c r="TZN15" s="146"/>
      <c r="TZO15" s="146"/>
      <c r="TZP15" s="146"/>
      <c r="TZQ15" s="146"/>
      <c r="TZR15" s="146"/>
      <c r="TZS15" s="146"/>
      <c r="UAB15" s="146"/>
      <c r="UAC15" s="146"/>
      <c r="UAD15" s="146"/>
      <c r="UAE15" s="146"/>
      <c r="UAF15" s="146"/>
      <c r="UAG15" s="146"/>
      <c r="UAH15" s="146"/>
      <c r="UAQ15" s="146"/>
      <c r="UAR15" s="146"/>
      <c r="UAS15" s="146"/>
      <c r="UAT15" s="146"/>
      <c r="UAU15" s="146"/>
      <c r="UAV15" s="146"/>
      <c r="UAW15" s="146"/>
      <c r="UBF15" s="146"/>
      <c r="UBG15" s="146"/>
      <c r="UBH15" s="146"/>
      <c r="UBI15" s="146"/>
      <c r="UBJ15" s="146"/>
      <c r="UBK15" s="146"/>
      <c r="UBL15" s="146"/>
      <c r="UBU15" s="146"/>
      <c r="UBV15" s="146"/>
      <c r="UBW15" s="146"/>
      <c r="UBX15" s="146"/>
      <c r="UBY15" s="146"/>
      <c r="UBZ15" s="146"/>
      <c r="UCA15" s="146"/>
      <c r="UCJ15" s="146"/>
      <c r="UCK15" s="146"/>
      <c r="UCL15" s="146"/>
      <c r="UCM15" s="146"/>
      <c r="UCN15" s="146"/>
      <c r="UCO15" s="146"/>
      <c r="UCP15" s="146"/>
      <c r="UCY15" s="146"/>
      <c r="UCZ15" s="146"/>
      <c r="UDA15" s="146"/>
      <c r="UDB15" s="146"/>
      <c r="UDC15" s="146"/>
      <c r="UDD15" s="146"/>
      <c r="UDE15" s="146"/>
      <c r="UDN15" s="146"/>
      <c r="UDO15" s="146"/>
      <c r="UDP15" s="146"/>
      <c r="UDQ15" s="146"/>
      <c r="UDR15" s="146"/>
      <c r="UDS15" s="146"/>
      <c r="UDT15" s="146"/>
      <c r="UEC15" s="146"/>
      <c r="UED15" s="146"/>
      <c r="UEE15" s="146"/>
      <c r="UEF15" s="146"/>
      <c r="UEG15" s="146"/>
      <c r="UEH15" s="146"/>
      <c r="UEI15" s="146"/>
      <c r="UER15" s="146"/>
      <c r="UES15" s="146"/>
      <c r="UET15" s="146"/>
      <c r="UEU15" s="146"/>
      <c r="UEV15" s="146"/>
      <c r="UEW15" s="146"/>
      <c r="UEX15" s="146"/>
      <c r="UFG15" s="146"/>
      <c r="UFH15" s="146"/>
      <c r="UFI15" s="146"/>
      <c r="UFJ15" s="146"/>
      <c r="UFK15" s="146"/>
      <c r="UFL15" s="146"/>
      <c r="UFM15" s="146"/>
      <c r="UFV15" s="146"/>
      <c r="UFW15" s="146"/>
      <c r="UFX15" s="146"/>
      <c r="UFY15" s="146"/>
      <c r="UFZ15" s="146"/>
      <c r="UGA15" s="146"/>
      <c r="UGB15" s="146"/>
      <c r="UGK15" s="146"/>
      <c r="UGL15" s="146"/>
      <c r="UGM15" s="146"/>
      <c r="UGN15" s="146"/>
      <c r="UGO15" s="146"/>
      <c r="UGP15" s="146"/>
      <c r="UGQ15" s="146"/>
      <c r="UGZ15" s="146"/>
      <c r="UHA15" s="146"/>
      <c r="UHB15" s="146"/>
      <c r="UHC15" s="146"/>
      <c r="UHD15" s="146"/>
      <c r="UHE15" s="146"/>
      <c r="UHF15" s="146"/>
      <c r="UHO15" s="146"/>
      <c r="UHP15" s="146"/>
      <c r="UHQ15" s="146"/>
      <c r="UHR15" s="146"/>
      <c r="UHS15" s="146"/>
      <c r="UHT15" s="146"/>
      <c r="UHU15" s="146"/>
      <c r="UID15" s="146"/>
      <c r="UIE15" s="146"/>
      <c r="UIF15" s="146"/>
      <c r="UIG15" s="146"/>
      <c r="UIH15" s="146"/>
      <c r="UII15" s="146"/>
      <c r="UIJ15" s="146"/>
      <c r="UIS15" s="146"/>
      <c r="UIT15" s="146"/>
      <c r="UIU15" s="146"/>
      <c r="UIV15" s="146"/>
      <c r="UIW15" s="146"/>
      <c r="UIX15" s="146"/>
      <c r="UIY15" s="146"/>
      <c r="UJH15" s="146"/>
      <c r="UJI15" s="146"/>
      <c r="UJJ15" s="146"/>
      <c r="UJK15" s="146"/>
      <c r="UJL15" s="146"/>
      <c r="UJM15" s="146"/>
      <c r="UJN15" s="146"/>
      <c r="UJW15" s="146"/>
      <c r="UJX15" s="146"/>
      <c r="UJY15" s="146"/>
      <c r="UJZ15" s="146"/>
      <c r="UKA15" s="146"/>
      <c r="UKB15" s="146"/>
      <c r="UKC15" s="146"/>
      <c r="UKL15" s="146"/>
      <c r="UKM15" s="146"/>
      <c r="UKN15" s="146"/>
      <c r="UKO15" s="146"/>
      <c r="UKP15" s="146"/>
      <c r="UKQ15" s="146"/>
      <c r="UKR15" s="146"/>
      <c r="ULA15" s="146"/>
      <c r="ULB15" s="146"/>
      <c r="ULC15" s="146"/>
      <c r="ULD15" s="146"/>
      <c r="ULE15" s="146"/>
      <c r="ULF15" s="146"/>
      <c r="ULG15" s="146"/>
      <c r="ULP15" s="146"/>
      <c r="ULQ15" s="146"/>
      <c r="ULR15" s="146"/>
      <c r="ULS15" s="146"/>
      <c r="ULT15" s="146"/>
      <c r="ULU15" s="146"/>
      <c r="ULV15" s="146"/>
      <c r="UME15" s="146"/>
      <c r="UMF15" s="146"/>
      <c r="UMG15" s="146"/>
      <c r="UMH15" s="146"/>
      <c r="UMI15" s="146"/>
      <c r="UMJ15" s="146"/>
      <c r="UMK15" s="146"/>
      <c r="UMT15" s="146"/>
      <c r="UMU15" s="146"/>
      <c r="UMV15" s="146"/>
      <c r="UMW15" s="146"/>
      <c r="UMX15" s="146"/>
      <c r="UMY15" s="146"/>
      <c r="UMZ15" s="146"/>
      <c r="UNI15" s="146"/>
      <c r="UNJ15" s="146"/>
      <c r="UNK15" s="146"/>
      <c r="UNL15" s="146"/>
      <c r="UNM15" s="146"/>
      <c r="UNN15" s="146"/>
      <c r="UNO15" s="146"/>
      <c r="UNX15" s="146"/>
      <c r="UNY15" s="146"/>
      <c r="UNZ15" s="146"/>
      <c r="UOA15" s="146"/>
      <c r="UOB15" s="146"/>
      <c r="UOC15" s="146"/>
      <c r="UOD15" s="146"/>
      <c r="UOM15" s="146"/>
      <c r="UON15" s="146"/>
      <c r="UOO15" s="146"/>
      <c r="UOP15" s="146"/>
      <c r="UOQ15" s="146"/>
      <c r="UOR15" s="146"/>
      <c r="UOS15" s="146"/>
      <c r="UPB15" s="146"/>
      <c r="UPC15" s="146"/>
      <c r="UPD15" s="146"/>
      <c r="UPE15" s="146"/>
      <c r="UPF15" s="146"/>
      <c r="UPG15" s="146"/>
      <c r="UPH15" s="146"/>
      <c r="UPQ15" s="146"/>
      <c r="UPR15" s="146"/>
      <c r="UPS15" s="146"/>
      <c r="UPT15" s="146"/>
      <c r="UPU15" s="146"/>
      <c r="UPV15" s="146"/>
      <c r="UPW15" s="146"/>
      <c r="UQF15" s="146"/>
      <c r="UQG15" s="146"/>
      <c r="UQH15" s="146"/>
      <c r="UQI15" s="146"/>
      <c r="UQJ15" s="146"/>
      <c r="UQK15" s="146"/>
      <c r="UQL15" s="146"/>
      <c r="UQU15" s="146"/>
      <c r="UQV15" s="146"/>
      <c r="UQW15" s="146"/>
      <c r="UQX15" s="146"/>
      <c r="UQY15" s="146"/>
      <c r="UQZ15" s="146"/>
      <c r="URA15" s="146"/>
      <c r="URJ15" s="146"/>
      <c r="URK15" s="146"/>
      <c r="URL15" s="146"/>
      <c r="URM15" s="146"/>
      <c r="URN15" s="146"/>
      <c r="URO15" s="146"/>
      <c r="URP15" s="146"/>
      <c r="URY15" s="146"/>
      <c r="URZ15" s="146"/>
      <c r="USA15" s="146"/>
      <c r="USB15" s="146"/>
      <c r="USC15" s="146"/>
      <c r="USD15" s="146"/>
      <c r="USE15" s="146"/>
      <c r="USN15" s="146"/>
      <c r="USO15" s="146"/>
      <c r="USP15" s="146"/>
      <c r="USQ15" s="146"/>
      <c r="USR15" s="146"/>
      <c r="USS15" s="146"/>
      <c r="UST15" s="146"/>
      <c r="UTC15" s="146"/>
      <c r="UTD15" s="146"/>
      <c r="UTE15" s="146"/>
      <c r="UTF15" s="146"/>
      <c r="UTG15" s="146"/>
      <c r="UTH15" s="146"/>
      <c r="UTI15" s="146"/>
      <c r="UTR15" s="146"/>
      <c r="UTS15" s="146"/>
      <c r="UTT15" s="146"/>
      <c r="UTU15" s="146"/>
      <c r="UTV15" s="146"/>
      <c r="UTW15" s="146"/>
      <c r="UTX15" s="146"/>
      <c r="UUG15" s="146"/>
      <c r="UUH15" s="146"/>
      <c r="UUI15" s="146"/>
      <c r="UUJ15" s="146"/>
      <c r="UUK15" s="146"/>
      <c r="UUL15" s="146"/>
      <c r="UUM15" s="146"/>
      <c r="UUV15" s="146"/>
      <c r="UUW15" s="146"/>
      <c r="UUX15" s="146"/>
      <c r="UUY15" s="146"/>
      <c r="UUZ15" s="146"/>
      <c r="UVA15" s="146"/>
      <c r="UVB15" s="146"/>
      <c r="UVK15" s="146"/>
      <c r="UVL15" s="146"/>
      <c r="UVM15" s="146"/>
      <c r="UVN15" s="146"/>
      <c r="UVO15" s="146"/>
      <c r="UVP15" s="146"/>
      <c r="UVQ15" s="146"/>
      <c r="UVZ15" s="146"/>
      <c r="UWA15" s="146"/>
      <c r="UWB15" s="146"/>
      <c r="UWC15" s="146"/>
      <c r="UWD15" s="146"/>
      <c r="UWE15" s="146"/>
      <c r="UWF15" s="146"/>
      <c r="UWO15" s="146"/>
      <c r="UWP15" s="146"/>
      <c r="UWQ15" s="146"/>
      <c r="UWR15" s="146"/>
      <c r="UWS15" s="146"/>
      <c r="UWT15" s="146"/>
      <c r="UWU15" s="146"/>
      <c r="UXD15" s="146"/>
      <c r="UXE15" s="146"/>
      <c r="UXF15" s="146"/>
      <c r="UXG15" s="146"/>
      <c r="UXH15" s="146"/>
      <c r="UXI15" s="146"/>
      <c r="UXJ15" s="146"/>
      <c r="UXS15" s="146"/>
      <c r="UXT15" s="146"/>
      <c r="UXU15" s="146"/>
      <c r="UXV15" s="146"/>
      <c r="UXW15" s="146"/>
      <c r="UXX15" s="146"/>
      <c r="UXY15" s="146"/>
      <c r="UYH15" s="146"/>
      <c r="UYI15" s="146"/>
      <c r="UYJ15" s="146"/>
      <c r="UYK15" s="146"/>
      <c r="UYL15" s="146"/>
      <c r="UYM15" s="146"/>
      <c r="UYN15" s="146"/>
      <c r="UYW15" s="146"/>
      <c r="UYX15" s="146"/>
      <c r="UYY15" s="146"/>
      <c r="UYZ15" s="146"/>
      <c r="UZA15" s="146"/>
      <c r="UZB15" s="146"/>
      <c r="UZC15" s="146"/>
      <c r="UZL15" s="146"/>
      <c r="UZM15" s="146"/>
      <c r="UZN15" s="146"/>
      <c r="UZO15" s="146"/>
      <c r="UZP15" s="146"/>
      <c r="UZQ15" s="146"/>
      <c r="UZR15" s="146"/>
      <c r="VAA15" s="146"/>
      <c r="VAB15" s="146"/>
      <c r="VAC15" s="146"/>
      <c r="VAD15" s="146"/>
      <c r="VAE15" s="146"/>
      <c r="VAF15" s="146"/>
      <c r="VAG15" s="146"/>
      <c r="VAP15" s="146"/>
      <c r="VAQ15" s="146"/>
      <c r="VAR15" s="146"/>
      <c r="VAS15" s="146"/>
      <c r="VAT15" s="146"/>
      <c r="VAU15" s="146"/>
      <c r="VAV15" s="146"/>
      <c r="VBE15" s="146"/>
      <c r="VBF15" s="146"/>
      <c r="VBG15" s="146"/>
      <c r="VBH15" s="146"/>
      <c r="VBI15" s="146"/>
      <c r="VBJ15" s="146"/>
      <c r="VBK15" s="146"/>
      <c r="VBT15" s="146"/>
      <c r="VBU15" s="146"/>
      <c r="VBV15" s="146"/>
      <c r="VBW15" s="146"/>
      <c r="VBX15" s="146"/>
      <c r="VBY15" s="146"/>
      <c r="VBZ15" s="146"/>
      <c r="VCI15" s="146"/>
      <c r="VCJ15" s="146"/>
      <c r="VCK15" s="146"/>
      <c r="VCL15" s="146"/>
      <c r="VCM15" s="146"/>
      <c r="VCN15" s="146"/>
      <c r="VCO15" s="146"/>
      <c r="VCX15" s="146"/>
      <c r="VCY15" s="146"/>
      <c r="VCZ15" s="146"/>
      <c r="VDA15" s="146"/>
      <c r="VDB15" s="146"/>
      <c r="VDC15" s="146"/>
      <c r="VDD15" s="146"/>
      <c r="VDM15" s="146"/>
      <c r="VDN15" s="146"/>
      <c r="VDO15" s="146"/>
      <c r="VDP15" s="146"/>
      <c r="VDQ15" s="146"/>
      <c r="VDR15" s="146"/>
      <c r="VDS15" s="146"/>
      <c r="VEB15" s="146"/>
      <c r="VEC15" s="146"/>
      <c r="VED15" s="146"/>
      <c r="VEE15" s="146"/>
      <c r="VEF15" s="146"/>
      <c r="VEG15" s="146"/>
      <c r="VEH15" s="146"/>
      <c r="VEQ15" s="146"/>
      <c r="VER15" s="146"/>
      <c r="VES15" s="146"/>
      <c r="VET15" s="146"/>
      <c r="VEU15" s="146"/>
      <c r="VEV15" s="146"/>
      <c r="VEW15" s="146"/>
      <c r="VFF15" s="146"/>
      <c r="VFG15" s="146"/>
      <c r="VFH15" s="146"/>
      <c r="VFI15" s="146"/>
      <c r="VFJ15" s="146"/>
      <c r="VFK15" s="146"/>
      <c r="VFL15" s="146"/>
      <c r="VFU15" s="146"/>
      <c r="VFV15" s="146"/>
      <c r="VFW15" s="146"/>
      <c r="VFX15" s="146"/>
      <c r="VFY15" s="146"/>
      <c r="VFZ15" s="146"/>
      <c r="VGA15" s="146"/>
      <c r="VGJ15" s="146"/>
      <c r="VGK15" s="146"/>
      <c r="VGL15" s="146"/>
      <c r="VGM15" s="146"/>
      <c r="VGN15" s="146"/>
      <c r="VGO15" s="146"/>
      <c r="VGP15" s="146"/>
      <c r="VGY15" s="146"/>
      <c r="VGZ15" s="146"/>
      <c r="VHA15" s="146"/>
      <c r="VHB15" s="146"/>
      <c r="VHC15" s="146"/>
      <c r="VHD15" s="146"/>
      <c r="VHE15" s="146"/>
      <c r="VHN15" s="146"/>
      <c r="VHO15" s="146"/>
      <c r="VHP15" s="146"/>
      <c r="VHQ15" s="146"/>
      <c r="VHR15" s="146"/>
      <c r="VHS15" s="146"/>
      <c r="VHT15" s="146"/>
      <c r="VIC15" s="146"/>
      <c r="VID15" s="146"/>
      <c r="VIE15" s="146"/>
      <c r="VIF15" s="146"/>
      <c r="VIG15" s="146"/>
      <c r="VIH15" s="146"/>
      <c r="VII15" s="146"/>
      <c r="VIR15" s="146"/>
      <c r="VIS15" s="146"/>
      <c r="VIT15" s="146"/>
      <c r="VIU15" s="146"/>
      <c r="VIV15" s="146"/>
      <c r="VIW15" s="146"/>
      <c r="VIX15" s="146"/>
      <c r="VJG15" s="146"/>
      <c r="VJH15" s="146"/>
      <c r="VJI15" s="146"/>
      <c r="VJJ15" s="146"/>
      <c r="VJK15" s="146"/>
      <c r="VJL15" s="146"/>
      <c r="VJM15" s="146"/>
      <c r="VJV15" s="146"/>
      <c r="VJW15" s="146"/>
      <c r="VJX15" s="146"/>
      <c r="VJY15" s="146"/>
      <c r="VJZ15" s="146"/>
      <c r="VKA15" s="146"/>
      <c r="VKB15" s="146"/>
      <c r="VKK15" s="146"/>
      <c r="VKL15" s="146"/>
      <c r="VKM15" s="146"/>
      <c r="VKN15" s="146"/>
      <c r="VKO15" s="146"/>
      <c r="VKP15" s="146"/>
      <c r="VKQ15" s="146"/>
      <c r="VKZ15" s="146"/>
      <c r="VLA15" s="146"/>
      <c r="VLB15" s="146"/>
      <c r="VLC15" s="146"/>
      <c r="VLD15" s="146"/>
      <c r="VLE15" s="146"/>
      <c r="VLF15" s="146"/>
      <c r="VLO15" s="146"/>
      <c r="VLP15" s="146"/>
      <c r="VLQ15" s="146"/>
      <c r="VLR15" s="146"/>
      <c r="VLS15" s="146"/>
      <c r="VLT15" s="146"/>
      <c r="VLU15" s="146"/>
      <c r="VMD15" s="146"/>
      <c r="VME15" s="146"/>
      <c r="VMF15" s="146"/>
      <c r="VMG15" s="146"/>
      <c r="VMH15" s="146"/>
      <c r="VMI15" s="146"/>
      <c r="VMJ15" s="146"/>
      <c r="VMS15" s="146"/>
      <c r="VMT15" s="146"/>
      <c r="VMU15" s="146"/>
      <c r="VMV15" s="146"/>
      <c r="VMW15" s="146"/>
      <c r="VMX15" s="146"/>
      <c r="VMY15" s="146"/>
      <c r="VNH15" s="146"/>
      <c r="VNI15" s="146"/>
      <c r="VNJ15" s="146"/>
      <c r="VNK15" s="146"/>
      <c r="VNL15" s="146"/>
      <c r="VNM15" s="146"/>
      <c r="VNN15" s="146"/>
      <c r="VNW15" s="146"/>
      <c r="VNX15" s="146"/>
      <c r="VNY15" s="146"/>
      <c r="VNZ15" s="146"/>
      <c r="VOA15" s="146"/>
      <c r="VOB15" s="146"/>
      <c r="VOC15" s="146"/>
      <c r="VOL15" s="146"/>
      <c r="VOM15" s="146"/>
      <c r="VON15" s="146"/>
      <c r="VOO15" s="146"/>
      <c r="VOP15" s="146"/>
      <c r="VOQ15" s="146"/>
      <c r="VOR15" s="146"/>
      <c r="VPA15" s="146"/>
      <c r="VPB15" s="146"/>
      <c r="VPC15" s="146"/>
      <c r="VPD15" s="146"/>
      <c r="VPE15" s="146"/>
      <c r="VPF15" s="146"/>
      <c r="VPG15" s="146"/>
      <c r="VPP15" s="146"/>
      <c r="VPQ15" s="146"/>
      <c r="VPR15" s="146"/>
      <c r="VPS15" s="146"/>
      <c r="VPT15" s="146"/>
      <c r="VPU15" s="146"/>
      <c r="VPV15" s="146"/>
      <c r="VQE15" s="146"/>
      <c r="VQF15" s="146"/>
      <c r="VQG15" s="146"/>
      <c r="VQH15" s="146"/>
      <c r="VQI15" s="146"/>
      <c r="VQJ15" s="146"/>
      <c r="VQK15" s="146"/>
      <c r="VQT15" s="146"/>
      <c r="VQU15" s="146"/>
      <c r="VQV15" s="146"/>
      <c r="VQW15" s="146"/>
      <c r="VQX15" s="146"/>
      <c r="VQY15" s="146"/>
      <c r="VQZ15" s="146"/>
      <c r="VRI15" s="146"/>
      <c r="VRJ15" s="146"/>
      <c r="VRK15" s="146"/>
      <c r="VRL15" s="146"/>
      <c r="VRM15" s="146"/>
      <c r="VRN15" s="146"/>
      <c r="VRO15" s="146"/>
      <c r="VRX15" s="146"/>
      <c r="VRY15" s="146"/>
      <c r="VRZ15" s="146"/>
      <c r="VSA15" s="146"/>
      <c r="VSB15" s="146"/>
      <c r="VSC15" s="146"/>
      <c r="VSD15" s="146"/>
      <c r="VSM15" s="146"/>
      <c r="VSN15" s="146"/>
      <c r="VSO15" s="146"/>
      <c r="VSP15" s="146"/>
      <c r="VSQ15" s="146"/>
      <c r="VSR15" s="146"/>
      <c r="VSS15" s="146"/>
      <c r="VTB15" s="146"/>
      <c r="VTC15" s="146"/>
      <c r="VTD15" s="146"/>
      <c r="VTE15" s="146"/>
      <c r="VTF15" s="146"/>
      <c r="VTG15" s="146"/>
      <c r="VTH15" s="146"/>
      <c r="VTQ15" s="146"/>
      <c r="VTR15" s="146"/>
      <c r="VTS15" s="146"/>
      <c r="VTT15" s="146"/>
      <c r="VTU15" s="146"/>
      <c r="VTV15" s="146"/>
      <c r="VTW15" s="146"/>
      <c r="VUF15" s="146"/>
      <c r="VUG15" s="146"/>
      <c r="VUH15" s="146"/>
      <c r="VUI15" s="146"/>
      <c r="VUJ15" s="146"/>
      <c r="VUK15" s="146"/>
      <c r="VUL15" s="146"/>
      <c r="VUU15" s="146"/>
      <c r="VUV15" s="146"/>
      <c r="VUW15" s="146"/>
      <c r="VUX15" s="146"/>
      <c r="VUY15" s="146"/>
      <c r="VUZ15" s="146"/>
      <c r="VVA15" s="146"/>
      <c r="VVJ15" s="146"/>
      <c r="VVK15" s="146"/>
      <c r="VVL15" s="146"/>
      <c r="VVM15" s="146"/>
      <c r="VVN15" s="146"/>
      <c r="VVO15" s="146"/>
      <c r="VVP15" s="146"/>
      <c r="VVY15" s="146"/>
      <c r="VVZ15" s="146"/>
      <c r="VWA15" s="146"/>
      <c r="VWB15" s="146"/>
      <c r="VWC15" s="146"/>
      <c r="VWD15" s="146"/>
      <c r="VWE15" s="146"/>
      <c r="VWN15" s="146"/>
      <c r="VWO15" s="146"/>
      <c r="VWP15" s="146"/>
      <c r="VWQ15" s="146"/>
      <c r="VWR15" s="146"/>
      <c r="VWS15" s="146"/>
      <c r="VWT15" s="146"/>
      <c r="VXC15" s="146"/>
      <c r="VXD15" s="146"/>
      <c r="VXE15" s="146"/>
      <c r="VXF15" s="146"/>
      <c r="VXG15" s="146"/>
      <c r="VXH15" s="146"/>
      <c r="VXI15" s="146"/>
      <c r="VXR15" s="146"/>
      <c r="VXS15" s="146"/>
      <c r="VXT15" s="146"/>
      <c r="VXU15" s="146"/>
      <c r="VXV15" s="146"/>
      <c r="VXW15" s="146"/>
      <c r="VXX15" s="146"/>
      <c r="VYG15" s="146"/>
      <c r="VYH15" s="146"/>
      <c r="VYI15" s="146"/>
      <c r="VYJ15" s="146"/>
      <c r="VYK15" s="146"/>
      <c r="VYL15" s="146"/>
      <c r="VYM15" s="146"/>
      <c r="VYV15" s="146"/>
      <c r="VYW15" s="146"/>
      <c r="VYX15" s="146"/>
      <c r="VYY15" s="146"/>
      <c r="VYZ15" s="146"/>
      <c r="VZA15" s="146"/>
      <c r="VZB15" s="146"/>
      <c r="VZK15" s="146"/>
      <c r="VZL15" s="146"/>
      <c r="VZM15" s="146"/>
      <c r="VZN15" s="146"/>
      <c r="VZO15" s="146"/>
      <c r="VZP15" s="146"/>
      <c r="VZQ15" s="146"/>
      <c r="VZZ15" s="146"/>
      <c r="WAA15" s="146"/>
      <c r="WAB15" s="146"/>
      <c r="WAC15" s="146"/>
      <c r="WAD15" s="146"/>
      <c r="WAE15" s="146"/>
      <c r="WAF15" s="146"/>
      <c r="WAO15" s="146"/>
      <c r="WAP15" s="146"/>
      <c r="WAQ15" s="146"/>
      <c r="WAR15" s="146"/>
      <c r="WAS15" s="146"/>
      <c r="WAT15" s="146"/>
      <c r="WAU15" s="146"/>
      <c r="WBD15" s="146"/>
      <c r="WBE15" s="146"/>
      <c r="WBF15" s="146"/>
      <c r="WBG15" s="146"/>
      <c r="WBH15" s="146"/>
      <c r="WBI15" s="146"/>
      <c r="WBJ15" s="146"/>
      <c r="WBS15" s="146"/>
      <c r="WBT15" s="146"/>
      <c r="WBU15" s="146"/>
      <c r="WBV15" s="146"/>
      <c r="WBW15" s="146"/>
      <c r="WBX15" s="146"/>
      <c r="WBY15" s="146"/>
      <c r="WCH15" s="146"/>
      <c r="WCI15" s="146"/>
      <c r="WCJ15" s="146"/>
      <c r="WCK15" s="146"/>
      <c r="WCL15" s="146"/>
      <c r="WCM15" s="146"/>
      <c r="WCN15" s="146"/>
      <c r="WCW15" s="146"/>
      <c r="WCX15" s="146"/>
      <c r="WCY15" s="146"/>
      <c r="WCZ15" s="146"/>
      <c r="WDA15" s="146"/>
      <c r="WDB15" s="146"/>
      <c r="WDC15" s="146"/>
      <c r="WDL15" s="146"/>
      <c r="WDM15" s="146"/>
      <c r="WDN15" s="146"/>
      <c r="WDO15" s="146"/>
      <c r="WDP15" s="146"/>
      <c r="WDQ15" s="146"/>
      <c r="WDR15" s="146"/>
      <c r="WEA15" s="146"/>
      <c r="WEB15" s="146"/>
      <c r="WEC15" s="146"/>
      <c r="WED15" s="146"/>
      <c r="WEE15" s="146"/>
      <c r="WEF15" s="146"/>
      <c r="WEG15" s="146"/>
      <c r="WEP15" s="146"/>
      <c r="WEQ15" s="146"/>
      <c r="WER15" s="146"/>
      <c r="WES15" s="146"/>
      <c r="WET15" s="146"/>
      <c r="WEU15" s="146"/>
      <c r="WEV15" s="146"/>
      <c r="WFE15" s="146"/>
      <c r="WFF15" s="146"/>
      <c r="WFG15" s="146"/>
      <c r="WFH15" s="146"/>
      <c r="WFI15" s="146"/>
      <c r="WFJ15" s="146"/>
      <c r="WFK15" s="146"/>
      <c r="WFT15" s="146"/>
      <c r="WFU15" s="146"/>
      <c r="WFV15" s="146"/>
      <c r="WFW15" s="146"/>
      <c r="WFX15" s="146"/>
      <c r="WFY15" s="146"/>
      <c r="WFZ15" s="146"/>
      <c r="WGI15" s="146"/>
      <c r="WGJ15" s="146"/>
      <c r="WGK15" s="146"/>
      <c r="WGL15" s="146"/>
      <c r="WGM15" s="146"/>
      <c r="WGN15" s="146"/>
      <c r="WGO15" s="146"/>
      <c r="WGX15" s="146"/>
      <c r="WGY15" s="146"/>
      <c r="WGZ15" s="146"/>
      <c r="WHA15" s="146"/>
      <c r="WHB15" s="146"/>
      <c r="WHC15" s="146"/>
      <c r="WHD15" s="146"/>
      <c r="WHM15" s="146"/>
      <c r="WHN15" s="146"/>
      <c r="WHO15" s="146"/>
      <c r="WHP15" s="146"/>
      <c r="WHQ15" s="146"/>
      <c r="WHR15" s="146"/>
      <c r="WHS15" s="146"/>
      <c r="WIB15" s="146"/>
      <c r="WIC15" s="146"/>
      <c r="WID15" s="146"/>
      <c r="WIE15" s="146"/>
      <c r="WIF15" s="146"/>
      <c r="WIG15" s="146"/>
      <c r="WIH15" s="146"/>
      <c r="WIQ15" s="146"/>
      <c r="WIR15" s="146"/>
      <c r="WIS15" s="146"/>
      <c r="WIT15" s="146"/>
      <c r="WIU15" s="146"/>
      <c r="WIV15" s="146"/>
      <c r="WIW15" s="146"/>
      <c r="WJF15" s="146"/>
      <c r="WJG15" s="146"/>
      <c r="WJH15" s="146"/>
      <c r="WJI15" s="146"/>
      <c r="WJJ15" s="146"/>
      <c r="WJK15" s="146"/>
      <c r="WJL15" s="146"/>
      <c r="WJU15" s="146"/>
      <c r="WJV15" s="146"/>
      <c r="WJW15" s="146"/>
      <c r="WJX15" s="146"/>
      <c r="WJY15" s="146"/>
      <c r="WJZ15" s="146"/>
      <c r="WKA15" s="146"/>
      <c r="WKJ15" s="146"/>
      <c r="WKK15" s="146"/>
      <c r="WKL15" s="146"/>
      <c r="WKM15" s="146"/>
      <c r="WKN15" s="146"/>
      <c r="WKO15" s="146"/>
      <c r="WKP15" s="146"/>
      <c r="WKY15" s="146"/>
      <c r="WKZ15" s="146"/>
      <c r="WLA15" s="146"/>
      <c r="WLB15" s="146"/>
      <c r="WLC15" s="146"/>
      <c r="WLD15" s="146"/>
      <c r="WLE15" s="146"/>
      <c r="WLN15" s="146"/>
      <c r="WLO15" s="146"/>
      <c r="WLP15" s="146"/>
      <c r="WLQ15" s="146"/>
      <c r="WLR15" s="146"/>
      <c r="WLS15" s="146"/>
      <c r="WLT15" s="146"/>
      <c r="WMC15" s="146"/>
      <c r="WMD15" s="146"/>
      <c r="WME15" s="146"/>
      <c r="WMF15" s="146"/>
      <c r="WMG15" s="146"/>
      <c r="WMH15" s="146"/>
      <c r="WMI15" s="146"/>
      <c r="WMR15" s="146"/>
      <c r="WMS15" s="146"/>
      <c r="WMT15" s="146"/>
      <c r="WMU15" s="146"/>
      <c r="WMV15" s="146"/>
      <c r="WMW15" s="146"/>
      <c r="WMX15" s="146"/>
      <c r="WNG15" s="146"/>
      <c r="WNH15" s="146"/>
      <c r="WNI15" s="146"/>
      <c r="WNJ15" s="146"/>
      <c r="WNK15" s="146"/>
      <c r="WNL15" s="146"/>
      <c r="WNM15" s="146"/>
      <c r="WNV15" s="146"/>
      <c r="WNW15" s="146"/>
      <c r="WNX15" s="146"/>
      <c r="WNY15" s="146"/>
      <c r="WNZ15" s="146"/>
      <c r="WOA15" s="146"/>
      <c r="WOB15" s="146"/>
      <c r="WOK15" s="146"/>
      <c r="WOL15" s="146"/>
      <c r="WOM15" s="146"/>
      <c r="WON15" s="146"/>
      <c r="WOO15" s="146"/>
      <c r="WOP15" s="146"/>
      <c r="WOQ15" s="146"/>
      <c r="WOZ15" s="146"/>
      <c r="WPA15" s="146"/>
      <c r="WPB15" s="146"/>
      <c r="WPC15" s="146"/>
      <c r="WPD15" s="146"/>
      <c r="WPE15" s="146"/>
      <c r="WPF15" s="146"/>
      <c r="WPO15" s="146"/>
      <c r="WPP15" s="146"/>
      <c r="WPQ15" s="146"/>
      <c r="WPR15" s="146"/>
      <c r="WPS15" s="146"/>
      <c r="WPT15" s="146"/>
      <c r="WPU15" s="146"/>
      <c r="WQD15" s="146"/>
      <c r="WQE15" s="146"/>
      <c r="WQF15" s="146"/>
      <c r="WQG15" s="146"/>
      <c r="WQH15" s="146"/>
      <c r="WQI15" s="146"/>
      <c r="WQJ15" s="146"/>
      <c r="WQS15" s="146"/>
      <c r="WQT15" s="146"/>
      <c r="WQU15" s="146"/>
      <c r="WQV15" s="146"/>
      <c r="WQW15" s="146"/>
      <c r="WQX15" s="146"/>
      <c r="WQY15" s="146"/>
      <c r="WRH15" s="146"/>
      <c r="WRI15" s="146"/>
      <c r="WRJ15" s="146"/>
      <c r="WRK15" s="146"/>
      <c r="WRL15" s="146"/>
      <c r="WRM15" s="146"/>
      <c r="WRN15" s="146"/>
      <c r="WRW15" s="146"/>
      <c r="WRX15" s="146"/>
      <c r="WRY15" s="146"/>
      <c r="WRZ15" s="146"/>
      <c r="WSA15" s="146"/>
      <c r="WSB15" s="146"/>
      <c r="WSC15" s="146"/>
      <c r="WSL15" s="146"/>
      <c r="WSM15" s="146"/>
      <c r="WSN15" s="146"/>
      <c r="WSO15" s="146"/>
      <c r="WSP15" s="146"/>
      <c r="WSQ15" s="146"/>
      <c r="WSR15" s="146"/>
      <c r="WTA15" s="146"/>
      <c r="WTB15" s="146"/>
      <c r="WTC15" s="146"/>
      <c r="WTD15" s="146"/>
      <c r="WTE15" s="146"/>
      <c r="WTF15" s="146"/>
      <c r="WTG15" s="146"/>
      <c r="WTP15" s="146"/>
      <c r="WTQ15" s="146"/>
      <c r="WTR15" s="146"/>
      <c r="WTS15" s="146"/>
      <c r="WTT15" s="146"/>
      <c r="WTU15" s="146"/>
      <c r="WTV15" s="146"/>
      <c r="WUE15" s="146"/>
      <c r="WUF15" s="146"/>
      <c r="WUG15" s="146"/>
      <c r="WUH15" s="146"/>
      <c r="WUI15" s="146"/>
      <c r="WUJ15" s="146"/>
      <c r="WUK15" s="146"/>
      <c r="WUT15" s="146"/>
      <c r="WUU15" s="146"/>
      <c r="WUV15" s="146"/>
      <c r="WUW15" s="146"/>
      <c r="WUX15" s="146"/>
      <c r="WUY15" s="146"/>
      <c r="WUZ15" s="146"/>
      <c r="WVI15" s="146"/>
      <c r="WVJ15" s="146"/>
      <c r="WVK15" s="146"/>
      <c r="WVL15" s="146"/>
      <c r="WVM15" s="146"/>
      <c r="WVN15" s="146"/>
      <c r="WVO15" s="146"/>
      <c r="WVX15" s="146"/>
      <c r="WVY15" s="146"/>
      <c r="WVZ15" s="146"/>
      <c r="WWA15" s="146"/>
      <c r="WWB15" s="146"/>
      <c r="WWC15" s="146"/>
      <c r="WWD15" s="146"/>
      <c r="WWM15" s="146"/>
      <c r="WWN15" s="146"/>
      <c r="WWO15" s="146"/>
      <c r="WWP15" s="146"/>
      <c r="WWQ15" s="146"/>
      <c r="WWR15" s="146"/>
      <c r="WWS15" s="146"/>
      <c r="WXB15" s="146"/>
      <c r="WXC15" s="146"/>
      <c r="WXD15" s="146"/>
      <c r="WXE15" s="146"/>
      <c r="WXF15" s="146"/>
      <c r="WXG15" s="146"/>
      <c r="WXH15" s="146"/>
      <c r="WXQ15" s="146"/>
      <c r="WXR15" s="146"/>
      <c r="WXS15" s="146"/>
      <c r="WXT15" s="146"/>
      <c r="WXU15" s="146"/>
      <c r="WXV15" s="146"/>
      <c r="WXW15" s="146"/>
      <c r="WYF15" s="146"/>
      <c r="WYG15" s="146"/>
      <c r="WYH15" s="146"/>
      <c r="WYI15" s="146"/>
      <c r="WYJ15" s="146"/>
      <c r="WYK15" s="146"/>
      <c r="WYL15" s="146"/>
      <c r="WYU15" s="146"/>
      <c r="WYV15" s="146"/>
      <c r="WYW15" s="146"/>
      <c r="WYX15" s="146"/>
      <c r="WYY15" s="146"/>
      <c r="WYZ15" s="146"/>
      <c r="WZA15" s="146"/>
      <c r="WZJ15" s="146"/>
      <c r="WZK15" s="146"/>
      <c r="WZL15" s="146"/>
      <c r="WZM15" s="146"/>
      <c r="WZN15" s="146"/>
      <c r="WZO15" s="146"/>
      <c r="WZP15" s="146"/>
      <c r="WZY15" s="146"/>
      <c r="WZZ15" s="146"/>
      <c r="XAA15" s="146"/>
      <c r="XAB15" s="146"/>
      <c r="XAC15" s="146"/>
      <c r="XAD15" s="146"/>
      <c r="XAE15" s="146"/>
      <c r="XAN15" s="146"/>
      <c r="XAO15" s="146"/>
      <c r="XAP15" s="146"/>
      <c r="XAQ15" s="146"/>
      <c r="XAR15" s="146"/>
      <c r="XAS15" s="146"/>
      <c r="XAT15" s="146"/>
      <c r="XBC15" s="146"/>
      <c r="XBD15" s="146"/>
      <c r="XBE15" s="146"/>
      <c r="XBF15" s="146"/>
      <c r="XBG15" s="146"/>
      <c r="XBH15" s="146"/>
      <c r="XBI15" s="146"/>
      <c r="XBR15" s="146"/>
      <c r="XBS15" s="146"/>
      <c r="XBT15" s="146"/>
      <c r="XBU15" s="146"/>
      <c r="XBV15" s="146"/>
      <c r="XBW15" s="146"/>
      <c r="XBX15" s="146"/>
      <c r="XCG15" s="146"/>
      <c r="XCH15" s="146"/>
      <c r="XCI15" s="146"/>
      <c r="XCJ15" s="146"/>
      <c r="XCK15" s="146"/>
      <c r="XCL15" s="146"/>
      <c r="XCM15" s="146"/>
      <c r="XCV15" s="146"/>
      <c r="XCW15" s="14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  <pageSetUpPr fitToPage="1"/>
  </sheetPr>
  <dimension ref="A1:O28"/>
  <sheetViews>
    <sheetView view="pageBreakPreview" topLeftCell="I1" zoomScale="115" zoomScaleNormal="80" zoomScaleSheetLayoutView="115" workbookViewId="0">
      <pane ySplit="6" topLeftCell="A20" activePane="bottomLeft" state="frozen"/>
      <selection activeCell="L15" sqref="L15"/>
      <selection pane="bottomLeft" activeCell="M25" sqref="M25"/>
    </sheetView>
  </sheetViews>
  <sheetFormatPr baseColWidth="10" defaultRowHeight="13.5" x14ac:dyDescent="0.25"/>
  <cols>
    <col min="1" max="1" width="3.7109375" style="107" bestFit="1" customWidth="1"/>
    <col min="2" max="2" width="4" style="178" bestFit="1" customWidth="1"/>
    <col min="3" max="7" width="4" style="107" bestFit="1" customWidth="1"/>
    <col min="8" max="8" width="74.28515625" style="107" customWidth="1"/>
    <col min="9" max="9" width="15.85546875" style="107" customWidth="1"/>
    <col min="10" max="10" width="10" style="107" customWidth="1"/>
    <col min="11" max="11" width="11.28515625" style="107" customWidth="1"/>
    <col min="12" max="12" width="16.28515625" style="107" customWidth="1"/>
    <col min="13" max="13" width="18.85546875" style="107" customWidth="1"/>
    <col min="14" max="15" width="17.42578125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s="1" customFormat="1" ht="15.75" thickBot="1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84"/>
    </row>
    <row r="5" spans="1:15" ht="15" customHeight="1" thickBot="1" x14ac:dyDescent="0.3">
      <c r="A5" s="325" t="s">
        <v>19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0"/>
      <c r="M5" s="371" t="s">
        <v>105</v>
      </c>
      <c r="N5" s="366"/>
      <c r="O5" s="373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70" t="s">
        <v>190</v>
      </c>
      <c r="M6" s="372" t="s">
        <v>9</v>
      </c>
      <c r="N6" s="368" t="s">
        <v>10</v>
      </c>
      <c r="O6" s="374" t="s">
        <v>190</v>
      </c>
    </row>
    <row r="7" spans="1:15" s="110" customFormat="1" ht="15" x14ac:dyDescent="0.3">
      <c r="A7" s="56"/>
      <c r="B7" s="173">
        <v>11</v>
      </c>
      <c r="C7" s="57"/>
      <c r="D7" s="57"/>
      <c r="E7" s="57"/>
      <c r="F7" s="57"/>
      <c r="G7" s="57"/>
      <c r="H7" s="150" t="s">
        <v>11</v>
      </c>
      <c r="I7" s="167"/>
      <c r="J7" s="83"/>
      <c r="K7" s="57"/>
      <c r="L7" s="81"/>
      <c r="M7" s="170"/>
      <c r="N7" s="57"/>
      <c r="O7" s="81"/>
    </row>
    <row r="8" spans="1:15" s="110" customFormat="1" ht="15" x14ac:dyDescent="0.3">
      <c r="A8" s="15"/>
      <c r="B8" s="174"/>
      <c r="C8" s="5">
        <v>0</v>
      </c>
      <c r="D8" s="2"/>
      <c r="E8" s="2"/>
      <c r="F8" s="2"/>
      <c r="G8" s="2"/>
      <c r="H8" s="138" t="s">
        <v>12</v>
      </c>
      <c r="I8" s="161"/>
      <c r="J8" s="15"/>
      <c r="K8" s="6"/>
      <c r="L8" s="16"/>
      <c r="M8" s="15"/>
      <c r="N8" s="6"/>
      <c r="O8" s="16"/>
    </row>
    <row r="9" spans="1:15" s="110" customFormat="1" ht="15" x14ac:dyDescent="0.3">
      <c r="A9" s="15"/>
      <c r="B9" s="174"/>
      <c r="C9" s="2"/>
      <c r="D9" s="2">
        <v>0</v>
      </c>
      <c r="E9" s="2"/>
      <c r="F9" s="2"/>
      <c r="G9" s="2"/>
      <c r="H9" s="138" t="s">
        <v>13</v>
      </c>
      <c r="I9" s="161"/>
      <c r="J9" s="15"/>
      <c r="K9" s="6"/>
      <c r="L9" s="16"/>
      <c r="M9" s="15"/>
      <c r="N9" s="6"/>
      <c r="O9" s="16"/>
    </row>
    <row r="10" spans="1:15" s="110" customFormat="1" ht="15" x14ac:dyDescent="0.3">
      <c r="A10" s="15"/>
      <c r="B10" s="174"/>
      <c r="C10" s="2"/>
      <c r="D10" s="2"/>
      <c r="E10" s="2">
        <v>1</v>
      </c>
      <c r="F10" s="2">
        <v>0</v>
      </c>
      <c r="G10" s="2"/>
      <c r="H10" s="138" t="s">
        <v>113</v>
      </c>
      <c r="I10" s="161"/>
      <c r="J10" s="15"/>
      <c r="K10" s="6"/>
      <c r="L10" s="16"/>
      <c r="M10" s="171">
        <v>22640880</v>
      </c>
      <c r="N10" s="144">
        <v>22640880</v>
      </c>
      <c r="O10" s="172">
        <v>1042477.89</v>
      </c>
    </row>
    <row r="11" spans="1:15" s="110" customFormat="1" ht="15" x14ac:dyDescent="0.3">
      <c r="A11" s="15">
        <v>4</v>
      </c>
      <c r="B11" s="174"/>
      <c r="C11" s="2"/>
      <c r="D11" s="2"/>
      <c r="E11" s="2"/>
      <c r="F11" s="2"/>
      <c r="G11" s="2">
        <v>1</v>
      </c>
      <c r="H11" s="236" t="s">
        <v>16</v>
      </c>
      <c r="I11" s="156" t="s">
        <v>15</v>
      </c>
      <c r="J11" s="60">
        <f>+J12</f>
        <v>93</v>
      </c>
      <c r="K11" s="47">
        <f>+K12</f>
        <v>93</v>
      </c>
      <c r="L11" s="31">
        <f>+L12</f>
        <v>0</v>
      </c>
      <c r="M11" s="118"/>
      <c r="N11" s="119"/>
      <c r="O11" s="120"/>
    </row>
    <row r="12" spans="1:15" ht="15" x14ac:dyDescent="0.25">
      <c r="A12" s="15"/>
      <c r="B12" s="174"/>
      <c r="C12" s="2"/>
      <c r="D12" s="2"/>
      <c r="E12" s="3"/>
      <c r="F12" s="3"/>
      <c r="G12" s="3">
        <v>9</v>
      </c>
      <c r="H12" s="237" t="s">
        <v>16</v>
      </c>
      <c r="I12" s="162" t="s">
        <v>15</v>
      </c>
      <c r="J12" s="70">
        <v>93</v>
      </c>
      <c r="K12" s="71">
        <v>93</v>
      </c>
      <c r="L12" s="72">
        <v>0</v>
      </c>
      <c r="M12" s="113"/>
      <c r="N12" s="114"/>
      <c r="O12" s="115"/>
    </row>
    <row r="13" spans="1:15" ht="15" x14ac:dyDescent="0.3">
      <c r="A13" s="15"/>
      <c r="B13" s="174"/>
      <c r="C13" s="2">
        <v>1</v>
      </c>
      <c r="D13" s="2"/>
      <c r="E13" s="2"/>
      <c r="F13" s="2"/>
      <c r="G13" s="2"/>
      <c r="H13" s="236" t="s">
        <v>82</v>
      </c>
      <c r="I13" s="156"/>
      <c r="J13" s="60"/>
      <c r="K13" s="47"/>
      <c r="L13" s="31"/>
      <c r="M13" s="100"/>
      <c r="N13" s="46"/>
      <c r="O13" s="101"/>
    </row>
    <row r="14" spans="1:15" ht="15" x14ac:dyDescent="0.3">
      <c r="A14" s="15"/>
      <c r="B14" s="174"/>
      <c r="C14" s="2"/>
      <c r="D14" s="2">
        <v>0</v>
      </c>
      <c r="E14" s="3"/>
      <c r="F14" s="3"/>
      <c r="G14" s="3"/>
      <c r="H14" s="236" t="s">
        <v>13</v>
      </c>
      <c r="I14" s="163"/>
      <c r="J14" s="70"/>
      <c r="K14" s="71"/>
      <c r="L14" s="72"/>
      <c r="M14" s="113"/>
      <c r="N14" s="114"/>
      <c r="O14" s="115"/>
    </row>
    <row r="15" spans="1:15" ht="15" x14ac:dyDescent="0.3">
      <c r="A15" s="15"/>
      <c r="B15" s="174"/>
      <c r="C15" s="2"/>
      <c r="D15" s="2"/>
      <c r="E15" s="3">
        <v>1</v>
      </c>
      <c r="F15" s="3"/>
      <c r="G15" s="2"/>
      <c r="H15" s="236" t="s">
        <v>143</v>
      </c>
      <c r="I15" s="162"/>
      <c r="J15" s="60"/>
      <c r="K15" s="47"/>
      <c r="L15" s="31"/>
      <c r="M15" s="171">
        <v>10240000</v>
      </c>
      <c r="N15" s="144">
        <v>10240000</v>
      </c>
      <c r="O15" s="101">
        <v>0</v>
      </c>
    </row>
    <row r="16" spans="1:15" s="110" customFormat="1" ht="15" x14ac:dyDescent="0.3">
      <c r="A16" s="15">
        <v>4</v>
      </c>
      <c r="B16" s="174"/>
      <c r="C16" s="2"/>
      <c r="D16" s="2"/>
      <c r="E16" s="2"/>
      <c r="F16" s="2"/>
      <c r="G16" s="2">
        <v>1</v>
      </c>
      <c r="H16" s="236" t="s">
        <v>81</v>
      </c>
      <c r="I16" s="164" t="s">
        <v>22</v>
      </c>
      <c r="J16" s="60">
        <f>+J17</f>
        <v>11</v>
      </c>
      <c r="K16" s="47">
        <f>+K17</f>
        <v>11</v>
      </c>
      <c r="L16" s="31">
        <f>+L17</f>
        <v>0</v>
      </c>
      <c r="M16" s="118"/>
      <c r="N16" s="119"/>
      <c r="O16" s="120"/>
    </row>
    <row r="17" spans="1:15" ht="15" x14ac:dyDescent="0.25">
      <c r="A17" s="15"/>
      <c r="B17" s="174"/>
      <c r="C17" s="2"/>
      <c r="D17" s="2"/>
      <c r="E17" s="3"/>
      <c r="F17" s="3"/>
      <c r="G17" s="3">
        <v>2</v>
      </c>
      <c r="H17" s="237" t="s">
        <v>81</v>
      </c>
      <c r="I17" s="165" t="s">
        <v>22</v>
      </c>
      <c r="J17" s="70">
        <v>11</v>
      </c>
      <c r="K17" s="71">
        <v>11</v>
      </c>
      <c r="L17" s="72">
        <v>0</v>
      </c>
      <c r="M17" s="113"/>
      <c r="N17" s="114"/>
      <c r="O17" s="115"/>
    </row>
    <row r="18" spans="1:15" ht="15" x14ac:dyDescent="0.3">
      <c r="A18" s="15"/>
      <c r="B18" s="174"/>
      <c r="C18" s="2"/>
      <c r="D18" s="2"/>
      <c r="E18" s="2">
        <v>2</v>
      </c>
      <c r="F18" s="3"/>
      <c r="G18" s="3"/>
      <c r="H18" s="236" t="s">
        <v>137</v>
      </c>
      <c r="I18" s="162"/>
      <c r="J18" s="70"/>
      <c r="K18" s="71"/>
      <c r="L18" s="72"/>
      <c r="M18" s="171">
        <v>1253705236</v>
      </c>
      <c r="N18" s="144">
        <v>1253705236</v>
      </c>
      <c r="O18" s="101">
        <v>0</v>
      </c>
    </row>
    <row r="19" spans="1:15" s="110" customFormat="1" ht="15" x14ac:dyDescent="0.3">
      <c r="A19" s="141">
        <v>4</v>
      </c>
      <c r="B19" s="175"/>
      <c r="C19" s="111"/>
      <c r="D19" s="111"/>
      <c r="E19" s="111"/>
      <c r="F19" s="111"/>
      <c r="G19" s="2">
        <v>1</v>
      </c>
      <c r="H19" s="236" t="s">
        <v>136</v>
      </c>
      <c r="I19" s="164" t="s">
        <v>18</v>
      </c>
      <c r="J19" s="121">
        <f>+J20</f>
        <v>5932</v>
      </c>
      <c r="K19" s="122">
        <f>+K20</f>
        <v>5932</v>
      </c>
      <c r="L19" s="123">
        <f>L20</f>
        <v>0</v>
      </c>
      <c r="M19" s="118"/>
      <c r="N19" s="119"/>
      <c r="O19" s="120"/>
    </row>
    <row r="20" spans="1:15" x14ac:dyDescent="0.25">
      <c r="A20" s="142"/>
      <c r="B20" s="176"/>
      <c r="C20" s="108"/>
      <c r="D20" s="108"/>
      <c r="E20" s="108"/>
      <c r="F20" s="108"/>
      <c r="G20" s="3">
        <v>2</v>
      </c>
      <c r="H20" s="237" t="s">
        <v>144</v>
      </c>
      <c r="I20" s="165" t="s">
        <v>18</v>
      </c>
      <c r="J20" s="124">
        <v>5932</v>
      </c>
      <c r="K20" s="125">
        <v>5932</v>
      </c>
      <c r="L20" s="126">
        <v>0</v>
      </c>
      <c r="M20" s="127"/>
      <c r="N20" s="128"/>
      <c r="O20" s="129"/>
    </row>
    <row r="21" spans="1:15" ht="15" x14ac:dyDescent="0.3">
      <c r="A21" s="142"/>
      <c r="B21" s="176"/>
      <c r="C21" s="111">
        <v>2</v>
      </c>
      <c r="D21" s="111"/>
      <c r="E21" s="111"/>
      <c r="F21" s="111"/>
      <c r="G21" s="108"/>
      <c r="H21" s="238" t="s">
        <v>83</v>
      </c>
      <c r="I21" s="136"/>
      <c r="J21" s="124"/>
      <c r="K21" s="125"/>
      <c r="L21" s="126"/>
      <c r="M21" s="127"/>
      <c r="N21" s="128"/>
      <c r="O21" s="129"/>
    </row>
    <row r="22" spans="1:15" ht="15" x14ac:dyDescent="0.3">
      <c r="A22" s="142"/>
      <c r="B22" s="176"/>
      <c r="C22" s="111"/>
      <c r="D22" s="111">
        <v>0</v>
      </c>
      <c r="E22" s="111"/>
      <c r="F22" s="111"/>
      <c r="G22" s="108"/>
      <c r="H22" s="236" t="s">
        <v>13</v>
      </c>
      <c r="I22" s="136"/>
      <c r="J22" s="124"/>
      <c r="K22" s="125"/>
      <c r="L22" s="126"/>
      <c r="M22" s="127"/>
      <c r="N22" s="128"/>
      <c r="O22" s="129"/>
    </row>
    <row r="23" spans="1:15" ht="15" x14ac:dyDescent="0.3">
      <c r="A23" s="142"/>
      <c r="B23" s="176"/>
      <c r="C23" s="111"/>
      <c r="D23" s="111"/>
      <c r="E23" s="111">
        <v>1</v>
      </c>
      <c r="F23" s="111"/>
      <c r="G23" s="108"/>
      <c r="H23" s="236" t="s">
        <v>145</v>
      </c>
      <c r="I23" s="136"/>
      <c r="J23" s="124"/>
      <c r="K23" s="125"/>
      <c r="L23" s="126"/>
      <c r="M23" s="171">
        <v>10000000</v>
      </c>
      <c r="N23" s="144">
        <v>10000000</v>
      </c>
      <c r="O23" s="120">
        <v>0</v>
      </c>
    </row>
    <row r="24" spans="1:15" s="110" customFormat="1" ht="15" x14ac:dyDescent="0.3">
      <c r="A24" s="141">
        <v>4</v>
      </c>
      <c r="B24" s="175"/>
      <c r="C24" s="111"/>
      <c r="D24" s="111"/>
      <c r="E24" s="111"/>
      <c r="F24" s="111"/>
      <c r="G24" s="111">
        <v>1</v>
      </c>
      <c r="H24" s="238" t="s">
        <v>84</v>
      </c>
      <c r="I24" s="164" t="s">
        <v>22</v>
      </c>
      <c r="J24" s="121">
        <f>J25</f>
        <v>10</v>
      </c>
      <c r="K24" s="122">
        <f>K25</f>
        <v>10</v>
      </c>
      <c r="L24" s="123">
        <f>L25</f>
        <v>0</v>
      </c>
      <c r="M24" s="118"/>
      <c r="N24" s="119"/>
      <c r="O24" s="120"/>
    </row>
    <row r="25" spans="1:15" ht="15" x14ac:dyDescent="0.25">
      <c r="A25" s="142"/>
      <c r="B25" s="176"/>
      <c r="C25" s="108"/>
      <c r="D25" s="108"/>
      <c r="E25" s="108"/>
      <c r="F25" s="108"/>
      <c r="G25" s="108">
        <v>4</v>
      </c>
      <c r="H25" s="179" t="s">
        <v>146</v>
      </c>
      <c r="I25" s="165" t="s">
        <v>22</v>
      </c>
      <c r="J25" s="124">
        <v>10</v>
      </c>
      <c r="K25" s="125">
        <v>10</v>
      </c>
      <c r="L25" s="126">
        <v>0</v>
      </c>
      <c r="M25" s="118"/>
      <c r="N25" s="119"/>
      <c r="O25" s="120"/>
    </row>
    <row r="26" spans="1:15" ht="15" customHeight="1" x14ac:dyDescent="0.3">
      <c r="A26" s="142"/>
      <c r="B26" s="176"/>
      <c r="C26" s="108"/>
      <c r="D26" s="108"/>
      <c r="E26" s="111">
        <v>2</v>
      </c>
      <c r="F26" s="108"/>
      <c r="G26" s="108"/>
      <c r="H26" s="238" t="s">
        <v>138</v>
      </c>
      <c r="I26" s="136"/>
      <c r="J26" s="124"/>
      <c r="K26" s="125"/>
      <c r="L26" s="126"/>
      <c r="M26" s="171">
        <v>430457884</v>
      </c>
      <c r="N26" s="144">
        <v>430457884</v>
      </c>
      <c r="O26" s="120">
        <v>0</v>
      </c>
    </row>
    <row r="27" spans="1:15" s="110" customFormat="1" ht="15" x14ac:dyDescent="0.3">
      <c r="A27" s="141">
        <v>4</v>
      </c>
      <c r="B27" s="175"/>
      <c r="C27" s="111"/>
      <c r="D27" s="111"/>
      <c r="E27" s="111"/>
      <c r="F27" s="111"/>
      <c r="G27" s="111">
        <v>1</v>
      </c>
      <c r="H27" s="238" t="s">
        <v>147</v>
      </c>
      <c r="I27" s="164" t="s">
        <v>18</v>
      </c>
      <c r="J27" s="121">
        <f>J28</f>
        <v>4195</v>
      </c>
      <c r="K27" s="122">
        <f>K28</f>
        <v>4195</v>
      </c>
      <c r="L27" s="123">
        <f>L28</f>
        <v>0</v>
      </c>
      <c r="M27" s="118"/>
      <c r="N27" s="119"/>
      <c r="O27" s="120"/>
    </row>
    <row r="28" spans="1:15" ht="14.25" thickBot="1" x14ac:dyDescent="0.3">
      <c r="A28" s="143"/>
      <c r="B28" s="177"/>
      <c r="C28" s="109"/>
      <c r="D28" s="109"/>
      <c r="E28" s="109"/>
      <c r="F28" s="109"/>
      <c r="G28" s="109">
        <v>2</v>
      </c>
      <c r="H28" s="239" t="s">
        <v>147</v>
      </c>
      <c r="I28" s="166" t="s">
        <v>18</v>
      </c>
      <c r="J28" s="130">
        <v>4195</v>
      </c>
      <c r="K28" s="131">
        <v>4195</v>
      </c>
      <c r="L28" s="132">
        <v>0</v>
      </c>
      <c r="M28" s="133"/>
      <c r="N28" s="134"/>
      <c r="O28" s="135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fitToPage="1"/>
  </sheetPr>
  <dimension ref="A1:BD16"/>
  <sheetViews>
    <sheetView view="pageBreakPreview" zoomScaleNormal="80" zoomScaleSheetLayoutView="100" workbookViewId="0">
      <pane ySplit="6" topLeftCell="A7" activePane="bottomLeft" state="frozen"/>
      <selection activeCell="L15" sqref="L15"/>
      <selection pane="bottomLeft" activeCell="A5" sqref="A5:O16"/>
    </sheetView>
  </sheetViews>
  <sheetFormatPr baseColWidth="10" defaultRowHeight="13.5" x14ac:dyDescent="0.25"/>
  <cols>
    <col min="1" max="7" width="3.7109375" style="107" bestFit="1" customWidth="1"/>
    <col min="8" max="8" width="65.5703125" style="107" customWidth="1"/>
    <col min="9" max="9" width="12.140625" style="107" customWidth="1"/>
    <col min="10" max="10" width="9.7109375" style="107" bestFit="1" customWidth="1"/>
    <col min="11" max="11" width="11" style="107" bestFit="1" customWidth="1"/>
    <col min="12" max="12" width="14.140625" style="107" bestFit="1" customWidth="1"/>
    <col min="13" max="13" width="14.42578125" style="107" customWidth="1"/>
    <col min="14" max="15" width="15.28515625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3">
      <c r="A5" s="325" t="s">
        <v>20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0"/>
      <c r="M5" s="371" t="s">
        <v>105</v>
      </c>
      <c r="N5" s="366"/>
      <c r="O5" s="373"/>
    </row>
    <row r="6" spans="1:15" ht="45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70" t="s">
        <v>204</v>
      </c>
      <c r="M6" s="372" t="s">
        <v>9</v>
      </c>
      <c r="N6" s="368" t="s">
        <v>10</v>
      </c>
      <c r="O6" s="374" t="s">
        <v>204</v>
      </c>
    </row>
    <row r="7" spans="1:15" s="110" customFormat="1" ht="15" x14ac:dyDescent="0.3">
      <c r="A7" s="56"/>
      <c r="B7" s="57">
        <v>12</v>
      </c>
      <c r="C7" s="57"/>
      <c r="D7" s="57"/>
      <c r="E7" s="57"/>
      <c r="F7" s="57"/>
      <c r="G7" s="57"/>
      <c r="H7" s="150" t="s">
        <v>132</v>
      </c>
      <c r="I7" s="167"/>
      <c r="J7" s="80"/>
      <c r="K7" s="57"/>
      <c r="L7" s="231"/>
      <c r="M7" s="73"/>
      <c r="N7" s="57"/>
      <c r="O7" s="81"/>
    </row>
    <row r="8" spans="1:15" s="110" customFormat="1" ht="15" x14ac:dyDescent="0.3">
      <c r="A8" s="15"/>
      <c r="B8" s="2"/>
      <c r="C8" s="5">
        <v>0</v>
      </c>
      <c r="D8" s="2"/>
      <c r="E8" s="2"/>
      <c r="F8" s="2"/>
      <c r="G8" s="2"/>
      <c r="H8" s="138" t="s">
        <v>12</v>
      </c>
      <c r="I8" s="161"/>
      <c r="J8" s="180"/>
      <c r="K8" s="2"/>
      <c r="L8" s="232"/>
      <c r="M8" s="52"/>
      <c r="N8" s="2"/>
      <c r="O8" s="29"/>
    </row>
    <row r="9" spans="1:15" s="110" customFormat="1" ht="15" x14ac:dyDescent="0.3">
      <c r="A9" s="15"/>
      <c r="B9" s="2"/>
      <c r="C9" s="2"/>
      <c r="D9" s="2">
        <v>0</v>
      </c>
      <c r="E9" s="2"/>
      <c r="F9" s="2"/>
      <c r="G9" s="2"/>
      <c r="H9" s="138" t="s">
        <v>13</v>
      </c>
      <c r="I9" s="161"/>
      <c r="J9" s="52"/>
      <c r="K9" s="2"/>
      <c r="L9" s="232"/>
      <c r="M9" s="52"/>
      <c r="N9" s="2"/>
      <c r="O9" s="29"/>
    </row>
    <row r="10" spans="1:15" s="110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1"/>
      <c r="J10" s="52"/>
      <c r="K10" s="2"/>
      <c r="L10" s="232"/>
      <c r="M10" s="74">
        <v>14792315</v>
      </c>
      <c r="N10" s="38">
        <v>14792315</v>
      </c>
      <c r="O10" s="28">
        <v>393438.3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38" t="s">
        <v>16</v>
      </c>
      <c r="I11" s="164" t="s">
        <v>15</v>
      </c>
      <c r="J11" s="15">
        <f>J12</f>
        <v>142</v>
      </c>
      <c r="K11" s="6">
        <f>K12</f>
        <v>142</v>
      </c>
      <c r="L11" s="85">
        <f>L12</f>
        <v>0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79" t="s">
        <v>16</v>
      </c>
      <c r="I12" s="165" t="s">
        <v>15</v>
      </c>
      <c r="J12" s="17">
        <v>142</v>
      </c>
      <c r="K12" s="4">
        <v>142</v>
      </c>
      <c r="L12" s="86">
        <v>0</v>
      </c>
      <c r="M12" s="74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36" t="s">
        <v>139</v>
      </c>
      <c r="I13" s="163"/>
      <c r="J13" s="55"/>
      <c r="K13" s="3"/>
      <c r="L13" s="50"/>
      <c r="M13" s="74">
        <v>3362685</v>
      </c>
      <c r="N13" s="38">
        <v>3362685</v>
      </c>
      <c r="O13" s="28">
        <v>44932.480000000003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38" t="s">
        <v>21</v>
      </c>
      <c r="I14" s="164" t="s">
        <v>22</v>
      </c>
      <c r="J14" s="64">
        <f>J15</f>
        <v>700</v>
      </c>
      <c r="K14" s="7">
        <f>K15</f>
        <v>700</v>
      </c>
      <c r="L14" s="233">
        <f>L15</f>
        <v>0</v>
      </c>
      <c r="M14" s="74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79" t="s">
        <v>85</v>
      </c>
      <c r="I15" s="234" t="s">
        <v>22</v>
      </c>
      <c r="J15" s="65">
        <v>700</v>
      </c>
      <c r="K15" s="8">
        <v>700</v>
      </c>
      <c r="L15" s="235">
        <v>0</v>
      </c>
      <c r="M15" s="75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39" t="s">
        <v>86</v>
      </c>
      <c r="I16" s="166" t="s">
        <v>15</v>
      </c>
      <c r="J16" s="77">
        <v>1520</v>
      </c>
      <c r="K16" s="32">
        <v>1520</v>
      </c>
      <c r="L16" s="87">
        <v>0</v>
      </c>
      <c r="M16" s="76"/>
      <c r="N16" s="40"/>
      <c r="O16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  <pageSetUpPr fitToPage="1"/>
  </sheetPr>
  <dimension ref="A1:R33"/>
  <sheetViews>
    <sheetView view="pageBreakPreview" zoomScaleNormal="90" zoomScaleSheetLayoutView="100" workbookViewId="0">
      <pane ySplit="6" topLeftCell="A26" activePane="bottomLeft" state="frozen"/>
      <selection activeCell="L15" sqref="L15"/>
      <selection pane="bottomLeft" activeCell="A5" sqref="A5:O33"/>
    </sheetView>
  </sheetViews>
  <sheetFormatPr baseColWidth="10" defaultColWidth="30.42578125" defaultRowHeight="13.5" x14ac:dyDescent="0.25"/>
  <cols>
    <col min="1" max="7" width="3.7109375" style="107" bestFit="1" customWidth="1"/>
    <col min="8" max="8" width="55.42578125" style="107" customWidth="1"/>
    <col min="9" max="9" width="13.28515625" style="107" customWidth="1"/>
    <col min="10" max="11" width="11.5703125" style="107" bestFit="1" customWidth="1"/>
    <col min="12" max="12" width="13.5703125" style="107" customWidth="1"/>
    <col min="13" max="14" width="13.7109375" style="107" bestFit="1" customWidth="1"/>
    <col min="15" max="15" width="16.140625" style="107" customWidth="1"/>
    <col min="16" max="17" width="30.42578125" style="107" customWidth="1"/>
    <col min="18" max="16384" width="30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F4" s="106"/>
    </row>
    <row r="5" spans="1:15" ht="15.75" customHeight="1" thickBot="1" x14ac:dyDescent="0.3">
      <c r="A5" s="325" t="s">
        <v>23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1"/>
      <c r="M5" s="371" t="s">
        <v>105</v>
      </c>
      <c r="N5" s="366"/>
      <c r="O5" s="373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64" t="s">
        <v>204</v>
      </c>
      <c r="M6" s="372" t="s">
        <v>9</v>
      </c>
      <c r="N6" s="368" t="s">
        <v>10</v>
      </c>
      <c r="O6" s="374" t="s">
        <v>204</v>
      </c>
    </row>
    <row r="7" spans="1:15" ht="15" x14ac:dyDescent="0.25">
      <c r="A7" s="56"/>
      <c r="B7" s="57">
        <v>13</v>
      </c>
      <c r="C7" s="57"/>
      <c r="D7" s="57"/>
      <c r="E7" s="58"/>
      <c r="F7" s="58"/>
      <c r="G7" s="58"/>
      <c r="H7" s="150" t="s">
        <v>130</v>
      </c>
      <c r="I7" s="61"/>
      <c r="J7" s="80"/>
      <c r="K7" s="58"/>
      <c r="L7" s="299"/>
      <c r="M7" s="73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38" t="s">
        <v>12</v>
      </c>
      <c r="I8" s="53"/>
      <c r="J8" s="55"/>
      <c r="K8" s="3"/>
      <c r="L8" s="298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38" t="s">
        <v>13</v>
      </c>
      <c r="I9" s="53"/>
      <c r="J9" s="55"/>
      <c r="K9" s="3"/>
      <c r="L9" s="298"/>
      <c r="M9" s="55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38" t="s">
        <v>113</v>
      </c>
      <c r="I10" s="53"/>
      <c r="J10" s="55"/>
      <c r="K10" s="3"/>
      <c r="L10" s="298"/>
      <c r="M10" s="74">
        <v>169118454</v>
      </c>
      <c r="N10" s="38">
        <v>169118454</v>
      </c>
      <c r="O10" s="28">
        <v>5908800.3899999997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8" t="s">
        <v>14</v>
      </c>
      <c r="I11" s="168" t="s">
        <v>15</v>
      </c>
      <c r="J11" s="60">
        <f>+J12</f>
        <v>516</v>
      </c>
      <c r="K11" s="47">
        <f>SUM(K12)</f>
        <v>1220</v>
      </c>
      <c r="L11" s="47">
        <f>SUM(L12)</f>
        <v>775</v>
      </c>
      <c r="M11" s="112"/>
      <c r="N11" s="108"/>
      <c r="O11" s="13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0" t="s">
        <v>14</v>
      </c>
      <c r="I12" s="169" t="s">
        <v>15</v>
      </c>
      <c r="J12" s="70">
        <v>516</v>
      </c>
      <c r="K12" s="71">
        <v>1220</v>
      </c>
      <c r="L12" s="72">
        <v>775</v>
      </c>
      <c r="M12" s="75"/>
      <c r="N12" s="39"/>
      <c r="O12" s="26"/>
    </row>
    <row r="13" spans="1:15" s="110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8" t="s">
        <v>131</v>
      </c>
      <c r="I13" s="54"/>
      <c r="J13" s="116"/>
      <c r="K13" s="117"/>
      <c r="L13" s="301"/>
      <c r="M13" s="74">
        <v>72859140</v>
      </c>
      <c r="N13" s="38">
        <v>72859140</v>
      </c>
      <c r="O13" s="28">
        <v>636959.5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8" t="s">
        <v>24</v>
      </c>
      <c r="I14" s="168" t="s">
        <v>25</v>
      </c>
      <c r="J14" s="60">
        <f>+J19+J20+J21</f>
        <v>5083</v>
      </c>
      <c r="K14" s="47">
        <f>+K19+K20+K21</f>
        <v>7000</v>
      </c>
      <c r="L14" s="31">
        <f>SUM(L19:L21)</f>
        <v>364</v>
      </c>
      <c r="M14" s="112"/>
      <c r="N14" s="108"/>
      <c r="O14" s="136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60" t="s">
        <v>26</v>
      </c>
      <c r="I15" s="169" t="s">
        <v>27</v>
      </c>
      <c r="J15" s="70">
        <v>879624</v>
      </c>
      <c r="K15" s="71">
        <v>1491270</v>
      </c>
      <c r="L15" s="72">
        <v>50297</v>
      </c>
      <c r="M15" s="75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60" t="s">
        <v>28</v>
      </c>
      <c r="I16" s="169" t="s">
        <v>27</v>
      </c>
      <c r="J16" s="70">
        <v>893150</v>
      </c>
      <c r="K16" s="71">
        <v>1475117</v>
      </c>
      <c r="L16" s="72">
        <v>60596</v>
      </c>
      <c r="M16" s="75"/>
      <c r="N16" s="39"/>
      <c r="O16" s="26"/>
    </row>
    <row r="17" spans="1:18" ht="15" x14ac:dyDescent="0.25">
      <c r="A17" s="15"/>
      <c r="B17" s="2"/>
      <c r="C17" s="2"/>
      <c r="D17" s="2"/>
      <c r="E17" s="3"/>
      <c r="F17" s="3"/>
      <c r="G17" s="3">
        <v>4</v>
      </c>
      <c r="H17" s="160" t="s">
        <v>29</v>
      </c>
      <c r="I17" s="169" t="s">
        <v>30</v>
      </c>
      <c r="J17" s="70">
        <v>34559015</v>
      </c>
      <c r="K17" s="71">
        <v>34559015</v>
      </c>
      <c r="L17" s="72">
        <v>2879918</v>
      </c>
      <c r="M17" s="75"/>
      <c r="N17" s="39"/>
      <c r="O17" s="26"/>
    </row>
    <row r="18" spans="1:18" ht="15" x14ac:dyDescent="0.25">
      <c r="A18" s="15"/>
      <c r="B18" s="2"/>
      <c r="C18" s="2"/>
      <c r="D18" s="2"/>
      <c r="E18" s="3"/>
      <c r="F18" s="3"/>
      <c r="G18" s="3">
        <v>5</v>
      </c>
      <c r="H18" s="160" t="s">
        <v>31</v>
      </c>
      <c r="I18" s="169" t="s">
        <v>30</v>
      </c>
      <c r="J18" s="70">
        <v>24612729</v>
      </c>
      <c r="K18" s="71">
        <v>24612729</v>
      </c>
      <c r="L18" s="72">
        <v>2051061</v>
      </c>
      <c r="M18" s="75"/>
      <c r="N18" s="39"/>
      <c r="O18" s="26"/>
    </row>
    <row r="19" spans="1:18" ht="15" x14ac:dyDescent="0.25">
      <c r="A19" s="15"/>
      <c r="B19" s="3"/>
      <c r="C19" s="3"/>
      <c r="D19" s="3"/>
      <c r="E19" s="3"/>
      <c r="F19" s="3"/>
      <c r="G19" s="3">
        <v>6</v>
      </c>
      <c r="H19" s="160" t="s">
        <v>87</v>
      </c>
      <c r="I19" s="169" t="s">
        <v>25</v>
      </c>
      <c r="J19" s="70">
        <v>305</v>
      </c>
      <c r="K19" s="71">
        <v>520</v>
      </c>
      <c r="L19" s="72">
        <v>30</v>
      </c>
      <c r="M19" s="75"/>
      <c r="N19" s="39"/>
      <c r="O19" s="26"/>
    </row>
    <row r="20" spans="1:18" ht="27" x14ac:dyDescent="0.25">
      <c r="A20" s="15"/>
      <c r="B20" s="3"/>
      <c r="C20" s="3"/>
      <c r="D20" s="3"/>
      <c r="E20" s="3"/>
      <c r="F20" s="3"/>
      <c r="G20" s="3">
        <v>7</v>
      </c>
      <c r="H20" s="160" t="s">
        <v>88</v>
      </c>
      <c r="I20" s="169" t="s">
        <v>25</v>
      </c>
      <c r="J20" s="70">
        <v>102</v>
      </c>
      <c r="K20" s="71">
        <v>165</v>
      </c>
      <c r="L20" s="72">
        <v>7</v>
      </c>
      <c r="M20" s="75"/>
      <c r="N20" s="39"/>
      <c r="O20" s="26"/>
    </row>
    <row r="21" spans="1:18" ht="27" x14ac:dyDescent="0.3">
      <c r="A21" s="15"/>
      <c r="B21" s="3"/>
      <c r="C21" s="3"/>
      <c r="D21" s="3"/>
      <c r="E21" s="3"/>
      <c r="F21" s="3"/>
      <c r="G21" s="3">
        <v>8</v>
      </c>
      <c r="H21" s="160" t="s">
        <v>32</v>
      </c>
      <c r="I21" s="169" t="s">
        <v>25</v>
      </c>
      <c r="J21" s="70">
        <v>4676</v>
      </c>
      <c r="K21" s="71">
        <v>6315</v>
      </c>
      <c r="L21" s="72">
        <v>327</v>
      </c>
      <c r="M21" s="75"/>
      <c r="N21" s="39"/>
      <c r="O21" s="26"/>
      <c r="R21" s="110"/>
    </row>
    <row r="22" spans="1:18" s="110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38" t="s">
        <v>33</v>
      </c>
      <c r="I22" s="168"/>
      <c r="J22" s="60"/>
      <c r="K22" s="47"/>
      <c r="L22" s="302"/>
      <c r="M22" s="74">
        <v>11827600</v>
      </c>
      <c r="N22" s="38">
        <v>11827600</v>
      </c>
      <c r="O22" s="28">
        <v>799500</v>
      </c>
      <c r="R22" s="107"/>
    </row>
    <row r="23" spans="1:18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38" t="s">
        <v>34</v>
      </c>
      <c r="I23" s="168" t="s">
        <v>25</v>
      </c>
      <c r="J23" s="60">
        <f>+J24</f>
        <v>66286</v>
      </c>
      <c r="K23" s="47">
        <f>+K24</f>
        <v>66286</v>
      </c>
      <c r="L23" s="31">
        <f>+L24</f>
        <v>5180</v>
      </c>
      <c r="M23" s="74"/>
      <c r="N23" s="38"/>
      <c r="O23" s="28"/>
    </row>
    <row r="24" spans="1:18" ht="27" x14ac:dyDescent="0.3">
      <c r="A24" s="15"/>
      <c r="B24" s="3"/>
      <c r="C24" s="3"/>
      <c r="D24" s="3"/>
      <c r="E24" s="2"/>
      <c r="F24" s="3"/>
      <c r="G24" s="3">
        <v>2</v>
      </c>
      <c r="H24" s="160" t="s">
        <v>34</v>
      </c>
      <c r="I24" s="169" t="s">
        <v>25</v>
      </c>
      <c r="J24" s="70">
        <v>66286</v>
      </c>
      <c r="K24" s="71">
        <v>66286</v>
      </c>
      <c r="L24" s="72">
        <v>5180</v>
      </c>
      <c r="M24" s="74"/>
      <c r="N24" s="38"/>
      <c r="O24" s="28"/>
      <c r="R24" s="110"/>
    </row>
    <row r="25" spans="1:18" s="110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38" t="s">
        <v>35</v>
      </c>
      <c r="I25" s="168"/>
      <c r="J25" s="60"/>
      <c r="K25" s="47"/>
      <c r="L25" s="302"/>
      <c r="M25" s="74">
        <v>15452806</v>
      </c>
      <c r="N25" s="38">
        <v>15452806</v>
      </c>
      <c r="O25" s="28">
        <v>45481.93</v>
      </c>
      <c r="R25" s="107"/>
    </row>
    <row r="26" spans="1:18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38" t="s">
        <v>36</v>
      </c>
      <c r="I26" s="168" t="s">
        <v>37</v>
      </c>
      <c r="J26" s="60">
        <f>+J27</f>
        <v>151250</v>
      </c>
      <c r="K26" s="47">
        <f>+K27</f>
        <v>151250</v>
      </c>
      <c r="L26" s="300"/>
      <c r="M26" s="74"/>
      <c r="N26" s="38"/>
      <c r="O26" s="28"/>
    </row>
    <row r="27" spans="1:18" ht="27.75" thickBot="1" x14ac:dyDescent="0.35">
      <c r="A27" s="258"/>
      <c r="B27" s="259"/>
      <c r="C27" s="259"/>
      <c r="D27" s="259"/>
      <c r="E27" s="259"/>
      <c r="F27" s="259"/>
      <c r="G27" s="259">
        <v>2</v>
      </c>
      <c r="H27" s="260" t="s">
        <v>36</v>
      </c>
      <c r="I27" s="261" t="s">
        <v>37</v>
      </c>
      <c r="J27" s="262">
        <v>151250</v>
      </c>
      <c r="K27" s="263">
        <v>151250</v>
      </c>
      <c r="L27" s="303"/>
      <c r="M27" s="264"/>
      <c r="N27" s="265"/>
      <c r="O27" s="266"/>
      <c r="R27" s="110"/>
    </row>
    <row r="28" spans="1:18" s="110" customFormat="1" ht="15" x14ac:dyDescent="0.3">
      <c r="A28" s="268"/>
      <c r="B28" s="269">
        <v>99</v>
      </c>
      <c r="C28" s="269"/>
      <c r="D28" s="269"/>
      <c r="E28" s="269"/>
      <c r="F28" s="269"/>
      <c r="G28" s="269"/>
      <c r="H28" s="269" t="s">
        <v>186</v>
      </c>
      <c r="I28" s="269"/>
      <c r="J28" s="269"/>
      <c r="K28" s="269"/>
      <c r="L28" s="269"/>
      <c r="M28" s="269"/>
      <c r="N28" s="269"/>
      <c r="O28" s="270"/>
    </row>
    <row r="29" spans="1:18" s="110" customFormat="1" ht="15" x14ac:dyDescent="0.3">
      <c r="A29" s="247"/>
      <c r="B29" s="111"/>
      <c r="C29" s="111">
        <v>0</v>
      </c>
      <c r="D29" s="111"/>
      <c r="E29" s="111"/>
      <c r="F29" s="111"/>
      <c r="G29" s="111"/>
      <c r="H29" s="111" t="s">
        <v>12</v>
      </c>
      <c r="I29" s="111"/>
      <c r="J29" s="111"/>
      <c r="K29" s="111"/>
      <c r="L29" s="111"/>
      <c r="M29" s="111"/>
      <c r="N29" s="111"/>
      <c r="O29" s="248"/>
    </row>
    <row r="30" spans="1:18" s="110" customFormat="1" ht="15" x14ac:dyDescent="0.3">
      <c r="A30" s="247"/>
      <c r="B30" s="111"/>
      <c r="C30" s="111"/>
      <c r="D30" s="111">
        <v>0</v>
      </c>
      <c r="E30" s="111"/>
      <c r="F30" s="111"/>
      <c r="G30" s="111"/>
      <c r="H30" s="111" t="s">
        <v>13</v>
      </c>
      <c r="I30" s="111"/>
      <c r="J30" s="111"/>
      <c r="K30" s="111"/>
      <c r="L30" s="111"/>
      <c r="M30" s="111"/>
      <c r="N30" s="111"/>
      <c r="O30" s="248"/>
    </row>
    <row r="31" spans="1:18" s="110" customFormat="1" ht="15" x14ac:dyDescent="0.3">
      <c r="A31" s="247"/>
      <c r="B31" s="111"/>
      <c r="C31" s="111"/>
      <c r="D31" s="111"/>
      <c r="E31" s="111">
        <v>2</v>
      </c>
      <c r="F31" s="111">
        <v>0</v>
      </c>
      <c r="G31" s="111"/>
      <c r="H31" s="111" t="s">
        <v>187</v>
      </c>
      <c r="I31" s="111"/>
      <c r="J31" s="111"/>
      <c r="K31" s="111"/>
      <c r="L31" s="111"/>
      <c r="M31" s="273">
        <v>450000</v>
      </c>
      <c r="N31" s="273">
        <v>450000</v>
      </c>
      <c r="O31" s="389">
        <v>0</v>
      </c>
    </row>
    <row r="32" spans="1:18" s="110" customFormat="1" ht="30" x14ac:dyDescent="0.3">
      <c r="A32" s="247"/>
      <c r="B32" s="111"/>
      <c r="C32" s="111"/>
      <c r="D32" s="111"/>
      <c r="E32" s="111"/>
      <c r="F32" s="111"/>
      <c r="G32" s="111"/>
      <c r="H32" s="257" t="s">
        <v>188</v>
      </c>
      <c r="I32" s="111" t="s">
        <v>98</v>
      </c>
      <c r="J32" s="111">
        <f>+J33</f>
        <v>1</v>
      </c>
      <c r="K32" s="111">
        <f>+K33</f>
        <v>1</v>
      </c>
      <c r="L32" s="111">
        <f>+L33</f>
        <v>0</v>
      </c>
      <c r="M32" s="267"/>
      <c r="N32" s="267"/>
      <c r="O32" s="248"/>
      <c r="R32" s="107"/>
    </row>
    <row r="33" spans="1:15" ht="27.75" thickBot="1" x14ac:dyDescent="0.3">
      <c r="A33" s="194"/>
      <c r="B33" s="109"/>
      <c r="C33" s="109"/>
      <c r="D33" s="109"/>
      <c r="E33" s="109"/>
      <c r="F33" s="109"/>
      <c r="G33" s="109"/>
      <c r="H33" s="271" t="s">
        <v>188</v>
      </c>
      <c r="I33" s="109" t="s">
        <v>98</v>
      </c>
      <c r="J33" s="297">
        <v>1</v>
      </c>
      <c r="K33" s="297">
        <v>1</v>
      </c>
      <c r="L33" s="297">
        <v>0</v>
      </c>
      <c r="M33" s="272"/>
      <c r="N33" s="272"/>
      <c r="O33" s="151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  <rowBreaks count="1" manualBreakCount="1">
    <brk id="2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  <pageSetUpPr fitToPage="1"/>
  </sheetPr>
  <dimension ref="A1:BD13"/>
  <sheetViews>
    <sheetView view="pageBreakPreview" zoomScale="115" zoomScaleNormal="90" zoomScaleSheetLayoutView="115" workbookViewId="0">
      <pane ySplit="6" topLeftCell="A7" activePane="bottomLeft" state="frozen"/>
      <selection activeCell="L15" sqref="L15"/>
      <selection pane="bottomLeft" activeCell="O13" sqref="A5:O13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4.5703125" customWidth="1"/>
    <col min="13" max="13" width="13.28515625" bestFit="1" customWidth="1"/>
    <col min="14" max="15" width="15.7109375" customWidth="1"/>
    <col min="16" max="34" width="10.7109375" customWidth="1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25">
      <c r="A5" s="325" t="s">
        <v>38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0"/>
      <c r="M5" s="371" t="s">
        <v>106</v>
      </c>
      <c r="N5" s="366"/>
      <c r="O5" s="373"/>
    </row>
    <row r="6" spans="1:15" ht="39.75" thickBot="1" x14ac:dyDescent="0.25">
      <c r="A6" s="375" t="s">
        <v>1</v>
      </c>
      <c r="B6" s="376" t="s">
        <v>2</v>
      </c>
      <c r="C6" s="376" t="s">
        <v>3</v>
      </c>
      <c r="D6" s="376" t="s">
        <v>4</v>
      </c>
      <c r="E6" s="376" t="s">
        <v>5</v>
      </c>
      <c r="F6" s="376" t="s">
        <v>6</v>
      </c>
      <c r="G6" s="376" t="s">
        <v>7</v>
      </c>
      <c r="H6" s="377" t="s">
        <v>92</v>
      </c>
      <c r="I6" s="378" t="s">
        <v>8</v>
      </c>
      <c r="J6" s="379" t="s">
        <v>9</v>
      </c>
      <c r="K6" s="380" t="s">
        <v>10</v>
      </c>
      <c r="L6" s="381" t="s">
        <v>204</v>
      </c>
      <c r="M6" s="382" t="s">
        <v>9</v>
      </c>
      <c r="N6" s="383" t="s">
        <v>10</v>
      </c>
      <c r="O6" s="384" t="s">
        <v>204</v>
      </c>
    </row>
    <row r="7" spans="1:15" s="69" customFormat="1" ht="27" customHeight="1" x14ac:dyDescent="0.2">
      <c r="A7" s="56"/>
      <c r="B7" s="57">
        <v>14</v>
      </c>
      <c r="C7" s="57"/>
      <c r="D7" s="57"/>
      <c r="E7" s="57"/>
      <c r="F7" s="57"/>
      <c r="G7" s="57"/>
      <c r="H7" s="150" t="s">
        <v>129</v>
      </c>
      <c r="I7" s="167"/>
      <c r="J7" s="83"/>
      <c r="K7" s="57"/>
      <c r="L7" s="81"/>
      <c r="M7" s="83"/>
      <c r="N7" s="57"/>
      <c r="O7" s="81"/>
    </row>
    <row r="8" spans="1:15" s="69" customFormat="1" ht="15" x14ac:dyDescent="0.2">
      <c r="A8" s="15"/>
      <c r="B8" s="2"/>
      <c r="C8" s="5">
        <v>0</v>
      </c>
      <c r="D8" s="2"/>
      <c r="E8" s="2"/>
      <c r="F8" s="2"/>
      <c r="G8" s="2"/>
      <c r="H8" s="138" t="s">
        <v>12</v>
      </c>
      <c r="I8" s="161"/>
      <c r="J8" s="180"/>
      <c r="K8" s="2"/>
      <c r="L8" s="29"/>
      <c r="M8" s="74"/>
      <c r="N8" s="2"/>
      <c r="O8" s="29"/>
    </row>
    <row r="9" spans="1:15" s="69" customFormat="1" ht="15" x14ac:dyDescent="0.2">
      <c r="A9" s="15"/>
      <c r="B9" s="2"/>
      <c r="C9" s="2"/>
      <c r="D9" s="2">
        <v>0</v>
      </c>
      <c r="E9" s="2"/>
      <c r="F9" s="2"/>
      <c r="G9" s="2"/>
      <c r="H9" s="138" t="s">
        <v>13</v>
      </c>
      <c r="I9" s="161"/>
      <c r="J9" s="52"/>
      <c r="K9" s="2"/>
      <c r="L9" s="29"/>
      <c r="M9" s="52"/>
      <c r="N9" s="2"/>
      <c r="O9" s="29"/>
    </row>
    <row r="10" spans="1:15" s="69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1"/>
      <c r="J10" s="52"/>
      <c r="K10" s="2"/>
      <c r="L10" s="29"/>
      <c r="M10" s="74">
        <v>149000000</v>
      </c>
      <c r="N10" s="38">
        <v>149000000</v>
      </c>
      <c r="O10" s="28">
        <v>957543.7</v>
      </c>
    </row>
    <row r="11" spans="1:15" s="69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85" t="s">
        <v>16</v>
      </c>
      <c r="I11" s="156" t="s">
        <v>15</v>
      </c>
      <c r="J11" s="152">
        <f>J12+J13</f>
        <v>197</v>
      </c>
      <c r="K11" s="152">
        <f>K12+K13</f>
        <v>166</v>
      </c>
      <c r="L11" s="152">
        <f>L12+L13</f>
        <v>0</v>
      </c>
      <c r="M11" s="82"/>
      <c r="N11" s="42"/>
      <c r="O11" s="30"/>
    </row>
    <row r="12" spans="1:15" s="51" customFormat="1" ht="15" x14ac:dyDescent="0.2">
      <c r="A12" s="15"/>
      <c r="B12" s="2"/>
      <c r="C12" s="2"/>
      <c r="D12" s="2"/>
      <c r="E12" s="2"/>
      <c r="F12" s="2"/>
      <c r="G12" s="3">
        <v>2</v>
      </c>
      <c r="H12" s="186" t="s">
        <v>16</v>
      </c>
      <c r="I12" s="162" t="s">
        <v>15</v>
      </c>
      <c r="J12" s="154">
        <v>39</v>
      </c>
      <c r="K12" s="49">
        <v>81</v>
      </c>
      <c r="L12" s="155">
        <v>0</v>
      </c>
      <c r="M12" s="74"/>
      <c r="N12" s="38"/>
      <c r="O12" s="28"/>
    </row>
    <row r="13" spans="1:15" s="51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385" t="s">
        <v>179</v>
      </c>
      <c r="I13" s="386" t="s">
        <v>15</v>
      </c>
      <c r="J13" s="387">
        <v>158</v>
      </c>
      <c r="K13" s="388">
        <v>85</v>
      </c>
      <c r="L13" s="187">
        <v>0</v>
      </c>
      <c r="M13" s="148"/>
      <c r="N13" s="148"/>
      <c r="O13" s="14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  <pageSetUpPr fitToPage="1"/>
  </sheetPr>
  <dimension ref="A1:O23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K12" sqref="K12"/>
    </sheetView>
  </sheetViews>
  <sheetFormatPr baseColWidth="10" defaultRowHeight="13.5" x14ac:dyDescent="0.25"/>
  <cols>
    <col min="1" max="7" width="3.85546875" style="107" bestFit="1" customWidth="1"/>
    <col min="8" max="8" width="55.85546875" style="107" customWidth="1"/>
    <col min="9" max="9" width="12.5703125" style="107" bestFit="1" customWidth="1"/>
    <col min="10" max="10" width="9.85546875" style="107" bestFit="1" customWidth="1"/>
    <col min="11" max="11" width="11.140625" style="107" bestFit="1" customWidth="1"/>
    <col min="12" max="12" width="14.7109375" style="107" customWidth="1"/>
    <col min="13" max="14" width="13" style="107" bestFit="1" customWidth="1"/>
    <col min="15" max="15" width="13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" customHeight="1" thickBot="1" x14ac:dyDescent="0.3">
      <c r="A5" s="325" t="s">
        <v>39</v>
      </c>
      <c r="B5" s="326"/>
      <c r="C5" s="326"/>
      <c r="D5" s="326"/>
      <c r="E5" s="326"/>
      <c r="F5" s="326"/>
      <c r="G5" s="326"/>
      <c r="H5" s="326"/>
      <c r="I5" s="327"/>
      <c r="J5" s="359" t="s">
        <v>93</v>
      </c>
      <c r="K5" s="360"/>
      <c r="L5" s="360"/>
      <c r="M5" s="371" t="s">
        <v>105</v>
      </c>
      <c r="N5" s="366"/>
      <c r="O5" s="373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70" t="s">
        <v>204</v>
      </c>
      <c r="M6" s="372" t="s">
        <v>9</v>
      </c>
      <c r="N6" s="368" t="s">
        <v>10</v>
      </c>
      <c r="O6" s="374" t="s">
        <v>204</v>
      </c>
    </row>
    <row r="7" spans="1:15" ht="15" x14ac:dyDescent="0.25">
      <c r="A7" s="56"/>
      <c r="B7" s="57">
        <v>15</v>
      </c>
      <c r="C7" s="57"/>
      <c r="D7" s="57"/>
      <c r="E7" s="57"/>
      <c r="F7" s="57"/>
      <c r="G7" s="57"/>
      <c r="H7" s="190" t="s">
        <v>127</v>
      </c>
      <c r="I7" s="61"/>
      <c r="J7" s="62"/>
      <c r="K7" s="58"/>
      <c r="L7" s="59"/>
      <c r="M7" s="188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5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113</v>
      </c>
      <c r="I10" s="53"/>
      <c r="J10" s="55"/>
      <c r="K10" s="3"/>
      <c r="L10" s="13"/>
      <c r="M10" s="74">
        <v>2762372</v>
      </c>
      <c r="N10" s="38">
        <v>2762372</v>
      </c>
      <c r="O10" s="28">
        <v>344719.02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8" t="s">
        <v>16</v>
      </c>
      <c r="I11" s="168" t="s">
        <v>15</v>
      </c>
      <c r="J11" s="15">
        <f>SUM(J12)</f>
        <v>175</v>
      </c>
      <c r="K11" s="6">
        <f>SUM(K12)</f>
        <v>175</v>
      </c>
      <c r="L11" s="16">
        <f>SUM(L12)</f>
        <v>74</v>
      </c>
      <c r="M11" s="74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0" t="s">
        <v>16</v>
      </c>
      <c r="I12" s="169" t="s">
        <v>15</v>
      </c>
      <c r="J12" s="17">
        <v>175</v>
      </c>
      <c r="K12" s="4">
        <v>175</v>
      </c>
      <c r="L12" s="63">
        <v>74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40</v>
      </c>
      <c r="I13" s="169"/>
      <c r="J13" s="55"/>
      <c r="K13" s="3"/>
      <c r="L13" s="13"/>
      <c r="M13" s="74">
        <v>3662252</v>
      </c>
      <c r="N13" s="38">
        <v>3662252</v>
      </c>
      <c r="O13" s="28">
        <v>204819.97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38" t="s">
        <v>41</v>
      </c>
      <c r="I14" s="168" t="s">
        <v>27</v>
      </c>
      <c r="J14" s="64">
        <v>1643</v>
      </c>
      <c r="K14" s="7">
        <f>K15+K16+K17</f>
        <v>961</v>
      </c>
      <c r="L14" s="16">
        <f>L15+L16+L17</f>
        <v>100</v>
      </c>
      <c r="M14" s="74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60" t="s">
        <v>42</v>
      </c>
      <c r="I15" s="169" t="s">
        <v>27</v>
      </c>
      <c r="J15" s="65">
        <v>1414</v>
      </c>
      <c r="K15" s="8">
        <v>774</v>
      </c>
      <c r="L15" s="66">
        <v>80</v>
      </c>
      <c r="M15" s="74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60" t="s">
        <v>148</v>
      </c>
      <c r="I16" s="169" t="s">
        <v>27</v>
      </c>
      <c r="J16" s="17">
        <v>8</v>
      </c>
      <c r="K16" s="4">
        <v>3</v>
      </c>
      <c r="L16" s="63">
        <v>0</v>
      </c>
      <c r="M16" s="74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60" t="s">
        <v>149</v>
      </c>
      <c r="I17" s="169" t="s">
        <v>27</v>
      </c>
      <c r="J17" s="17">
        <v>221</v>
      </c>
      <c r="K17" s="4">
        <v>184</v>
      </c>
      <c r="L17" s="63">
        <v>20</v>
      </c>
      <c r="M17" s="74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60" t="s">
        <v>128</v>
      </c>
      <c r="I18" s="169"/>
      <c r="J18" s="17"/>
      <c r="K18" s="4"/>
      <c r="L18" s="63"/>
      <c r="M18" s="74">
        <v>5575376</v>
      </c>
      <c r="N18" s="38">
        <v>5575376</v>
      </c>
      <c r="O18" s="28">
        <v>297756.78000000003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38" t="s">
        <v>89</v>
      </c>
      <c r="I19" s="168" t="s">
        <v>15</v>
      </c>
      <c r="J19" s="64">
        <v>54318</v>
      </c>
      <c r="K19" s="7">
        <f>SUM(K20:K22)</f>
        <v>55000</v>
      </c>
      <c r="L19" s="18">
        <f>SUM(L20:L22)</f>
        <v>4636</v>
      </c>
      <c r="M19" s="64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60" t="s">
        <v>90</v>
      </c>
      <c r="I20" s="169" t="s">
        <v>15</v>
      </c>
      <c r="J20" s="65">
        <v>2752</v>
      </c>
      <c r="K20" s="8">
        <v>2818</v>
      </c>
      <c r="L20" s="66">
        <v>235</v>
      </c>
      <c r="M20" s="75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60" t="s">
        <v>91</v>
      </c>
      <c r="I21" s="169" t="s">
        <v>15</v>
      </c>
      <c r="J21" s="65">
        <v>15976</v>
      </c>
      <c r="K21" s="8">
        <v>11882</v>
      </c>
      <c r="L21" s="66">
        <v>976</v>
      </c>
      <c r="M21" s="75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181" t="s">
        <v>43</v>
      </c>
      <c r="I22" s="184" t="s">
        <v>15</v>
      </c>
      <c r="J22" s="67">
        <v>35590</v>
      </c>
      <c r="K22" s="189">
        <v>40300</v>
      </c>
      <c r="L22" s="68">
        <v>3425</v>
      </c>
      <c r="M22" s="76"/>
      <c r="N22" s="40"/>
      <c r="O22" s="27"/>
    </row>
    <row r="23" spans="1:15" x14ac:dyDescent="0.25">
      <c r="O23" s="24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499984740745262"/>
    <pageSetUpPr fitToPage="1"/>
  </sheetPr>
  <dimension ref="A1:O62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H13" sqref="H13"/>
    </sheetView>
  </sheetViews>
  <sheetFormatPr baseColWidth="10" defaultRowHeight="13.5" x14ac:dyDescent="0.25"/>
  <cols>
    <col min="1" max="7" width="3.7109375" style="107" bestFit="1" customWidth="1"/>
    <col min="8" max="8" width="56.5703125" style="107" customWidth="1"/>
    <col min="9" max="9" width="12.42578125" style="107" bestFit="1" customWidth="1"/>
    <col min="10" max="10" width="9.7109375" style="107" bestFit="1" customWidth="1"/>
    <col min="11" max="11" width="11" style="107" bestFit="1" customWidth="1"/>
    <col min="12" max="12" width="14.85546875" style="107" customWidth="1"/>
    <col min="13" max="13" width="14" style="107" bestFit="1" customWidth="1"/>
    <col min="14" max="14" width="13.140625" style="107" bestFit="1" customWidth="1"/>
    <col min="15" max="15" width="13.140625" style="107" customWidth="1"/>
    <col min="16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B4" s="106"/>
    </row>
    <row r="5" spans="1:15" ht="15" customHeight="1" thickBot="1" x14ac:dyDescent="0.3">
      <c r="A5" s="325" t="s">
        <v>108</v>
      </c>
      <c r="B5" s="326"/>
      <c r="C5" s="326"/>
      <c r="D5" s="326"/>
      <c r="E5" s="326"/>
      <c r="F5" s="326"/>
      <c r="G5" s="326"/>
      <c r="H5" s="326"/>
      <c r="I5" s="327"/>
      <c r="J5" s="332" t="s">
        <v>93</v>
      </c>
      <c r="K5" s="333"/>
      <c r="L5" s="333"/>
      <c r="M5" s="328" t="s">
        <v>106</v>
      </c>
      <c r="N5" s="329"/>
      <c r="O5" s="329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13" t="s">
        <v>9</v>
      </c>
      <c r="K6" s="314" t="s">
        <v>10</v>
      </c>
      <c r="L6" s="315" t="s">
        <v>204</v>
      </c>
      <c r="M6" s="313" t="s">
        <v>9</v>
      </c>
      <c r="N6" s="314" t="s">
        <v>10</v>
      </c>
      <c r="O6" s="315" t="s">
        <v>204</v>
      </c>
    </row>
    <row r="7" spans="1:15" ht="15" x14ac:dyDescent="0.25">
      <c r="A7" s="56"/>
      <c r="B7" s="57">
        <v>21</v>
      </c>
      <c r="C7" s="57"/>
      <c r="D7" s="57"/>
      <c r="E7" s="57"/>
      <c r="F7" s="57"/>
      <c r="G7" s="57"/>
      <c r="H7" s="150" t="s">
        <v>125</v>
      </c>
      <c r="I7" s="183"/>
      <c r="J7" s="83"/>
      <c r="K7" s="58"/>
      <c r="L7" s="59"/>
      <c r="M7" s="308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8" t="s">
        <v>12</v>
      </c>
      <c r="I8" s="16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8" t="s">
        <v>13</v>
      </c>
      <c r="I9" s="163"/>
      <c r="J9" s="55"/>
      <c r="K9" s="3"/>
      <c r="L9" s="13"/>
      <c r="M9" s="52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8" t="s">
        <v>113</v>
      </c>
      <c r="I10" s="163"/>
      <c r="J10" s="55"/>
      <c r="K10" s="3"/>
      <c r="L10" s="13"/>
      <c r="M10" s="98">
        <v>4181840</v>
      </c>
      <c r="N10" s="41">
        <v>4181840</v>
      </c>
      <c r="O10" s="191">
        <v>227764.9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8" t="s">
        <v>16</v>
      </c>
      <c r="I11" s="156" t="s">
        <v>15</v>
      </c>
      <c r="J11" s="15">
        <f>+J12</f>
        <v>34</v>
      </c>
      <c r="K11" s="6">
        <f>+K12</f>
        <v>61</v>
      </c>
      <c r="L11" s="16">
        <f>+L12</f>
        <v>45</v>
      </c>
      <c r="M11" s="100"/>
      <c r="N11" s="46"/>
      <c r="O11" s="101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0" t="s">
        <v>16</v>
      </c>
      <c r="I12" s="162" t="s">
        <v>15</v>
      </c>
      <c r="J12" s="17">
        <v>34</v>
      </c>
      <c r="K12" s="4">
        <v>61</v>
      </c>
      <c r="L12" s="63">
        <v>45</v>
      </c>
      <c r="M12" s="98"/>
      <c r="N12" s="41"/>
      <c r="O12" s="191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38" t="s">
        <v>126</v>
      </c>
      <c r="I13" s="162"/>
      <c r="J13" s="17"/>
      <c r="K13" s="4"/>
      <c r="L13" s="63"/>
      <c r="M13" s="98">
        <v>3007160</v>
      </c>
      <c r="N13" s="41">
        <v>3007160</v>
      </c>
      <c r="O13" s="191">
        <v>163935.49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8" t="s">
        <v>44</v>
      </c>
      <c r="I14" s="156" t="s">
        <v>45</v>
      </c>
      <c r="J14" s="7">
        <f>J15+J16+J18</f>
        <v>2731</v>
      </c>
      <c r="K14" s="7">
        <f>K15+K16+K18</f>
        <v>2731</v>
      </c>
      <c r="L14" s="18">
        <f>L15+L16+L18</f>
        <v>0</v>
      </c>
      <c r="M14" s="100"/>
      <c r="N14" s="46"/>
      <c r="O14" s="101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60" t="s">
        <v>46</v>
      </c>
      <c r="I15" s="162" t="s">
        <v>45</v>
      </c>
      <c r="J15" s="65">
        <v>2555</v>
      </c>
      <c r="K15" s="8">
        <v>2555</v>
      </c>
      <c r="L15" s="66">
        <v>0</v>
      </c>
      <c r="M15" s="192"/>
      <c r="N15" s="43"/>
      <c r="O15" s="193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60" t="s">
        <v>47</v>
      </c>
      <c r="I16" s="162" t="s">
        <v>45</v>
      </c>
      <c r="J16" s="17">
        <v>24</v>
      </c>
      <c r="K16" s="4">
        <v>24</v>
      </c>
      <c r="L16" s="63">
        <v>0</v>
      </c>
      <c r="M16" s="192"/>
      <c r="N16" s="43"/>
      <c r="O16" s="193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60" t="s">
        <v>140</v>
      </c>
      <c r="I17" s="162" t="s">
        <v>15</v>
      </c>
      <c r="J17" s="65">
        <v>7666</v>
      </c>
      <c r="K17" s="8">
        <v>7666</v>
      </c>
      <c r="L17" s="8">
        <v>0</v>
      </c>
      <c r="M17" s="192"/>
      <c r="N17" s="43"/>
      <c r="O17" s="193"/>
    </row>
    <row r="18" spans="1:15" ht="14.25" thickBot="1" x14ac:dyDescent="0.3">
      <c r="A18" s="194"/>
      <c r="B18" s="109"/>
      <c r="C18" s="109"/>
      <c r="D18" s="109"/>
      <c r="E18" s="109"/>
      <c r="F18" s="109"/>
      <c r="G18" s="10">
        <v>6</v>
      </c>
      <c r="H18" s="181" t="s">
        <v>150</v>
      </c>
      <c r="I18" s="182" t="s">
        <v>45</v>
      </c>
      <c r="J18" s="77">
        <v>152</v>
      </c>
      <c r="K18" s="32">
        <v>152</v>
      </c>
      <c r="L18" s="78">
        <v>0</v>
      </c>
      <c r="M18" s="194"/>
      <c r="N18" s="109"/>
      <c r="O18" s="151"/>
    </row>
    <row r="60" spans="8:12" x14ac:dyDescent="0.25">
      <c r="K60" s="107">
        <f>149+1+10</f>
        <v>160</v>
      </c>
      <c r="L60" s="107">
        <f>219+1+7</f>
        <v>227</v>
      </c>
    </row>
    <row r="61" spans="8:12" x14ac:dyDescent="0.25">
      <c r="H61" s="107">
        <f>149+1+10</f>
        <v>160</v>
      </c>
    </row>
    <row r="62" spans="8:12" x14ac:dyDescent="0.25">
      <c r="K62" s="107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  <pageSetUpPr fitToPage="1"/>
  </sheetPr>
  <dimension ref="A1:V41"/>
  <sheetViews>
    <sheetView view="pageBreakPreview" zoomScale="85" zoomScaleNormal="80" zoomScaleSheetLayoutView="85" workbookViewId="0">
      <pane ySplit="6" topLeftCell="A7" activePane="bottomLeft" state="frozen"/>
      <selection activeCell="L15" sqref="L15"/>
      <selection pane="bottomLeft" activeCell="H15" sqref="H15"/>
    </sheetView>
  </sheetViews>
  <sheetFormatPr baseColWidth="10" defaultRowHeight="13.5" x14ac:dyDescent="0.25"/>
  <cols>
    <col min="1" max="7" width="3.7109375" style="107" bestFit="1" customWidth="1"/>
    <col min="8" max="8" width="69.42578125" style="107" bestFit="1" customWidth="1"/>
    <col min="9" max="9" width="14" style="107" customWidth="1"/>
    <col min="10" max="10" width="9.7109375" style="107" bestFit="1" customWidth="1"/>
    <col min="11" max="11" width="11" style="107" bestFit="1" customWidth="1"/>
    <col min="12" max="12" width="13.7109375" style="107" bestFit="1" customWidth="1"/>
    <col min="13" max="13" width="14.85546875" style="107" customWidth="1"/>
    <col min="14" max="15" width="16.85546875" style="107" customWidth="1"/>
    <col min="16" max="21" width="11.42578125" style="107" customWidth="1"/>
    <col min="22" max="16384" width="11.42578125" style="107"/>
  </cols>
  <sheetData>
    <row r="1" spans="1:15" s="1" customFormat="1" ht="15" x14ac:dyDescent="0.2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5" x14ac:dyDescent="0.2">
      <c r="A2" s="331" t="s">
        <v>135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1" customFormat="1" ht="15" x14ac:dyDescent="0.2">
      <c r="A3" s="331" t="str">
        <f>+'201. DS'!A3:O3</f>
        <v>EJERCICIO FISCAL 2021   ACTUALIZADA ENERO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4.25" thickBot="1" x14ac:dyDescent="0.3">
      <c r="A4" s="106"/>
    </row>
    <row r="5" spans="1:15" ht="15.75" customHeight="1" thickBot="1" x14ac:dyDescent="0.3">
      <c r="A5" s="334" t="s">
        <v>48</v>
      </c>
      <c r="B5" s="335"/>
      <c r="C5" s="335"/>
      <c r="D5" s="335"/>
      <c r="E5" s="335"/>
      <c r="F5" s="335"/>
      <c r="G5" s="335"/>
      <c r="H5" s="335"/>
      <c r="I5" s="336"/>
      <c r="J5" s="359" t="s">
        <v>93</v>
      </c>
      <c r="K5" s="360"/>
      <c r="L5" s="360"/>
      <c r="M5" s="371" t="s">
        <v>105</v>
      </c>
      <c r="N5" s="366"/>
      <c r="O5" s="366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311" t="s">
        <v>92</v>
      </c>
      <c r="I6" s="312" t="s">
        <v>8</v>
      </c>
      <c r="J6" s="362" t="s">
        <v>9</v>
      </c>
      <c r="K6" s="363" t="s">
        <v>10</v>
      </c>
      <c r="L6" s="370" t="s">
        <v>204</v>
      </c>
      <c r="M6" s="372" t="s">
        <v>9</v>
      </c>
      <c r="N6" s="368" t="s">
        <v>10</v>
      </c>
      <c r="O6" s="369" t="s">
        <v>204</v>
      </c>
    </row>
    <row r="7" spans="1:15" ht="30" x14ac:dyDescent="0.25">
      <c r="A7" s="195"/>
      <c r="B7" s="58">
        <v>16</v>
      </c>
      <c r="C7" s="58"/>
      <c r="D7" s="58"/>
      <c r="E7" s="58"/>
      <c r="F7" s="58"/>
      <c r="G7" s="58"/>
      <c r="H7" s="150" t="s">
        <v>121</v>
      </c>
      <c r="I7" s="183"/>
      <c r="J7" s="137"/>
      <c r="K7" s="57"/>
      <c r="L7" s="81"/>
      <c r="M7" s="73"/>
      <c r="N7" s="58"/>
      <c r="O7" s="59"/>
    </row>
    <row r="8" spans="1:15" ht="15" x14ac:dyDescent="0.25">
      <c r="A8" s="17"/>
      <c r="B8" s="3"/>
      <c r="C8" s="79">
        <v>0</v>
      </c>
      <c r="D8" s="3"/>
      <c r="E8" s="3"/>
      <c r="F8" s="3"/>
      <c r="G8" s="3"/>
      <c r="H8" s="138" t="s">
        <v>12</v>
      </c>
      <c r="I8" s="163"/>
      <c r="J8" s="55"/>
      <c r="K8" s="3"/>
      <c r="L8" s="13"/>
      <c r="M8" s="55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38" t="s">
        <v>13</v>
      </c>
      <c r="I9" s="163"/>
      <c r="J9" s="55"/>
      <c r="K9" s="3"/>
      <c r="L9" s="13"/>
      <c r="M9" s="55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38" t="s">
        <v>113</v>
      </c>
      <c r="I10" s="163"/>
      <c r="J10" s="55"/>
      <c r="K10" s="3"/>
      <c r="L10" s="13"/>
      <c r="M10" s="74">
        <v>19236360</v>
      </c>
      <c r="N10" s="38">
        <v>19236360</v>
      </c>
      <c r="O10" s="28">
        <v>746111.46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38" t="s">
        <v>16</v>
      </c>
      <c r="I11" s="156" t="s">
        <v>15</v>
      </c>
      <c r="J11" s="7">
        <f>+J12</f>
        <v>806</v>
      </c>
      <c r="K11" s="7">
        <f>+K12</f>
        <v>949</v>
      </c>
      <c r="L11" s="18">
        <f>+L12</f>
        <v>0</v>
      </c>
      <c r="M11" s="64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60" t="s">
        <v>16</v>
      </c>
      <c r="I12" s="162" t="s">
        <v>15</v>
      </c>
      <c r="J12" s="65">
        <v>806</v>
      </c>
      <c r="K12" s="4">
        <v>949</v>
      </c>
      <c r="L12" s="63">
        <v>0</v>
      </c>
      <c r="M12" s="74"/>
      <c r="N12" s="38"/>
      <c r="O12" s="28"/>
    </row>
    <row r="13" spans="1:15" s="110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8" t="s">
        <v>122</v>
      </c>
      <c r="I13" s="156"/>
      <c r="J13" s="15"/>
      <c r="K13" s="6"/>
      <c r="L13" s="16"/>
      <c r="M13" s="74">
        <v>27445651</v>
      </c>
      <c r="N13" s="38">
        <v>27445651</v>
      </c>
      <c r="O13" s="28">
        <v>711577.96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38" t="s">
        <v>154</v>
      </c>
      <c r="I14" s="156" t="s">
        <v>22</v>
      </c>
      <c r="J14" s="64">
        <f>+J15+J16</f>
        <v>16150</v>
      </c>
      <c r="K14" s="7">
        <f>+K15+K16</f>
        <v>16943</v>
      </c>
      <c r="L14" s="18">
        <f>+L15+L16</f>
        <v>0</v>
      </c>
      <c r="M14" s="74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60" t="s">
        <v>49</v>
      </c>
      <c r="I15" s="162" t="s">
        <v>22</v>
      </c>
      <c r="J15" s="65">
        <v>12771</v>
      </c>
      <c r="K15" s="8">
        <v>11966</v>
      </c>
      <c r="L15" s="66">
        <v>0</v>
      </c>
      <c r="M15" s="74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60" t="s">
        <v>155</v>
      </c>
      <c r="I16" s="162" t="s">
        <v>22</v>
      </c>
      <c r="J16" s="65">
        <v>3379</v>
      </c>
      <c r="K16" s="8">
        <v>4977</v>
      </c>
      <c r="L16" s="66">
        <v>0</v>
      </c>
      <c r="M16" s="74"/>
      <c r="N16" s="38"/>
      <c r="O16" s="28"/>
    </row>
    <row r="17" spans="1:15" s="110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38" t="s">
        <v>123</v>
      </c>
      <c r="I17" s="156"/>
      <c r="J17" s="15"/>
      <c r="K17" s="6"/>
      <c r="L17" s="16"/>
      <c r="M17" s="74">
        <v>19097523</v>
      </c>
      <c r="N17" s="38">
        <v>19097523</v>
      </c>
      <c r="O17" s="28">
        <v>210029.14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38" t="s">
        <v>151</v>
      </c>
      <c r="I18" s="156" t="s">
        <v>22</v>
      </c>
      <c r="J18" s="64">
        <f>+J19+J20</f>
        <v>8002</v>
      </c>
      <c r="K18" s="7">
        <f>+K19+K20</f>
        <v>8500</v>
      </c>
      <c r="L18" s="18">
        <f>+L19+L20</f>
        <v>0</v>
      </c>
      <c r="M18" s="52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60" t="s">
        <v>152</v>
      </c>
      <c r="I19" s="162" t="s">
        <v>22</v>
      </c>
      <c r="J19" s="65">
        <v>7606</v>
      </c>
      <c r="K19" s="8">
        <v>8104</v>
      </c>
      <c r="L19" s="66">
        <v>0</v>
      </c>
      <c r="M19" s="74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60" t="s">
        <v>153</v>
      </c>
      <c r="I20" s="162" t="s">
        <v>22</v>
      </c>
      <c r="J20" s="65">
        <v>396</v>
      </c>
      <c r="K20" s="8">
        <v>396</v>
      </c>
      <c r="L20" s="66">
        <v>0</v>
      </c>
      <c r="M20" s="74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38" t="s">
        <v>124</v>
      </c>
      <c r="I21" s="162"/>
      <c r="J21" s="17"/>
      <c r="K21" s="4"/>
      <c r="L21" s="63"/>
      <c r="M21" s="74">
        <v>18606466</v>
      </c>
      <c r="N21" s="38">
        <v>18606466</v>
      </c>
      <c r="O21" s="28">
        <v>393458.54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38" t="s">
        <v>156</v>
      </c>
      <c r="I22" s="156" t="s">
        <v>22</v>
      </c>
      <c r="J22" s="64">
        <f>+J23+J24+J25</f>
        <v>9736</v>
      </c>
      <c r="K22" s="7">
        <f>+K23+K24+K25</f>
        <v>10201</v>
      </c>
      <c r="L22" s="18">
        <f>+L23+L24+L25</f>
        <v>0</v>
      </c>
      <c r="M22" s="64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60" t="s">
        <v>157</v>
      </c>
      <c r="I23" s="162" t="s">
        <v>22</v>
      </c>
      <c r="J23" s="65">
        <v>3672</v>
      </c>
      <c r="K23" s="8">
        <v>3234</v>
      </c>
      <c r="L23" s="66">
        <v>0</v>
      </c>
      <c r="M23" s="75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60" t="s">
        <v>158</v>
      </c>
      <c r="I24" s="162" t="s">
        <v>22</v>
      </c>
      <c r="J24" s="65">
        <v>2853</v>
      </c>
      <c r="K24" s="8">
        <v>3756</v>
      </c>
      <c r="L24" s="66">
        <v>0</v>
      </c>
      <c r="M24" s="75"/>
      <c r="N24" s="39"/>
      <c r="O24" s="26"/>
    </row>
    <row r="25" spans="1:15" ht="15" x14ac:dyDescent="0.25">
      <c r="A25" s="258"/>
      <c r="B25" s="282"/>
      <c r="C25" s="282"/>
      <c r="D25" s="282"/>
      <c r="E25" s="282"/>
      <c r="F25" s="282"/>
      <c r="G25" s="259">
        <v>4</v>
      </c>
      <c r="H25" s="260" t="s">
        <v>159</v>
      </c>
      <c r="I25" s="274" t="s">
        <v>22</v>
      </c>
      <c r="J25" s="275">
        <v>3211</v>
      </c>
      <c r="K25" s="276">
        <v>3211</v>
      </c>
      <c r="L25" s="277">
        <v>0</v>
      </c>
      <c r="M25" s="264"/>
      <c r="N25" s="265"/>
      <c r="O25" s="266"/>
    </row>
    <row r="26" spans="1:15" ht="15" x14ac:dyDescent="0.3">
      <c r="A26" s="111"/>
      <c r="B26" s="111">
        <v>99</v>
      </c>
      <c r="C26" s="111"/>
      <c r="D26" s="111"/>
      <c r="E26" s="111"/>
      <c r="F26" s="111"/>
      <c r="G26" s="111"/>
      <c r="H26" s="111" t="s">
        <v>186</v>
      </c>
      <c r="I26" s="136"/>
      <c r="J26" s="279"/>
      <c r="K26" s="108"/>
      <c r="L26" s="136"/>
      <c r="M26" s="279"/>
      <c r="N26" s="108"/>
      <c r="O26" s="136"/>
    </row>
    <row r="27" spans="1:15" ht="15" x14ac:dyDescent="0.3">
      <c r="A27" s="111"/>
      <c r="B27" s="111"/>
      <c r="C27" s="111">
        <v>0</v>
      </c>
      <c r="D27" s="111"/>
      <c r="E27" s="111"/>
      <c r="F27" s="111"/>
      <c r="G27" s="111"/>
      <c r="H27" s="111" t="s">
        <v>12</v>
      </c>
      <c r="I27" s="136"/>
      <c r="J27" s="279"/>
      <c r="K27" s="108"/>
      <c r="L27" s="136"/>
      <c r="M27" s="279"/>
      <c r="N27" s="108"/>
      <c r="O27" s="136"/>
    </row>
    <row r="28" spans="1:15" ht="15" x14ac:dyDescent="0.3">
      <c r="A28" s="111"/>
      <c r="B28" s="111"/>
      <c r="C28" s="111"/>
      <c r="D28" s="111">
        <v>0</v>
      </c>
      <c r="E28" s="111"/>
      <c r="F28" s="111"/>
      <c r="G28" s="111"/>
      <c r="H28" s="111" t="s">
        <v>13</v>
      </c>
      <c r="I28" s="136"/>
      <c r="J28" s="279"/>
      <c r="K28" s="108"/>
      <c r="L28" s="136"/>
      <c r="M28" s="279"/>
      <c r="N28" s="108"/>
      <c r="O28" s="136"/>
    </row>
    <row r="29" spans="1:15" ht="15" x14ac:dyDescent="0.3">
      <c r="A29" s="111"/>
      <c r="B29" s="111"/>
      <c r="C29" s="111"/>
      <c r="D29" s="111"/>
      <c r="E29" s="111">
        <v>2</v>
      </c>
      <c r="F29" s="111">
        <v>0</v>
      </c>
      <c r="G29" s="111"/>
      <c r="H29" s="111" t="s">
        <v>99</v>
      </c>
      <c r="I29" s="136"/>
      <c r="J29" s="279"/>
      <c r="K29" s="108"/>
      <c r="L29" s="136"/>
      <c r="M29" s="283">
        <v>168000</v>
      </c>
      <c r="N29" s="249">
        <v>168000</v>
      </c>
      <c r="O29" s="284">
        <v>0</v>
      </c>
    </row>
    <row r="30" spans="1:15" ht="15" x14ac:dyDescent="0.3">
      <c r="A30" s="111"/>
      <c r="B30" s="111"/>
      <c r="C30" s="111"/>
      <c r="D30" s="111"/>
      <c r="E30" s="111"/>
      <c r="F30" s="111"/>
      <c r="G30" s="111"/>
      <c r="H30" s="111" t="s">
        <v>102</v>
      </c>
      <c r="I30" s="248" t="s">
        <v>98</v>
      </c>
      <c r="J30" s="280">
        <f>+J31</f>
        <v>2</v>
      </c>
      <c r="K30" s="7">
        <f>+K31</f>
        <v>2</v>
      </c>
      <c r="L30" s="18">
        <f>+L31</f>
        <v>0</v>
      </c>
      <c r="M30" s="279"/>
      <c r="N30" s="108"/>
      <c r="O30" s="136"/>
    </row>
    <row r="31" spans="1:15" ht="15" x14ac:dyDescent="0.3">
      <c r="A31" s="111"/>
      <c r="B31" s="111"/>
      <c r="C31" s="111"/>
      <c r="D31" s="111"/>
      <c r="E31" s="111"/>
      <c r="F31" s="111"/>
      <c r="G31" s="111"/>
      <c r="H31" s="108" t="s">
        <v>102</v>
      </c>
      <c r="I31" s="136" t="s">
        <v>98</v>
      </c>
      <c r="J31" s="281">
        <v>2</v>
      </c>
      <c r="K31" s="8">
        <v>2</v>
      </c>
      <c r="L31" s="66">
        <v>0</v>
      </c>
      <c r="M31" s="279"/>
      <c r="N31" s="108"/>
      <c r="O31" s="136"/>
    </row>
    <row r="32" spans="1:15" ht="15" x14ac:dyDescent="0.3">
      <c r="A32" s="111"/>
      <c r="B32" s="111"/>
      <c r="C32" s="111"/>
      <c r="D32" s="111"/>
      <c r="E32" s="111">
        <v>3</v>
      </c>
      <c r="F32" s="111">
        <v>0</v>
      </c>
      <c r="G32" s="111"/>
      <c r="H32" s="111" t="s">
        <v>189</v>
      </c>
      <c r="I32" s="136"/>
      <c r="J32" s="294"/>
      <c r="K32" s="293"/>
      <c r="L32" s="295"/>
      <c r="M32" s="283">
        <v>210000</v>
      </c>
      <c r="N32" s="249">
        <v>210000</v>
      </c>
      <c r="O32" s="284">
        <v>0</v>
      </c>
    </row>
    <row r="33" spans="1:15" ht="30" x14ac:dyDescent="0.3">
      <c r="A33" s="111"/>
      <c r="B33" s="111"/>
      <c r="C33" s="111"/>
      <c r="D33" s="111"/>
      <c r="E33" s="111"/>
      <c r="F33" s="111"/>
      <c r="G33" s="111"/>
      <c r="H33" s="257" t="s">
        <v>103</v>
      </c>
      <c r="I33" s="248" t="s">
        <v>98</v>
      </c>
      <c r="J33" s="280">
        <f>+J34</f>
        <v>2</v>
      </c>
      <c r="K33" s="7">
        <f>+K34</f>
        <v>2</v>
      </c>
      <c r="L33" s="18">
        <f>+L34</f>
        <v>0</v>
      </c>
      <c r="M33" s="279"/>
      <c r="N33" s="108"/>
      <c r="O33" s="136"/>
    </row>
    <row r="34" spans="1:15" ht="27.75" x14ac:dyDescent="0.3">
      <c r="A34" s="111"/>
      <c r="B34" s="111"/>
      <c r="C34" s="111"/>
      <c r="D34" s="111"/>
      <c r="E34" s="111"/>
      <c r="F34" s="111"/>
      <c r="G34" s="111"/>
      <c r="H34" s="278" t="s">
        <v>103</v>
      </c>
      <c r="I34" s="136" t="s">
        <v>98</v>
      </c>
      <c r="J34" s="281">
        <v>2</v>
      </c>
      <c r="K34" s="8">
        <v>2</v>
      </c>
      <c r="L34" s="66">
        <v>0</v>
      </c>
      <c r="M34" s="279"/>
      <c r="N34" s="108"/>
      <c r="O34" s="136"/>
    </row>
    <row r="35" spans="1:15" x14ac:dyDescent="0.25">
      <c r="J35" s="296"/>
      <c r="K35" s="296"/>
      <c r="L35" s="296"/>
    </row>
    <row r="36" spans="1:15" x14ac:dyDescent="0.25">
      <c r="J36" s="296"/>
      <c r="K36" s="296"/>
      <c r="L36" s="296"/>
    </row>
    <row r="37" spans="1:15" x14ac:dyDescent="0.25">
      <c r="J37" s="296"/>
      <c r="K37" s="296"/>
      <c r="L37" s="296"/>
    </row>
    <row r="38" spans="1:15" x14ac:dyDescent="0.25">
      <c r="J38" s="296"/>
      <c r="K38" s="296"/>
      <c r="L38" s="296"/>
    </row>
    <row r="39" spans="1:15" x14ac:dyDescent="0.25">
      <c r="J39" s="296"/>
      <c r="K39" s="296"/>
      <c r="L39" s="296"/>
    </row>
    <row r="40" spans="1:15" x14ac:dyDescent="0.25">
      <c r="J40" s="296"/>
      <c r="K40" s="296"/>
      <c r="L40" s="296"/>
    </row>
    <row r="41" spans="1:15" x14ac:dyDescent="0.25">
      <c r="J41" s="296"/>
      <c r="K41" s="296"/>
      <c r="L41" s="29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2021-02-09T18:06:01Z</cp:lastPrinted>
  <dcterms:created xsi:type="dcterms:W3CDTF">2016-02-15T16:06:45Z</dcterms:created>
  <dcterms:modified xsi:type="dcterms:W3CDTF">2021-02-09T20:44:09Z</dcterms:modified>
</cp:coreProperties>
</file>