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\\fs\useplan$\EMA\AÑO 2020\SEGUIMIENTO PRODUCCIÓN 2020. UDAF\31.12.2020 (DICIEMBRE)\Seguimiento Físico y Financiero funcionamiento e inversión\"/>
    </mc:Choice>
  </mc:AlternateContent>
  <xr:revisionPtr revIDLastSave="0" documentId="13_ncr:1_{7F287CEF-6CBF-4830-A3BE-95360529F0ED}" xr6:coauthVersionLast="45" xr6:coauthVersionMax="45" xr10:uidLastSave="{00000000-0000-0000-0000-000000000000}"/>
  <bookViews>
    <workbookView xWindow="-120" yWindow="-120" windowWidth="19800" windowHeight="11760" activeTab="5" xr2:uid="{00000000-000D-0000-FFFF-FFFF00000000}"/>
  </bookViews>
  <sheets>
    <sheet name="DGC" sheetId="2" r:id="rId1"/>
    <sheet name="UCEE" sheetId="13" r:id="rId2"/>
    <sheet name="FSS" sheetId="14" r:id="rId3"/>
    <sheet name="UDEVIPO" sheetId="18" r:id="rId4"/>
    <sheet name="PROVIAL" sheetId="16" r:id="rId5"/>
    <sheet name="INSIVUMEH" sheetId="15" r:id="rId6"/>
  </sheets>
  <definedNames>
    <definedName name="_xlnm.Print_Area" localSheetId="0">DGC!$A$1:$AG$277</definedName>
    <definedName name="_xlnm.Print_Area" localSheetId="2">FSS!$A$1:$AF$27</definedName>
    <definedName name="_xlnm.Print_Area" localSheetId="5">INSIVUMEH!$A$1:$AG$12</definedName>
    <definedName name="_xlnm.Print_Area" localSheetId="4">PROVIAL!$A$1:$AG$12</definedName>
    <definedName name="_xlnm.Print_Area" localSheetId="1">UCEE!$A$1:$AF$148</definedName>
    <definedName name="_xlnm.Print_Area" localSheetId="3">UDEVIPO!$A$1:$AF$56</definedName>
    <definedName name="DPSE_21">#REF!</definedName>
    <definedName name="DPSE25">#REF!</definedName>
    <definedName name="_xlnm.Print_Titles" localSheetId="0">DGC!$1:$5</definedName>
    <definedName name="_xlnm.Print_Titles" localSheetId="2">FSS!$1:$5</definedName>
    <definedName name="_xlnm.Print_Titles" localSheetId="5">INSIVUMEH!$1:$5</definedName>
    <definedName name="_xlnm.Print_Titles" localSheetId="4">PROVIAL!$1:$5</definedName>
    <definedName name="_xlnm.Print_Titles" localSheetId="1">UCEE!$1:$5</definedName>
    <definedName name="_xlnm.Print_Titles" localSheetId="3">UDEVIPO!$1:$5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" i="13" l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17" i="13"/>
  <c r="Y9" i="15"/>
  <c r="Y8" i="15"/>
  <c r="Y7" i="15"/>
  <c r="Y10" i="16"/>
  <c r="Y9" i="16"/>
  <c r="Y8" i="16"/>
  <c r="Y7" i="16"/>
  <c r="Y47" i="2"/>
  <c r="Y122" i="2"/>
  <c r="Y70" i="2"/>
  <c r="A12" i="18"/>
  <c r="A13" i="18" s="1"/>
  <c r="A14" i="18" s="1"/>
  <c r="A15" i="18" s="1"/>
  <c r="A16" i="18" s="1"/>
  <c r="A17" i="18" s="1"/>
  <c r="A18" i="18" s="1"/>
  <c r="A19" i="18" s="1"/>
  <c r="Y53" i="18"/>
  <c r="Y52" i="18"/>
  <c r="Y51" i="18"/>
  <c r="Y50" i="18"/>
  <c r="Y48" i="18"/>
  <c r="Y47" i="18"/>
  <c r="Y46" i="18"/>
  <c r="Y45" i="18"/>
  <c r="Y44" i="18"/>
  <c r="Y43" i="18"/>
  <c r="Y42" i="18"/>
  <c r="Y41" i="18"/>
  <c r="Y40" i="18"/>
  <c r="Y39" i="18"/>
  <c r="Y38" i="18"/>
  <c r="Y37" i="18"/>
  <c r="Y36" i="18"/>
  <c r="Y35" i="18"/>
  <c r="Y34" i="18"/>
  <c r="Y33" i="18"/>
  <c r="Y32" i="18"/>
  <c r="Y31" i="18"/>
  <c r="Y30" i="18"/>
  <c r="Y29" i="18"/>
  <c r="Y28" i="18"/>
  <c r="Y27" i="18"/>
  <c r="Y26" i="18"/>
  <c r="Y25" i="18"/>
  <c r="Y24" i="18"/>
  <c r="Y23" i="18"/>
  <c r="Y22" i="18"/>
  <c r="Y21" i="18"/>
  <c r="Y20" i="18"/>
  <c r="Y19" i="18"/>
  <c r="Y18" i="18"/>
  <c r="Y17" i="18"/>
  <c r="Y16" i="18"/>
  <c r="Y15" i="18"/>
  <c r="Y14" i="18"/>
  <c r="Y13" i="18"/>
  <c r="Y12" i="18"/>
  <c r="Y11" i="18"/>
  <c r="Y10" i="18"/>
  <c r="Y9" i="18"/>
  <c r="Y8" i="18"/>
  <c r="Y7" i="18"/>
  <c r="Y157" i="2"/>
  <c r="Y194" i="2" l="1"/>
  <c r="Y193" i="2"/>
  <c r="Y192" i="2"/>
  <c r="Y191" i="2"/>
  <c r="Y190" i="2"/>
  <c r="Y189" i="2"/>
  <c r="Y188" i="2"/>
  <c r="A189" i="2"/>
  <c r="A190" i="2" s="1"/>
  <c r="A191" i="2" s="1"/>
  <c r="A192" i="2" s="1"/>
  <c r="A193" i="2" s="1"/>
  <c r="A194" i="2" s="1"/>
  <c r="Y90" i="2" l="1"/>
  <c r="Y28" i="2" l="1"/>
  <c r="Y23" i="2" l="1"/>
  <c r="Y12" i="2"/>
  <c r="Y72" i="2"/>
  <c r="Y150" i="2" l="1"/>
  <c r="Y17" i="13" l="1"/>
  <c r="Y131" i="2"/>
  <c r="Y166" i="2" l="1"/>
  <c r="Y73" i="2"/>
  <c r="Y71" i="2"/>
  <c r="Y69" i="2"/>
  <c r="Y68" i="2"/>
  <c r="A69" i="2" l="1"/>
  <c r="A70" i="2" s="1"/>
  <c r="A71" i="2" s="1"/>
  <c r="A72" i="2" s="1"/>
  <c r="Y77" i="2" l="1"/>
  <c r="AD48" i="18" l="1"/>
  <c r="AD47" i="18"/>
  <c r="AD46" i="18"/>
  <c r="AD45" i="18"/>
  <c r="AD44" i="18"/>
  <c r="AD43" i="18"/>
  <c r="AD42" i="18"/>
  <c r="AD41" i="18"/>
  <c r="AD40" i="18"/>
  <c r="AD39" i="18"/>
  <c r="AD38" i="18"/>
  <c r="AD37" i="18"/>
  <c r="AD36" i="18"/>
  <c r="AD35" i="18"/>
  <c r="AD34" i="18"/>
  <c r="AD33" i="18"/>
  <c r="AD32" i="18"/>
  <c r="AD31" i="18"/>
  <c r="AD30" i="18"/>
  <c r="AD29" i="18"/>
  <c r="AD28" i="18"/>
  <c r="AD27" i="18"/>
  <c r="AD26" i="18"/>
  <c r="AD25" i="18"/>
  <c r="AD24" i="18"/>
  <c r="AD23" i="18"/>
  <c r="AD22" i="18"/>
  <c r="AD21" i="18"/>
  <c r="AD20" i="18"/>
  <c r="AD19" i="18"/>
  <c r="AD18" i="18"/>
  <c r="AD16" i="18"/>
  <c r="AD15" i="18"/>
  <c r="AD14" i="18"/>
  <c r="AD13" i="18"/>
  <c r="AD11" i="18"/>
  <c r="AD10" i="18"/>
  <c r="AD9" i="18"/>
  <c r="AD8" i="18"/>
  <c r="Y67" i="13"/>
  <c r="Y35" i="13"/>
  <c r="Y34" i="13"/>
  <c r="Y32" i="13"/>
  <c r="Y31" i="13"/>
  <c r="Y30" i="13"/>
  <c r="Y29" i="13"/>
  <c r="Y28" i="13"/>
  <c r="Y27" i="13"/>
  <c r="Y26" i="13"/>
  <c r="Y25" i="13"/>
  <c r="Y24" i="13"/>
  <c r="Y23" i="13"/>
  <c r="Y22" i="13"/>
  <c r="Y20" i="13"/>
  <c r="Y19" i="13"/>
  <c r="Y18" i="13"/>
  <c r="Y16" i="13"/>
  <c r="Y15" i="13"/>
  <c r="Y14" i="13"/>
  <c r="Y13" i="13"/>
  <c r="Y12" i="13"/>
  <c r="Y11" i="13"/>
  <c r="Y10" i="13"/>
  <c r="Y9" i="13"/>
  <c r="AD70" i="13"/>
  <c r="AD69" i="13"/>
  <c r="AD37" i="13" l="1"/>
  <c r="AD43" i="13"/>
  <c r="Y43" i="13"/>
  <c r="AD35" i="13"/>
  <c r="AD34" i="13"/>
  <c r="AD32" i="13"/>
  <c r="AD31" i="13"/>
  <c r="AD30" i="13"/>
  <c r="AD29" i="13"/>
  <c r="AD28" i="13"/>
  <c r="AD27" i="13"/>
  <c r="AD26" i="13"/>
  <c r="AD25" i="13"/>
  <c r="AD24" i="13"/>
  <c r="AD23" i="13"/>
  <c r="AD22" i="13"/>
  <c r="AD20" i="13"/>
  <c r="AD19" i="13"/>
  <c r="AD18" i="13"/>
  <c r="A197" i="2"/>
  <c r="G56" i="18" l="1"/>
  <c r="G58" i="18" s="1"/>
  <c r="Y7" i="2"/>
  <c r="A8" i="2"/>
  <c r="A9" i="2" s="1"/>
  <c r="A10" i="2" s="1"/>
  <c r="A11" i="2" s="1"/>
  <c r="Y8" i="2"/>
  <c r="Y9" i="2"/>
  <c r="Y10" i="2"/>
  <c r="Y11" i="2"/>
  <c r="Y13" i="2"/>
  <c r="Y14" i="2"/>
  <c r="Y15" i="2"/>
  <c r="Y16" i="2"/>
  <c r="Y17" i="2"/>
  <c r="Y18" i="2"/>
  <c r="Y19" i="2"/>
  <c r="Y20" i="2"/>
  <c r="Y56" i="18"/>
  <c r="X56" i="18"/>
  <c r="W56" i="18"/>
  <c r="V56" i="18"/>
  <c r="U56" i="18"/>
  <c r="T56" i="18"/>
  <c r="S56" i="18"/>
  <c r="R56" i="18"/>
  <c r="Q56" i="18"/>
  <c r="P56" i="18"/>
  <c r="O56" i="18"/>
  <c r="N56" i="18"/>
  <c r="M56" i="18"/>
  <c r="L56" i="18"/>
  <c r="K56" i="18"/>
  <c r="H56" i="18"/>
  <c r="H58" i="18" s="1"/>
  <c r="F56" i="18"/>
  <c r="E56" i="18"/>
  <c r="B33" i="18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A8" i="18"/>
  <c r="A9" i="18" s="1"/>
  <c r="A10" i="18" s="1"/>
  <c r="A51" i="18" l="1"/>
  <c r="A52" i="18" s="1"/>
  <c r="A53" i="18" s="1"/>
  <c r="A54" i="18" s="1"/>
  <c r="A11" i="18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12" i="2"/>
  <c r="A13" i="2" s="1"/>
  <c r="A14" i="2" s="1"/>
  <c r="A15" i="2" s="1"/>
  <c r="A17" i="2" s="1"/>
  <c r="A18" i="2" s="1"/>
  <c r="A19" i="2" s="1"/>
  <c r="A9" i="13"/>
  <c r="A10" i="13" s="1"/>
  <c r="Q142" i="13" l="1"/>
  <c r="Y70" i="13" l="1"/>
  <c r="A48" i="2" l="1"/>
  <c r="Y140" i="13" l="1"/>
  <c r="Y139" i="13"/>
  <c r="Y138" i="13"/>
  <c r="Y137" i="13"/>
  <c r="Y136" i="13"/>
  <c r="Y135" i="13"/>
  <c r="Y134" i="13"/>
  <c r="Y133" i="13"/>
  <c r="Y132" i="13"/>
  <c r="Y131" i="13"/>
  <c r="Y130" i="13"/>
  <c r="Y129" i="13"/>
  <c r="Y128" i="13"/>
  <c r="Y127" i="13"/>
  <c r="Y126" i="13"/>
  <c r="Y125" i="13"/>
  <c r="Y124" i="13"/>
  <c r="Y123" i="13"/>
  <c r="Y122" i="13"/>
  <c r="Y121" i="13"/>
  <c r="Y120" i="13"/>
  <c r="Y119" i="13"/>
  <c r="Y118" i="13"/>
  <c r="Y117" i="13"/>
  <c r="Y116" i="13"/>
  <c r="Y115" i="13"/>
  <c r="Y114" i="13"/>
  <c r="Y113" i="13"/>
  <c r="Y112" i="13"/>
  <c r="Y111" i="13"/>
  <c r="Y110" i="13"/>
  <c r="Y109" i="13"/>
  <c r="Y108" i="13"/>
  <c r="Y107" i="13"/>
  <c r="Y106" i="13"/>
  <c r="Y105" i="13"/>
  <c r="Y66" i="13"/>
  <c r="Y64" i="13"/>
  <c r="Y104" i="13"/>
  <c r="Y58" i="13"/>
  <c r="Y65" i="13"/>
  <c r="Y60" i="13"/>
  <c r="Y63" i="13"/>
  <c r="Y59" i="13"/>
  <c r="Y61" i="13"/>
  <c r="Y62" i="13"/>
  <c r="Y103" i="13"/>
  <c r="Y102" i="13"/>
  <c r="Y101" i="13"/>
  <c r="Y100" i="13"/>
  <c r="Y99" i="13"/>
  <c r="Y98" i="13"/>
  <c r="Y97" i="13"/>
  <c r="Y96" i="13"/>
  <c r="Y95" i="13"/>
  <c r="Y38" i="13"/>
  <c r="Y94" i="13"/>
  <c r="Y93" i="13"/>
  <c r="Y92" i="13"/>
  <c r="Y91" i="13"/>
  <c r="Y90" i="13"/>
  <c r="Y89" i="13"/>
  <c r="Y88" i="13"/>
  <c r="Y87" i="13"/>
  <c r="Y86" i="13"/>
  <c r="Y85" i="13"/>
  <c r="Y84" i="13"/>
  <c r="Y83" i="13"/>
  <c r="Y82" i="13"/>
  <c r="Y81" i="13"/>
  <c r="Y80" i="13"/>
  <c r="Y79" i="13"/>
  <c r="Y78" i="13"/>
  <c r="Y77" i="13"/>
  <c r="Y40" i="13"/>
  <c r="Y76" i="13"/>
  <c r="Y75" i="13"/>
  <c r="Y45" i="13"/>
  <c r="Y47" i="13"/>
  <c r="Y48" i="13"/>
  <c r="Y46" i="13"/>
  <c r="Y73" i="13"/>
  <c r="Y57" i="13"/>
  <c r="Y56" i="13"/>
  <c r="Y55" i="13"/>
  <c r="Y54" i="13"/>
  <c r="Y53" i="13"/>
  <c r="Y52" i="13"/>
  <c r="Y51" i="13"/>
  <c r="Y50" i="13"/>
  <c r="Y49" i="13"/>
  <c r="Y41" i="13"/>
  <c r="Y37" i="13"/>
  <c r="Y7" i="13"/>
  <c r="L29" i="14"/>
  <c r="K29" i="14"/>
  <c r="Y7" i="14"/>
  <c r="Y9" i="14"/>
  <c r="Y10" i="14"/>
  <c r="Y11" i="14"/>
  <c r="Y26" i="14"/>
  <c r="Y25" i="14"/>
  <c r="Y23" i="14"/>
  <c r="Y21" i="14"/>
  <c r="Y29" i="14" s="1"/>
  <c r="Y19" i="14"/>
  <c r="Y18" i="14"/>
  <c r="Y17" i="14"/>
  <c r="Y16" i="14"/>
  <c r="Y15" i="14"/>
  <c r="Y14" i="14"/>
  <c r="Y13" i="14"/>
  <c r="Y12" i="14"/>
  <c r="Y275" i="2"/>
  <c r="Y274" i="2"/>
  <c r="Y273" i="2"/>
  <c r="Y272" i="2"/>
  <c r="Y271" i="2"/>
  <c r="Y270" i="2"/>
  <c r="Y269" i="2"/>
  <c r="Y268" i="2"/>
  <c r="Y267" i="2"/>
  <c r="Y266" i="2"/>
  <c r="Y265" i="2"/>
  <c r="Y264" i="2"/>
  <c r="Y263" i="2"/>
  <c r="Y262" i="2"/>
  <c r="Y261" i="2"/>
  <c r="Y260" i="2"/>
  <c r="Y259" i="2"/>
  <c r="Y258" i="2"/>
  <c r="Y257" i="2"/>
  <c r="Y256" i="2"/>
  <c r="Y255" i="2"/>
  <c r="Y171" i="2"/>
  <c r="Y170" i="2"/>
  <c r="Y253" i="2"/>
  <c r="Y252" i="2"/>
  <c r="Y251" i="2"/>
  <c r="Y250" i="2"/>
  <c r="Y249" i="2"/>
  <c r="Y248" i="2"/>
  <c r="Y247" i="2"/>
  <c r="Y246" i="2"/>
  <c r="Y245" i="2"/>
  <c r="Y244" i="2"/>
  <c r="Y243" i="2"/>
  <c r="Y242" i="2"/>
  <c r="Y241" i="2"/>
  <c r="Y240" i="2"/>
  <c r="Y239" i="2"/>
  <c r="Y238" i="2"/>
  <c r="Y237" i="2"/>
  <c r="Y236" i="2"/>
  <c r="Y235" i="2"/>
  <c r="Y234" i="2"/>
  <c r="Y233" i="2"/>
  <c r="Y232" i="2"/>
  <c r="Y231" i="2"/>
  <c r="Y230" i="2"/>
  <c r="Y229" i="2"/>
  <c r="Y228" i="2"/>
  <c r="Y227" i="2"/>
  <c r="Y226" i="2"/>
  <c r="Y225" i="2"/>
  <c r="Y224" i="2"/>
  <c r="Y223" i="2"/>
  <c r="Y222" i="2"/>
  <c r="Y221" i="2"/>
  <c r="Y220" i="2"/>
  <c r="Y219" i="2"/>
  <c r="Y218" i="2"/>
  <c r="Y217" i="2"/>
  <c r="Y216" i="2"/>
  <c r="Y215" i="2"/>
  <c r="Y214" i="2"/>
  <c r="Y213" i="2"/>
  <c r="Y212" i="2"/>
  <c r="Y211" i="2"/>
  <c r="Y210" i="2"/>
  <c r="Y209" i="2"/>
  <c r="Y208" i="2"/>
  <c r="Y207" i="2"/>
  <c r="Y206" i="2"/>
  <c r="Y205" i="2"/>
  <c r="Y204" i="2"/>
  <c r="Y203" i="2"/>
  <c r="Y202" i="2"/>
  <c r="Y201" i="2"/>
  <c r="Y126" i="2"/>
  <c r="Y119" i="2"/>
  <c r="Y52" i="2"/>
  <c r="Y200" i="2"/>
  <c r="Y51" i="2"/>
  <c r="Y199" i="2"/>
  <c r="Y198" i="2"/>
  <c r="Y82" i="2"/>
  <c r="Y156" i="2"/>
  <c r="Y197" i="2"/>
  <c r="Y117" i="2"/>
  <c r="Y116" i="2"/>
  <c r="Y93" i="2"/>
  <c r="Y196" i="2"/>
  <c r="Y140" i="2"/>
  <c r="Y118" i="2"/>
  <c r="Y94" i="2"/>
  <c r="Y186" i="2"/>
  <c r="Y185" i="2"/>
  <c r="Y184" i="2"/>
  <c r="Y183" i="2"/>
  <c r="Y182" i="2"/>
  <c r="Y181" i="2"/>
  <c r="Y180" i="2"/>
  <c r="Y178" i="2"/>
  <c r="Y176" i="2"/>
  <c r="Y173" i="2"/>
  <c r="Y167" i="2"/>
  <c r="Y165" i="2"/>
  <c r="Y164" i="2"/>
  <c r="Y163" i="2"/>
  <c r="Y162" i="2"/>
  <c r="Y160" i="2"/>
  <c r="Y159" i="2"/>
  <c r="Y158" i="2"/>
  <c r="Y154" i="2"/>
  <c r="Y153" i="2"/>
  <c r="Y152" i="2"/>
  <c r="Y151" i="2"/>
  <c r="Y149" i="2"/>
  <c r="Y148" i="2"/>
  <c r="Y147" i="2"/>
  <c r="Y146" i="2"/>
  <c r="Y145" i="2"/>
  <c r="Y144" i="2"/>
  <c r="Y143" i="2"/>
  <c r="Y142" i="2"/>
  <c r="Y141" i="2"/>
  <c r="Y139" i="2"/>
  <c r="Y138" i="2"/>
  <c r="Y136" i="2"/>
  <c r="Y135" i="2"/>
  <c r="Y134" i="2"/>
  <c r="Y133" i="2"/>
  <c r="Y132" i="2"/>
  <c r="Y127" i="2"/>
  <c r="Y125" i="2"/>
  <c r="Y124" i="2"/>
  <c r="Y123" i="2"/>
  <c r="Y121" i="2"/>
  <c r="Y120" i="2"/>
  <c r="Y115" i="2"/>
  <c r="Y114" i="2"/>
  <c r="Y113" i="2"/>
  <c r="Y112" i="2"/>
  <c r="Y111" i="2"/>
  <c r="Y110" i="2"/>
  <c r="Y109" i="2"/>
  <c r="Y108" i="2"/>
  <c r="Y107" i="2"/>
  <c r="Y106" i="2"/>
  <c r="Y105" i="2"/>
  <c r="Y104" i="2"/>
  <c r="Y103" i="2"/>
  <c r="Y102" i="2"/>
  <c r="Y101" i="2"/>
  <c r="Y100" i="2"/>
  <c r="Y99" i="2"/>
  <c r="Y98" i="2"/>
  <c r="Y97" i="2"/>
  <c r="Y96" i="2"/>
  <c r="Y95" i="2"/>
  <c r="Y92" i="2"/>
  <c r="Y89" i="2"/>
  <c r="Y88" i="2"/>
  <c r="Y86" i="2"/>
  <c r="Y85" i="2"/>
  <c r="Y84" i="2"/>
  <c r="Y83" i="2"/>
  <c r="Y155" i="2"/>
  <c r="Y81" i="2"/>
  <c r="Y80" i="2"/>
  <c r="Y79" i="2"/>
  <c r="Y78" i="2"/>
  <c r="Y76" i="2"/>
  <c r="Y75" i="2"/>
  <c r="Y24" i="2"/>
  <c r="Y22" i="2"/>
  <c r="Y32" i="2"/>
  <c r="Y31" i="2"/>
  <c r="Y30" i="2"/>
  <c r="Y29" i="2"/>
  <c r="Y27" i="2"/>
  <c r="Y26" i="2"/>
  <c r="Y25" i="2"/>
  <c r="Y40" i="2"/>
  <c r="Y39" i="2"/>
  <c r="Y38" i="2"/>
  <c r="Y37" i="2"/>
  <c r="Y36" i="2"/>
  <c r="Y35" i="2"/>
  <c r="Y34" i="2"/>
  <c r="Y33" i="2"/>
  <c r="Y48" i="2"/>
  <c r="Y46" i="2"/>
  <c r="Y45" i="2"/>
  <c r="Y44" i="2"/>
  <c r="Y43" i="2"/>
  <c r="Y42" i="2"/>
  <c r="Y41" i="2"/>
  <c r="Y59" i="2"/>
  <c r="Y58" i="2"/>
  <c r="Y57" i="2"/>
  <c r="Y56" i="2"/>
  <c r="Y55" i="2"/>
  <c r="Y54" i="2"/>
  <c r="Y53" i="2"/>
  <c r="Y50" i="2"/>
  <c r="Y49" i="2"/>
  <c r="Y67" i="2"/>
  <c r="Y66" i="2"/>
  <c r="Y65" i="2"/>
  <c r="Y64" i="2"/>
  <c r="Y63" i="2"/>
  <c r="Y62" i="2"/>
  <c r="Y61" i="2"/>
  <c r="Y60" i="2"/>
  <c r="A8" i="16" l="1"/>
  <c r="A9" i="16" s="1"/>
  <c r="A10" i="16" s="1"/>
  <c r="Y12" i="16"/>
  <c r="X12" i="16"/>
  <c r="W12" i="16"/>
  <c r="V12" i="16"/>
  <c r="U12" i="16"/>
  <c r="T12" i="16"/>
  <c r="S12" i="16"/>
  <c r="R12" i="16"/>
  <c r="Q12" i="16"/>
  <c r="P12" i="16"/>
  <c r="O12" i="16"/>
  <c r="N12" i="16"/>
  <c r="M12" i="16"/>
  <c r="L12" i="16"/>
  <c r="K12" i="16"/>
  <c r="H12" i="16"/>
  <c r="G12" i="16"/>
  <c r="F12" i="16"/>
  <c r="E12" i="16"/>
  <c r="Y11" i="15" l="1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H11" i="15"/>
  <c r="G11" i="15"/>
  <c r="F11" i="15"/>
  <c r="E11" i="15"/>
  <c r="A9" i="14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1" i="14" s="1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H27" i="14"/>
  <c r="H29" i="14" s="1"/>
  <c r="G27" i="14"/>
  <c r="G29" i="14" s="1"/>
  <c r="F27" i="14"/>
  <c r="E27" i="14"/>
  <c r="A11" i="13" l="1"/>
  <c r="A12" i="13" s="1"/>
  <c r="Y142" i="13"/>
  <c r="X142" i="13"/>
  <c r="W142" i="13"/>
  <c r="V142" i="13"/>
  <c r="U142" i="13"/>
  <c r="T142" i="13"/>
  <c r="S142" i="13"/>
  <c r="R142" i="13"/>
  <c r="P142" i="13"/>
  <c r="O142" i="13"/>
  <c r="N142" i="13"/>
  <c r="M142" i="13"/>
  <c r="L142" i="13"/>
  <c r="K142" i="13"/>
  <c r="H142" i="13"/>
  <c r="H144" i="13" s="1"/>
  <c r="G142" i="13"/>
  <c r="G144" i="13" s="1"/>
  <c r="F142" i="13"/>
  <c r="E142" i="13"/>
  <c r="E277" i="2"/>
  <c r="A13" i="13" l="1"/>
  <c r="A14" i="13" s="1"/>
  <c r="A15" i="13" s="1"/>
  <c r="A16" i="13" s="1"/>
  <c r="A37" i="13" l="1"/>
  <c r="A38" i="13" s="1"/>
  <c r="A40" i="13" s="1"/>
  <c r="A41" i="13" s="1"/>
  <c r="A43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9" i="13" s="1"/>
  <c r="A70" i="13" s="1"/>
  <c r="H277" i="2"/>
  <c r="H279" i="2" s="1"/>
  <c r="A76" i="13" l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71" i="13"/>
  <c r="A73" i="13" s="1"/>
  <c r="G277" i="2"/>
  <c r="G279" i="2" s="1"/>
  <c r="A93" i="13" l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114" i="13" s="1"/>
  <c r="A115" i="13" s="1"/>
  <c r="A116" i="13" s="1"/>
  <c r="A117" i="13" s="1"/>
  <c r="A118" i="13" s="1"/>
  <c r="A119" i="13" s="1"/>
  <c r="A120" i="13" s="1"/>
  <c r="A121" i="13" s="1"/>
  <c r="A122" i="13" s="1"/>
  <c r="A123" i="13" s="1"/>
  <c r="A124" i="13" s="1"/>
  <c r="A125" i="13" s="1"/>
  <c r="A126" i="13" s="1"/>
  <c r="A127" i="13" s="1"/>
  <c r="A128" i="13" s="1"/>
  <c r="A129" i="13" s="1"/>
  <c r="A130" i="13" s="1"/>
  <c r="A131" i="13" s="1"/>
  <c r="A132" i="13" s="1"/>
  <c r="A133" i="13" s="1"/>
  <c r="A134" i="13" s="1"/>
  <c r="A135" i="13" s="1"/>
  <c r="A136" i="13" s="1"/>
  <c r="A137" i="13" s="1"/>
  <c r="A138" i="13" s="1"/>
  <c r="A139" i="13" s="1"/>
  <c r="A140" i="13" s="1"/>
  <c r="Y277" i="2"/>
  <c r="A22" i="2" l="1"/>
  <c r="X277" i="2"/>
  <c r="W277" i="2"/>
  <c r="V277" i="2"/>
  <c r="U277" i="2"/>
  <c r="T277" i="2"/>
  <c r="S277" i="2"/>
  <c r="R277" i="2"/>
  <c r="Q277" i="2"/>
  <c r="P277" i="2"/>
  <c r="O277" i="2"/>
  <c r="N277" i="2"/>
  <c r="M277" i="2"/>
  <c r="L277" i="2"/>
  <c r="K277" i="2"/>
  <c r="A23" i="2" l="1"/>
  <c r="A24" i="2" s="1"/>
  <c r="A25" i="2" s="1"/>
  <c r="A27" i="2" s="1"/>
  <c r="F277" i="2"/>
  <c r="A28" i="2" l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9" i="2"/>
  <c r="A50" i="2" s="1"/>
  <c r="A51" i="2" s="1"/>
  <c r="A52" i="2" l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75" i="2" l="1"/>
  <c r="A76" i="2" s="1"/>
  <c r="A77" i="2" s="1"/>
  <c r="A78" i="2" s="1"/>
  <c r="A79" i="2" s="1"/>
  <c r="A80" i="2" s="1"/>
  <c r="A81" i="2" s="1"/>
  <c r="A83" i="2" l="1"/>
  <c r="A84" i="2" s="1"/>
  <c r="A85" i="2" s="1"/>
  <c r="A86" i="2" s="1"/>
  <c r="A88" i="2" s="1"/>
  <c r="A89" i="2" s="1"/>
  <c r="A90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82" i="2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122" i="2" l="1"/>
  <c r="A123" i="2" s="1"/>
  <c r="A124" i="2" s="1"/>
  <c r="A125" i="2" s="1"/>
  <c r="A126" i="2" s="1"/>
  <c r="A127" i="2" l="1"/>
  <c r="A128" i="2" s="1"/>
  <c r="A130" i="2" s="1"/>
  <c r="A131" i="2" s="1"/>
  <c r="A132" i="2" s="1"/>
  <c r="A133" i="2" l="1"/>
  <c r="A134" i="2" s="1"/>
  <c r="A135" i="2" s="1"/>
  <c r="A136" i="2" s="1"/>
  <c r="A137" i="2" l="1"/>
  <c r="A138" i="2" s="1"/>
  <c r="A139" i="2" s="1"/>
  <c r="A140" i="2" s="1"/>
  <c r="A141" i="2" l="1"/>
  <c r="A142" i="2" s="1"/>
  <c r="A143" i="2" s="1"/>
  <c r="A144" i="2" s="1"/>
  <c r="A145" i="2" s="1"/>
  <c r="A146" i="2" l="1"/>
  <c r="A147" i="2" s="1"/>
  <c r="A148" i="2" s="1"/>
  <c r="A149" i="2" s="1"/>
  <c r="A150" i="2" l="1"/>
  <c r="A151" i="2" s="1"/>
  <c r="A152" i="2" s="1"/>
  <c r="A153" i="2" s="1"/>
  <c r="A154" i="2" s="1"/>
  <c r="A155" i="2" s="1"/>
  <c r="A156" i="2" s="1"/>
  <c r="A157" i="2" l="1"/>
  <c r="A158" i="2" s="1"/>
  <c r="A159" i="2" s="1"/>
  <c r="A160" i="2" s="1"/>
  <c r="A162" i="2" s="1"/>
  <c r="A163" i="2" s="1"/>
  <c r="A164" i="2" s="1"/>
  <c r="A165" i="2" s="1"/>
  <c r="A166" i="2" l="1"/>
  <c r="A167" i="2" s="1"/>
  <c r="A168" i="2" s="1"/>
  <c r="A170" i="2" s="1"/>
  <c r="A171" i="2" s="1"/>
  <c r="A173" i="2" l="1"/>
  <c r="A174" i="2" s="1"/>
  <c r="A176" i="2" s="1"/>
  <c r="A178" i="2" s="1"/>
  <c r="A180" i="2" s="1"/>
  <c r="A181" i="2" s="1"/>
  <c r="A182" i="2" s="1"/>
  <c r="A183" i="2" s="1"/>
  <c r="A184" i="2" s="1"/>
  <c r="A185" i="2" s="1"/>
  <c r="A186" i="2" s="1"/>
  <c r="A255" i="2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AnaVictoria</author>
  </authors>
  <commentList>
    <comment ref="A1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AnaVictoria:</t>
        </r>
        <r>
          <rPr>
            <sz val="9"/>
            <color indexed="81"/>
            <rFont val="Tahoma"/>
            <family val="2"/>
          </rPr>
          <t xml:space="preserve">
Nuevo agregado en Marzo 2020</t>
        </r>
      </text>
    </comment>
    <comment ref="A1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AnaVictoria:</t>
        </r>
        <r>
          <rPr>
            <sz val="9"/>
            <color indexed="81"/>
            <rFont val="Tahoma"/>
            <family val="2"/>
          </rPr>
          <t xml:space="preserve">
Nuevo marzo 2020
</t>
        </r>
      </text>
    </comment>
    <comment ref="A1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AnaVictoria:</t>
        </r>
        <r>
          <rPr>
            <sz val="9"/>
            <color indexed="81"/>
            <rFont val="Tahoma"/>
            <family val="2"/>
          </rPr>
          <t xml:space="preserve">
Nuevo marzo 2020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AnaVictoria:</t>
        </r>
        <r>
          <rPr>
            <sz val="9"/>
            <color indexed="81"/>
            <rFont val="Tahoma"/>
            <family val="2"/>
          </rPr>
          <t xml:space="preserve">
ABRIL 2020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AnaVictoria:</t>
        </r>
        <r>
          <rPr>
            <sz val="9"/>
            <color indexed="81"/>
            <rFont val="Tahoma"/>
            <family val="2"/>
          </rPr>
          <t xml:space="preserve">
nuevo marzo 2020
</t>
        </r>
      </text>
    </comment>
    <comment ref="A33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AnaVictoria:</t>
        </r>
        <r>
          <rPr>
            <sz val="9"/>
            <color indexed="81"/>
            <rFont val="Tahoma"/>
            <family val="2"/>
          </rPr>
          <t xml:space="preserve">
nuevo marzo 2020</t>
        </r>
      </text>
    </comment>
    <comment ref="A36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AnaVictoria:</t>
        </r>
        <r>
          <rPr>
            <sz val="9"/>
            <color indexed="81"/>
            <rFont val="Tahoma"/>
            <family val="2"/>
          </rPr>
          <t xml:space="preserve">
nuevo marzo 2020</t>
        </r>
      </text>
    </comment>
    <comment ref="A51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AnaVictoria:</t>
        </r>
        <r>
          <rPr>
            <sz val="9"/>
            <color indexed="81"/>
            <rFont val="Tahoma"/>
            <family val="2"/>
          </rPr>
          <t xml:space="preserve">
ABRIL 2020
</t>
        </r>
      </text>
    </comment>
    <comment ref="A53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AnaVictoria:</t>
        </r>
        <r>
          <rPr>
            <sz val="9"/>
            <color indexed="81"/>
            <rFont val="Tahoma"/>
            <family val="2"/>
          </rPr>
          <t xml:space="preserve">
nuevo marzo 2020</t>
        </r>
      </text>
    </comment>
    <comment ref="A54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AnaVictoria:</t>
        </r>
        <r>
          <rPr>
            <sz val="9"/>
            <color indexed="81"/>
            <rFont val="Tahoma"/>
            <family val="2"/>
          </rPr>
          <t xml:space="preserve">
nuevo marzo 2020</t>
        </r>
      </text>
    </comment>
    <comment ref="A55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AnaVictoria:</t>
        </r>
        <r>
          <rPr>
            <sz val="9"/>
            <color indexed="81"/>
            <rFont val="Tahoma"/>
            <family val="2"/>
          </rPr>
          <t xml:space="preserve">
nuevo marzo 2020</t>
        </r>
      </text>
    </comment>
    <comment ref="A56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AnaVictoria:</t>
        </r>
        <r>
          <rPr>
            <sz val="9"/>
            <color indexed="81"/>
            <rFont val="Tahoma"/>
            <family val="2"/>
          </rPr>
          <t xml:space="preserve">
nuevo marzo 2020</t>
        </r>
      </text>
    </comment>
    <comment ref="A57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AnaVictoria:</t>
        </r>
        <r>
          <rPr>
            <sz val="9"/>
            <color indexed="81"/>
            <rFont val="Tahoma"/>
            <family val="2"/>
          </rPr>
          <t xml:space="preserve">
nuevo marzo 2020</t>
        </r>
      </text>
    </comment>
    <comment ref="A58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AnaVictoria:</t>
        </r>
        <r>
          <rPr>
            <sz val="9"/>
            <color indexed="81"/>
            <rFont val="Tahoma"/>
            <family val="2"/>
          </rPr>
          <t xml:space="preserve">
nuevo marzo 2020</t>
        </r>
      </text>
    </comment>
    <comment ref="A59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AnaVictoria:</t>
        </r>
        <r>
          <rPr>
            <sz val="9"/>
            <color indexed="81"/>
            <rFont val="Tahoma"/>
            <family val="2"/>
          </rPr>
          <t xml:space="preserve">
nuevo marzo 2020</t>
        </r>
      </text>
    </comment>
    <comment ref="A60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AnaVictoria:</t>
        </r>
        <r>
          <rPr>
            <sz val="9"/>
            <color indexed="81"/>
            <rFont val="Tahoma"/>
            <family val="2"/>
          </rPr>
          <t xml:space="preserve">
nuevo marzo 2020</t>
        </r>
      </text>
    </comment>
    <comment ref="A62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AnaVictoria:</t>
        </r>
        <r>
          <rPr>
            <sz val="9"/>
            <color indexed="81"/>
            <rFont val="Tahoma"/>
            <family val="2"/>
          </rPr>
          <t xml:space="preserve">
nuevo marzo 2020</t>
        </r>
      </text>
    </comment>
    <comment ref="A63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AnaVictoria:</t>
        </r>
        <r>
          <rPr>
            <sz val="9"/>
            <color indexed="81"/>
            <rFont val="Tahoma"/>
            <family val="2"/>
          </rPr>
          <t xml:space="preserve">
nuevo marzo 2020</t>
        </r>
      </text>
    </comment>
    <comment ref="A64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AnaVictoria:</t>
        </r>
        <r>
          <rPr>
            <sz val="9"/>
            <color indexed="81"/>
            <rFont val="Tahoma"/>
            <family val="2"/>
          </rPr>
          <t xml:space="preserve">
nuevo marzo 2020</t>
        </r>
      </text>
    </comment>
    <comment ref="A65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AnaVictoria:</t>
        </r>
        <r>
          <rPr>
            <sz val="9"/>
            <color indexed="81"/>
            <rFont val="Tahoma"/>
            <family val="2"/>
          </rPr>
          <t xml:space="preserve">
nuevo marzo 2020</t>
        </r>
      </text>
    </comment>
    <comment ref="A66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AnaVictoria:</t>
        </r>
        <r>
          <rPr>
            <sz val="9"/>
            <color indexed="81"/>
            <rFont val="Tahoma"/>
            <family val="2"/>
          </rPr>
          <t xml:space="preserve">
nuevo marzo 2020</t>
        </r>
      </text>
    </comment>
    <comment ref="A85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AnaVictoria:</t>
        </r>
        <r>
          <rPr>
            <sz val="9"/>
            <color indexed="81"/>
            <rFont val="Tahoma"/>
            <family val="2"/>
          </rPr>
          <t xml:space="preserve">
NUEVO MARZO 2020
</t>
        </r>
      </text>
    </comment>
    <comment ref="A101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AnaVictoria:</t>
        </r>
        <r>
          <rPr>
            <sz val="9"/>
            <color indexed="81"/>
            <rFont val="Tahoma"/>
            <family val="2"/>
          </rPr>
          <t xml:space="preserve">
NUEVO MARZO 2020</t>
        </r>
      </text>
    </comment>
    <comment ref="A138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AnaVictoria:</t>
        </r>
        <r>
          <rPr>
            <sz val="9"/>
            <color indexed="81"/>
            <rFont val="Tahoma"/>
            <family val="2"/>
          </rPr>
          <t xml:space="preserve">
MARZO 2020
</t>
        </r>
      </text>
    </comment>
    <comment ref="A141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AnaVictoria:</t>
        </r>
        <r>
          <rPr>
            <sz val="9"/>
            <color indexed="81"/>
            <rFont val="Tahoma"/>
            <family val="2"/>
          </rPr>
          <t xml:space="preserve">
MARZO 2020</t>
        </r>
      </text>
    </comment>
    <comment ref="A142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AnaVictoria:</t>
        </r>
        <r>
          <rPr>
            <sz val="9"/>
            <color indexed="81"/>
            <rFont val="Tahoma"/>
            <family val="2"/>
          </rPr>
          <t xml:space="preserve">
MARZO 2020</t>
        </r>
      </text>
    </comment>
    <comment ref="A154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AnaVictoria:</t>
        </r>
        <r>
          <rPr>
            <sz val="9"/>
            <color indexed="81"/>
            <rFont val="Tahoma"/>
            <family val="2"/>
          </rPr>
          <t xml:space="preserve">
MARZO 2020</t>
        </r>
      </text>
    </comment>
  </commentList>
</comments>
</file>

<file path=xl/sharedStrings.xml><?xml version="1.0" encoding="utf-8"?>
<sst xmlns="http://schemas.openxmlformats.org/spreadsheetml/2006/main" count="3190" uniqueCount="958">
  <si>
    <t>MINISTERIO DE COMUNICACIONES , INFRAESTRUCTURA Y VIVIENDA</t>
  </si>
  <si>
    <t>UNIDAD EJECUTORA: DIRECCIÓN GENERAL DE CAMINOS</t>
  </si>
  <si>
    <t>No.</t>
  </si>
  <si>
    <t>SNIP</t>
  </si>
  <si>
    <t>NOMBRE DEL PROYECTO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</si>
  <si>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</si>
  <si>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</si>
  <si>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</si>
  <si>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</si>
  <si>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</si>
  <si>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</si>
  <si>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</si>
  <si>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</si>
  <si>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</si>
  <si>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</si>
  <si>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</si>
  <si>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</si>
  <si>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N/S</t>
  </si>
  <si>
    <t>MEJORAMIENTO CARRETERA RDAV 06, TRAMO: LANQUIN - CAHABON (PAVIMENTACION)</t>
  </si>
  <si>
    <t>MEJORAMIENTO CARRETERA RN7E TRAMO III: PANZOS-PUENTE CAHABONCITO-EL ESTOR (PAVIMENTACION)</t>
  </si>
  <si>
    <t>MEJORAMIENTO CARRETERA TRAMO: BARBERENA - EL MOLINO - SAN CRISTOBAL FRONTERA Y ACCESO EL MOLINO - VALLE NUEVO (REHABILITACION)</t>
  </si>
  <si>
    <t>MEJORAMIENTO PUENTE VEHICULAR BELICE</t>
  </si>
  <si>
    <t>REPOSICION CARRETERA RD GUA-10 TRAMO: CA-1 OR. (KM 25+610) - SANTA ELENA BARILLAS, GUATEMALA</t>
  </si>
  <si>
    <t>REPOSICION CARRETERA RN-12N, TRAMO: SAN MARCOS - EL MONUMENTO, SAN MARCOS</t>
  </si>
  <si>
    <t>REPOSICION CARRETERA RN-12N, TRAMO: SAN SEBASTIAN - IXCHIGUAN, SAN MARCOS.</t>
  </si>
  <si>
    <t>REPOSICION CARRETERA RN-19, TRAMO: MONJAS, JALAPA - EL PROGRESO, JUTIAPA</t>
  </si>
  <si>
    <t>MEJORAMIENTO CARRETERA RD QUICHE 4 TRAMO: SANTA CRUZ DEL QUICHE - PATZITE - CHIMENTE</t>
  </si>
  <si>
    <t>CONSTRUCCION CARRETERA RD QUI-21 TRAMO IV: SAN JUAN CHACTELA - IXCAN, LONGITUD 45.6 KM.</t>
  </si>
  <si>
    <t>CONSTRUCCION PUENTE VEHICULAR KM 31.5 DE LA RUTA CA-01 OCCIDENTE, SAN BARTOLOME MILPAS ALTAS</t>
  </si>
  <si>
    <t>CONSTRUCCION PUENTE VEHICULAR EL ARENAL, MOYUTA, JUTIAPA</t>
  </si>
  <si>
    <t>MEJORAMIENTO CARRETERA TAJUMULCO - ALDEA TOCACHE (SAN PABLO) SAN MARCOS.</t>
  </si>
  <si>
    <t>MEJORAMIENTO CARRETERA RD PET 12 DEL TRAMO: LAS CRUCES - PUESTO FRONTERIZO BETHEL, PETEN.</t>
  </si>
  <si>
    <t>MEJORAMIENTO CARRETERA TRAMO: RANCHO DE TEJA - MOMOSTENANGO (PAVIMENTACIÓN)</t>
  </si>
  <si>
    <t>MEJORAMIENTO CARRETERA RUTA RD QUE-01 TRAMO: BIFURCACIÓN RN-01 - ALDEA LA VICTORIA, SAN JUAN OSTUNCALCO</t>
  </si>
  <si>
    <t>MEJORAMIENTO CARRETERA TRAMO: TODOS SANTOS CUCHUMATÁN - ALDEA SAN MARTÍN - CONCEPCIÓN HUISTA, HUEHUETENANGO.</t>
  </si>
  <si>
    <t>REPOSICION CARRETERA CA-02 OCC. TRAMO: KM 178 (INICIO PUENTE CASTILLO ARMAS) - KM 198, RETALHULEU</t>
  </si>
  <si>
    <t>MEJORAMIENTO CARRETERA RD QUI 25, TRAMO: FTN (ALDEA SAN FRANCISCO) - INGENIEROS (FRONTERA)</t>
  </si>
  <si>
    <t>MEJORAMIENTO CARRETERA RUTA NACIONAL 10 A TRAMO: SAN MIGUEL DUEÑAS - SAN JOSE CALDERAS MUNICIPIO DE SAN MIGUEL DUEÑAS DEPARTAMENTO DE SACATEPEQUEZ</t>
  </si>
  <si>
    <t>MEJORAMIENTO CAMINO RURAL CR-BVE-20, TRAMO: PACHALUM, QUICHE - CUBULCO, BAJA VERAPAZ</t>
  </si>
  <si>
    <t>CONSTRUCCION PUENTE VEHICULAR CHITOMAX, CASERÍO CHITOMAX, MUNICIPIO DE CUBULCO, DEPARTAMENTO DE BAJA VERAPAZ</t>
  </si>
  <si>
    <t>CONSTRUCCION URBANIZACION Y VIVIENDA LA DIGNIDAD, ESCUINTLA, ESCUINTLA</t>
  </si>
  <si>
    <t>MEJORAMIENTO CENTRO DE ATENCION PERMANENTE (CAP) TACTIC, ALTA VERAPAZ</t>
  </si>
  <si>
    <t>MEJORAMIENTO CENTRO DE ATENCION PERMANENTE (CAP) SANTA CRUZ, ALTA VERAPAZ.</t>
  </si>
  <si>
    <t>MEJORAMIENTO CENTRO DE ATENCION PERMANENTE (CAP) SAN GASPAR CHAJUL, QUICHE</t>
  </si>
  <si>
    <t>MEJORAMIENTO CENTRO DE ATENCION PERMANENTE (CAP) SAN JUAN ATITAN, HUEHUETENANGO</t>
  </si>
  <si>
    <t>MEJORAMIENTO CENTRO DE SALUD SAN ILDEFONSO IXTAHUACAN, HUEHUETENANGO</t>
  </si>
  <si>
    <t>MEJORAMIENTO CENTRO DE ATENCION PERMANENTE (CAP) JACALTENANGO, HUEHUETENANGO</t>
  </si>
  <si>
    <t>MEJORAMIENTO CENTRO DE ATENCION PERMANENTE (CAP) SAN LUCAS TOLIMAN, SOLOLA</t>
  </si>
  <si>
    <t>REPOSICION ESCUELA PREPRIMARIA OFICIAL DE PARVULOS ANEXA A EOUM CLEMENTE MARROQUÍN ROJAS, SAN PABLO, SAN MARCOS. CÓDIGO UDI: 12-19-1039-42</t>
  </si>
  <si>
    <t>CONSTRUCCION INSTITUTO BASICO NACIONAL JM, 5 AVENIDA ZONA 1, AGUACATAN, HUEHUETENANGO</t>
  </si>
  <si>
    <t>UNIDAD EJECUTORA: FONDO SOCIAL DE SOLIDARIDAD</t>
  </si>
  <si>
    <t>MEJORAMIENTO CARRETERA PUENTE EL MOTAGUA - ALDEA LLANO GRANDE, SALAMA, BAJA VERAPAZ</t>
  </si>
  <si>
    <t>MEJORAMIENTO CARRETERA RN-9 NORTE, EST. 377+360 A 406+560 TRAMO SAN MATEO IXTATAN - BARILLAS, HUEHUETENANGO</t>
  </si>
  <si>
    <t>MEJORAMIENTO CARRETERA RN-01 SALIDA SAN JUAN OSTUNCALCO EST. 214+700, QUETZALTENANGO A ENTRADA SAN PEDRO SACATEPEQUEZ EST. 247+400, SAN MARCOS</t>
  </si>
  <si>
    <t>MEJORAMIENTO CARRETERA RD-05, TRAMO SAN ANDRES SAJCABAJA-CANILLA, QUICHE (PAVIMENTACION)</t>
  </si>
  <si>
    <t>MEJORAMIENTO CARRETERA TRAMO BIF. CA-09 NORTE KM 46.86 ENTRADA FINCA SAN MIGUEL - ALDEA EL CARMEN, SANARATE, EL PROGRESO (PAVIMENTACION)</t>
  </si>
  <si>
    <t>MEJORAMIENTO CARRETERA RD-QUE-13, TRAMO SAN CARLOS SIJA - HUITAN, QUETZALTENANGO</t>
  </si>
  <si>
    <t>MEJORAMIENTO CARRETERA TRAMO CRUCE A PUENTE LA BARRANQUILLA HACIA PLAN BUENA VISTA, DEL KM. 66 AL KM. 70, SANARATE, EL PROGRESO</t>
  </si>
  <si>
    <t>MEJORAMIENTO CAMINO RURAL ALDEA XAXMOXAN-ALDEA XECOL AMAJCHEL Y AMAJCHEL CENTRO-SANTA CLARA, CHAJUL, QUICHE</t>
  </si>
  <si>
    <t>TOTALES</t>
  </si>
  <si>
    <t>CONSTRUCCION EDIFICIO OPERATIVO, SEDE CENTRAL DE PROVIAL, GUATEMALA.</t>
  </si>
  <si>
    <t>CONSTRUCCION EDIFICIO SEDE REGIONAL DE PROTECCIÓN Y SEGURIDAD VIAL, SAN CRISTÓBAL ACASAGUASTLÁN, EL PROGRESO, FASE 2.</t>
  </si>
  <si>
    <t>VIGENTE</t>
  </si>
  <si>
    <t>ASIGNADO</t>
  </si>
  <si>
    <t>PRESUPUESTO Q.</t>
  </si>
  <si>
    <t>META GLOBAL</t>
  </si>
  <si>
    <t>TOTAL</t>
  </si>
  <si>
    <t>META FÍSICA</t>
  </si>
  <si>
    <t>MEJORAMIENTO CAMINO RURAL CR-REU-01, TRAMO: BIFURCACIÓN RN-09 SUR - NUEVA CAJOLÁ, RETALHULEU</t>
  </si>
  <si>
    <t>MEJORAMIENTO CAMINO RURAL CR-REU-02, TRAMO: NUEVA CAJOLÁ - MANCHÓN, RETALHULEU</t>
  </si>
  <si>
    <t>EJECUTADO</t>
  </si>
  <si>
    <t>REPOSICION CARRETERA RN-14, TRAMO: EST 92+100 A 96+000, ALOTENANGO, SACATEPEQUEZ Y ESCUINTLA</t>
  </si>
  <si>
    <t>D:E:M</t>
  </si>
  <si>
    <t>DEPARTAMENTO</t>
  </si>
  <si>
    <t>MUNICIPIO</t>
  </si>
  <si>
    <t>HOMBRES</t>
  </si>
  <si>
    <t>MUJERES</t>
  </si>
  <si>
    <t>UNIDAD DE MEDIDA</t>
  </si>
  <si>
    <t>KILOMETRO</t>
  </si>
  <si>
    <t>EL PROGRESO</t>
  </si>
  <si>
    <t>CUBULCO</t>
  </si>
  <si>
    <t>BAJA VERAPAZ</t>
  </si>
  <si>
    <t>CHIMALTENANGO</t>
  </si>
  <si>
    <t>JUTIAPA</t>
  </si>
  <si>
    <t>METRO</t>
  </si>
  <si>
    <t>GUATEMALA</t>
  </si>
  <si>
    <t>VILLA CANALES</t>
  </si>
  <si>
    <t>LANQUIN, CAHABON</t>
  </si>
  <si>
    <t>ALTA VERAPAZ</t>
  </si>
  <si>
    <t>HUEHUETENANGO</t>
  </si>
  <si>
    <t>LA LIBERTAD</t>
  </si>
  <si>
    <t>SANTA ROSA</t>
  </si>
  <si>
    <t>QUETZALTENANGO</t>
  </si>
  <si>
    <t>QUETZALTENANGO, HUEHUETENANGO</t>
  </si>
  <si>
    <t>MOMOSTENANGO, SAN CARLOS SIJA</t>
  </si>
  <si>
    <t>TOTONICAPAN, QUETZALTENANGO</t>
  </si>
  <si>
    <t>CHIQUIMULA</t>
  </si>
  <si>
    <t>ESCUINTLA</t>
  </si>
  <si>
    <t>TIQUISATE</t>
  </si>
  <si>
    <t>SANTA ANA HUISTA</t>
  </si>
  <si>
    <t>IZABAL</t>
  </si>
  <si>
    <t>SAN MARCOS</t>
  </si>
  <si>
    <t>JALAPA</t>
  </si>
  <si>
    <t>ALOTENANGO</t>
  </si>
  <si>
    <t>SAN ILDEFONSO IXTAHUACAN</t>
  </si>
  <si>
    <t>TAJUMULCO, SAN PABLO</t>
  </si>
  <si>
    <t>DOCUMENTO</t>
  </si>
  <si>
    <t>LAS CRUCES</t>
  </si>
  <si>
    <t>MOMOSTENANGO</t>
  </si>
  <si>
    <t>CUILCO</t>
  </si>
  <si>
    <t>SAN JUAN OSTUNCALCO</t>
  </si>
  <si>
    <t>BARBERENA</t>
  </si>
  <si>
    <t>PASACO</t>
  </si>
  <si>
    <t>ZACAPA</t>
  </si>
  <si>
    <t>RETALHULEU</t>
  </si>
  <si>
    <t>NUEVO SAN CARLOS</t>
  </si>
  <si>
    <t>PUERTO BARRIOS</t>
  </si>
  <si>
    <t>SAN PEDRO AYAMPUC</t>
  </si>
  <si>
    <t>CHIMALTENANGO, ESCUINTLA</t>
  </si>
  <si>
    <t>PACHALUM, CUBULCO</t>
  </si>
  <si>
    <t>CHAMPERICO</t>
  </si>
  <si>
    <t>PROGRAMACIÓN DE PROYECTOS DE INVERSIÓN 2020</t>
  </si>
  <si>
    <t>CONSTRUCCION DE CARRETERAS PRIMARIAS, PUENTES Y DISTRIBUIDORES DE TRANSITO</t>
  </si>
  <si>
    <t>POA 2020</t>
  </si>
  <si>
    <t>EJECUCIÓN META FÍSICA 2020</t>
  </si>
  <si>
    <t>CONSTRUCCION CARRETERA LIBRAMIENTO CABECERA DEPARTAMENTAL DE CHIMALTENANGO, RUTA CA-1 OCCIDENTE, TRAMO: KM 48 CA-01 OCC. (SAN MIGUEL MORAZAN) - KM 62 CA-01 OCC.</t>
  </si>
  <si>
    <t>N/A</t>
  </si>
  <si>
    <t>CONSTRUCCIÓN CARRETERA CA-1 OCC., CHICHAVAC A CHICE VÍA RÍO MOTAGUA. TRAMO: ESTACIÓN 16+740 (ENTRADA A PAQUIP) A LA ESTACIÓN 29+440 (RÍO MOTAGUA)</t>
  </si>
  <si>
    <t>LONGITUD</t>
  </si>
  <si>
    <t>PRODUCTO INSTITUCIONAL ASOCIADO</t>
  </si>
  <si>
    <t>ARRASTRE</t>
  </si>
  <si>
    <t>CHIMALTENANGO, QUICHÉ</t>
  </si>
  <si>
    <t>TECPÁN, GUATEMALA, CHICHÉ</t>
  </si>
  <si>
    <t>CONSTRUCCION PUENTE VEHICULAR PARALELO AL PUENTE EL JOBO KM. 130.0 RUTA CA-08 FRONTERA CON EL SALVADOR</t>
  </si>
  <si>
    <t>CONSTRUCCIÓN PASO A DESNIVEL CA-09, NORTE KM.18+000 ACCESO A PALENCIA, GUATEMALA</t>
  </si>
  <si>
    <t>NUEVOS</t>
  </si>
  <si>
    <t>CONSTRUCCIÓN PASO A DESNIVEL CA-01 ORIENTE BIF. SANTA ELENA BARILLAS</t>
  </si>
  <si>
    <t xml:space="preserve">VILLA CANALES </t>
  </si>
  <si>
    <t xml:space="preserve">PALENCIA </t>
  </si>
  <si>
    <t>ESTUDIOS PREINVERSIÓN 2020</t>
  </si>
  <si>
    <t>CONSTRUCCION CARRETERA CA-9 NORTE, TRAMO: SANARATE - EL RANCHO</t>
  </si>
  <si>
    <t>SANARATE, GUASTATOYA, SAN AGUSTÍN ACASAGUASTLAN</t>
  </si>
  <si>
    <t>KILÓMETRO</t>
  </si>
  <si>
    <t>CONSTRUCCIÓN CARRETERA FRANJA TRANSVERSAL DEL NORTE (FRONTERA CON MÉXICO-MODESTO MÉNDEZ, IZABAL)</t>
  </si>
  <si>
    <t>ALTA VERAPAZ, QUICHÉ, HUEHUETENANGO</t>
  </si>
  <si>
    <t>NENTÓN SAN RAFAEL LA INDEPENDENCIA - SAN MATEO IXTATÁN - SAN SEBASTIÁN COATAN - BARILLAS - CHAJÚL - IXCÁN - COBÁN CHISEC - CHAHAL - FRAY BARTOLOME DE LAS
MULTIMUNICIPAL - IZABAL</t>
  </si>
  <si>
    <t>REPOSICION DE CARRETERAS PRIMARIAS, PUENTES Y DISTRIBUIDORES DE TRANSITO</t>
  </si>
  <si>
    <t>REPOSICION CARRETERA CA-12, TRAMO: KM 212+200 - FRONTERA LA ERMITA (KM 227+404), CHIQUIMULA</t>
  </si>
  <si>
    <t>REPOSICIÓN CARRETERA CITO-180, TRAMO: CA-2 OCC. (KM 178+000), RETALHULEU - CRUCE A ZUNIL (KM 213+000), QUETZALTENANGO</t>
  </si>
  <si>
    <t>RETALHULEU, QUETZALTENANGO</t>
  </si>
  <si>
    <t>SANTA CRUZ MULUA, SAN FELIPE, SAN MARTÍN ZAPOTITLAN, EL PALMAR, ZUNIL, CANTEL, QUETZALTENANGO</t>
  </si>
  <si>
    <t>REPOSICION CARRETERA RN 1 TRAMO GODINEZ SAN ANDRES SEMETABAJ PANAJACHEL SOLOLA</t>
  </si>
  <si>
    <t>REPOSICIÓN CARRETERA RN-9N, TRAMO: PIEDRAS DE CAPTSIN - SAN JUAN IXCOY - SOLOMA, HUEHUETENANGO</t>
  </si>
  <si>
    <t>SOLÓMA</t>
  </si>
  <si>
    <t>REPOSICIÓN CARRETERA CA-09 SUR TRAMO: PALIN - ESCUINTLA, ESCUINTLA</t>
  </si>
  <si>
    <t>PALÍN, ESCUINTLA</t>
  </si>
  <si>
    <t>REPOSICIÓN CARRETERA RN-9N, TRAMO: BIFURCACIÓN RD-HUE-2 - PIEDRAS DE CAPTSIN, HUEHUETENANGO</t>
  </si>
  <si>
    <t>SAN JUAN IXCOY</t>
  </si>
  <si>
    <t>REPOSICION CARRETERA RUTA CA 10 TRAMO QUEZALTEPEQUE FRONTERA AGUA CALIENTE CHIQUIMULA</t>
  </si>
  <si>
    <t>REPOSICION CARRETERA CA 01 OCC TRAMO TREBOL 39 AVENIDA CALZADA ROOSEVELT GUATEMALA</t>
  </si>
  <si>
    <t>REPOSICION CARRETERA CA 01 OCC TRAMO CUATRO CAMINOS KM 188 600 POLOGUA KM 205 000 TOTONICAPAN</t>
  </si>
  <si>
    <t>REPOSICIÓN CARRETERA CA-01 OCC. TRAMO: POLOGUÁ (KM 205+000), TOTONICAPÁN - CHIQUIBAL (KM 232+000), QUETZALTENANGO</t>
  </si>
  <si>
    <t>REPOSICION CARRETERA RN 11 TRAMO BIFURCACION CA 02 OCCIDENTE COCALES SUCHITEPEQUEZ SAN LUCAS TOLIMAN SOLOLA</t>
  </si>
  <si>
    <t>REPOSICIÓN CARRETERA CA-01 OCC. TRAMO: CHIQUIBAL (KM 232+000), QUETZALTENANGO - BIFURCACIÓN RN-09N HUEHUETENANGO</t>
  </si>
  <si>
    <t>SAN CARLOS SIJA, MALACATANCITO</t>
  </si>
  <si>
    <t>REPOSICIÓN CARRETERA CA-13 TRAMO: BIFURCACIÓN CA-09 N (ENTRE RÍOS) - FRONTERA CON HONDURAS, IZABAL</t>
  </si>
  <si>
    <t>REPOSICIÓN CARRETERA CA-01 OR. TRAMO: OBELÍSCO - TREBOL VISTA HERMOSA, GUATEMALA</t>
  </si>
  <si>
    <t xml:space="preserve">GUATEMALA </t>
  </si>
  <si>
    <t>REPOSICION CARRETERA CA 02 OCC TRAMO KM 144 PUESTO DE CUARENTENA SUCHITEPEQUEZ KM 178 INICIO PUENTE CASTILLO ARMAS RETALHULEU</t>
  </si>
  <si>
    <t>REPOSICIÓN CARRETERA CA-02 OCC. TRAMO: KM 211+500, QUETZALTENANGO - KM 250+500, TECUN UMAN, SAN MARCOS</t>
  </si>
  <si>
    <t>QUETZALTENANGO, SAN SAN MARCOS</t>
  </si>
  <si>
    <t>COATEPÉQUE, PAJAPITA, TECÚN ÚMAN</t>
  </si>
  <si>
    <t>REPOSICION CARRETERA TRAMO BIFURCACION RN 20 SANTA CRUZ RIO HONDO ZACAPA</t>
  </si>
  <si>
    <t>REPOSICION CARRETERA TRAMO LIBRAMIENTO SALCAJA AUTOPISTA DE LOS ALTOS ROTONDA DEL ORGANISMO JUDICIAL DE QUETZALTENANGO QUETZALTENANGO</t>
  </si>
  <si>
    <t>REPOSICION CARRETERA RUTA CA 09 SUR TRAMO EST 7 400 EST 11 400 GUATEMALA</t>
  </si>
  <si>
    <t>REPOSICION CARRETERA RN 5 TRAMO SAN PEDRO CARCHA PAJAL ALTA VERAPAZ</t>
  </si>
  <si>
    <t>MEJORAMIENTO DE CARRETERAS PRIMARIAS, PUENTES Y DISTRIBUIDORES DE TRANSITO</t>
  </si>
  <si>
    <t xml:space="preserve">MEJORAMIENTO CARRETERA RN 12 SUR, TRAMO: SAN MARCOS - GUATIVIL - EL QUETZAL - SINTANÁ </t>
  </si>
  <si>
    <t>SAN, MARCOS, SAN PEDRO, SAN CRISTÓBAL CUCHO</t>
  </si>
  <si>
    <t>MEJORAMIENTO CARRETERA RN-05, TRAMO: CAMPUR-FRAY BARTOLOME DE LAS CASAS (PAVIMENTACIÓN)</t>
  </si>
  <si>
    <t>FRAY BARTOLOME DE LAS CASAS</t>
  </si>
  <si>
    <t>MEJORAMIENTO CARRETERA RN - 9N TRAMO: QUETZALTENANGO - OLINTEPEQUE</t>
  </si>
  <si>
    <t>MEJORAMIENTO CARRETERA RN 18 TRAMO LA CUMBRE  SAN LUIS JILOTEPEQUE JALAPA</t>
  </si>
  <si>
    <t>MEJORAMIENTO CARRETERA RN7E TRAMO I: SAN JULIAN-TAMAHU-TUCURU-PUENTE CHASCO (PAVIMENTACION)</t>
  </si>
  <si>
    <t>SAN LUIS JILOTEPÉQUE</t>
  </si>
  <si>
    <t>TACTIC, TAMAHÚ, TUCURÚ</t>
  </si>
  <si>
    <t>CONSTRUCCION, AMPLIACION, REPOSICION Y MEJORAMIENTO DE CARRETERAS SECUNDARIAS Y PUENTES</t>
  </si>
  <si>
    <t>CONSTRUCCION CARRETERA RD QUI-21 TRAMO II: SECA - LANCETILLO - SAQUIXPEC - EL PARAISO, LONGITUD 36.54 KM</t>
  </si>
  <si>
    <t>QUICHÉ</t>
  </si>
  <si>
    <t>CHICAMÁN, USPANTAN, IXCÁN</t>
  </si>
  <si>
    <t>CHICAMÁN, USPANTÁN, IXCÁN</t>
  </si>
  <si>
    <t>REPOSICION DE CARRETERAS SECUNDARIAS Y PUENTES</t>
  </si>
  <si>
    <t>REPOSICION CARRETERA RD ESC 27 TRAMO IPALA  EL SEMILLERO ESCUINTLA</t>
  </si>
  <si>
    <t>REPOSICION CARRETERA RD ESC 05 TRAMO MONUMENTO INGENIO LA UNION SANTA LUCIA COTZUMALGUAPA  LAS PLAYAS ESCUITLA</t>
  </si>
  <si>
    <t>REPOSICION CARRETERA RD JUT 2 TRAMO CA 1 OR KM 124  LAS ANONAS JUTIAPA</t>
  </si>
  <si>
    <t>REPOSICION CARRETERA RD AV 9 TRAMO COBAN  FINCA CHITOC ALTA VERAPAZ</t>
  </si>
  <si>
    <t>REPOSICION CARRETERA RD IZB 4 TRAMO CA 9 N KM 220  TRINCHERAS  MARISCOS  PLAYA DORADA IZABAL</t>
  </si>
  <si>
    <t>REPOSICION CARRETERA RD QUE 15 TRAMO SIBILIA  HUITAN QUETZALTENANGO</t>
  </si>
  <si>
    <t>REPOSICION CARRETERA RD HUE 12 TRAMO BIF CA 1 OCC  CAMOJA  DESVIO A SANTA ANA HUISTA HUEHUETENANGO</t>
  </si>
  <si>
    <t>REPOSICION CARRETERA RD JUT 04 TRAMO SANTA CATARINA MITA  HORCONES  EL PROGRESO JUTIAPA</t>
  </si>
  <si>
    <t>REPOSICION CARRETERA TRAMO CA 01 ORIENTE  RD JUT 17 PASACO JUTIAPA</t>
  </si>
  <si>
    <t>REPOSICION CARRETERA BIFURCACION CA 2 OCC TRAMO RD REU 06 4 CAMINOS  FINCA LA HELVETIA NUEVO SAN CARLOS RETALHULEU</t>
  </si>
  <si>
    <t>REPOSICION CARRETERA TRAMO  EST 15 000 LAS TAPIAS  SAN PEDRO AYAMPUC GUATEMALA</t>
  </si>
  <si>
    <t>REPOSICION CARRETERA RD GUA 09 TRAMO EL BOTADERO  EL JOCOTILLO GUATEMALA</t>
  </si>
  <si>
    <t>REPOSICION CARRETERA RD ESC 11 TRAMO SALIDA DE SANTA LUCIA COTZUMALGUAPA  FINCA EL BAUL ESCUINTLA</t>
  </si>
  <si>
    <t>REPOSICION CARRETERA RD QUI 21 TRAMO PACHALUM  CHUAQUENUM QUICHE</t>
  </si>
  <si>
    <t>REPOSICION CARRETERA TRAMO RIO HONDO  BIFRUCACION RD ZAC 05 DESVIO GUALAN ZACAPA</t>
  </si>
  <si>
    <t>REPOSICION CARRETERA TRAMO BIFURCACION RD JUT 23 LAS TRANCAS  YUPILTEPEQUE JUTIAPA</t>
  </si>
  <si>
    <t>REPOSICION CARRETERA RN 9 NORTE TRAMO QUETZALTENANGO SAN CARLOS SIJA QUETZALTENANGO</t>
  </si>
  <si>
    <t>REPOSICION CARRETERA TRAMO BIFURCACION RD ZAC 05 DESVIO GUALAN  CA 9 NORTE JUAN DE PAZ ZACAPA</t>
  </si>
  <si>
    <t>REPOSICION CARRETERA RD QUI 02 TRAMO PACHALUM  PUENTE TUMBADERO QUICHE</t>
  </si>
  <si>
    <t>REPOSICION CARRETERA RD GUA 05 Y RD QUI 02 TRAMO BIF MIXCO VIEJO SAN MARTIN JILOTEPEQUE GUATEMALA  PACHALUM QUICHE</t>
  </si>
  <si>
    <t>GUATEMALA, CHIMALTENAGO</t>
  </si>
  <si>
    <t>SAN JUAN SACATEPÉQUEZ- SAN MARTÍN JILOTEPÉQUE</t>
  </si>
  <si>
    <t>MEJORAMIENTO DE CARRETERAS SECUNDARIAS Y PUENTES</t>
  </si>
  <si>
    <t>MEJORAMIENTO CARRETERA RD CHM-4, TRAMO: TECPAN GUATEMALA - PATZUN</t>
  </si>
  <si>
    <t>MEJORAMIENTO CARRETERA RD QUI 21 TRAMO III LA LIBERTAD  RIO COPON  ASENCION COPON  SAN JUAN CHACTELA</t>
  </si>
  <si>
    <t>MEJORAMIENTO CARRETERA RD SCH 7, TRAMO I: KM 169+018 CA-2 OCC.(CUYOTENANGO) - KM 196+000 (SAN JOSE LA MAQUINA), LONGITUD APROXIMADA 27.0 KMS.</t>
  </si>
  <si>
    <t>MEJORAMIENTO CARRETERA RN 7W TRAMOS CUILCO  TECTITAN SUBTRAMOS EST 335 100 A 335 200 EST 346 100 A 346 200 Y EST 347 800 A 355 200 7 4 KMS HUEHUETENANGO</t>
  </si>
  <si>
    <t>MEJORAMIENTO CARRETERA TRAMO PUENTE LA LIBERTAD  SALAMA BAJA VERAPAZ</t>
  </si>
  <si>
    <t>MEJORAMIENTO CARRETERA RD SRO 04 TRAMO EL CUJE  IXPACO  ENTRONQUE RN 16 PUEBLO NUEVO VINAS SANTA ROSA</t>
  </si>
  <si>
    <t>MEJORAMIENTO CARRETERA RD HUE 4 TRAMO SAN MIGUEL ACATAN  VILLA LINDA  RD HUE 16 SAN RAFAEL LA INDEPENDENCIA HUEHUETENANGO</t>
  </si>
  <si>
    <t>MEJORAMIENTO CARRETERA RUTA RD REU 3 TRAMO EL RETIRO  VICTORIAS EL SALTO RETALHULEU RETALHULEU</t>
  </si>
  <si>
    <t>MEJORAMIENTO CARRETERA RD SOL 04 TRAMO SANTIAGO ATITLAN KM 171 000  SAN PEDRO LA LAGUNA KM 174 220  SOLOLA</t>
  </si>
  <si>
    <t>MEJORAMIENTO CARRETERA BIFURCACION RD TOT 07 LA UNIVERSAL  ALDEA SANTA ANA MOMOSTENANGO TOTONICAPAN</t>
  </si>
  <si>
    <t>MEJORAMIENTO CARRETERA RD SOL 02 TRAMO BIFURCACION CA 01 OCC  KM 162 900  SANTA CATARINA IXTAHUACAN SOLOLA</t>
  </si>
  <si>
    <t>MEJORAMIENTO CARRETERA RD QUI-21 TRAMO I: CHICAMAN - EL SOCH - SECA, LONGITUD 33.66 KM</t>
  </si>
  <si>
    <t>MEJORAMIENTO CARRETERA RD CHM 17 TRAMO SAN MARTIN JILOTEPEQUE  JOYABAJ PAVIMENTACION</t>
  </si>
  <si>
    <t>IXCÁN</t>
  </si>
  <si>
    <t xml:space="preserve">CHIMALTENANGO </t>
  </si>
  <si>
    <t>TECPAN GUATEMALA, PATZÚN</t>
  </si>
  <si>
    <t>SANTA CRUZ DEL QUICHÉ, PATZITÉ</t>
  </si>
  <si>
    <t>PETÉN</t>
  </si>
  <si>
    <t>SAN SEBASTIÁN COATÁN, SAN MIGUEL ACATÁN</t>
  </si>
  <si>
    <t xml:space="preserve">RETALHULEU </t>
  </si>
  <si>
    <t>SOLOLÁ</t>
  </si>
  <si>
    <t>SANTIAGO ATITLÁN, SAN PEDRO LA LAGUNA</t>
  </si>
  <si>
    <t>MEJORAMIENTO DE CAMINOS RURALES</t>
  </si>
  <si>
    <t>MEJORAMIENTO CAMINO RURAL RUTA CR REU 01 TRAMO BIFURCACION RN 9S  EL MANCHON CHAMPERICO RETALHULEU</t>
  </si>
  <si>
    <t>MEJORAMIENTO CAMINO RURAL RUTA CR REU 06 TRAMO BIFURCACION RN 9S  SANTA ISABEL CHAMPERICO RETALHULEU</t>
  </si>
  <si>
    <t>MEJORAMIENTO CAMINO RURAL CR AVE 06 TRAMO SAN JUAN CHAMELCO  CHAMIL  CHAMIZUN  SAN JUAN CHAMELCO ALTA VERAPAZ</t>
  </si>
  <si>
    <t>MEJORAMIENTO CAMINO RURAL CR-HUE-36,TRAMO: SAN MARTIN CUCHUMATAN - UNION CANTINIL, HUEHUETENANGO</t>
  </si>
  <si>
    <t>QUICHÉ, BAJA VERAPAZ</t>
  </si>
  <si>
    <t>SAN JUAN CHAMELCO</t>
  </si>
  <si>
    <t>CONSTRUCCION DE CAMINOS RURALES</t>
  </si>
  <si>
    <t>CONSTRUCCION CAMINO RURAL TRAMO: LOS PAJALES - CHIBAQUITO - CHITOMAX, LONGITUD APROXIMADA DE 17.5 KILÓMETROS, MUNICIPIO DE CUBULCO, DEPARTAMENTO DE BAJA VERAPAZ.</t>
  </si>
  <si>
    <t>CONSTRUCCION DE PUENTES EN CAMINOS RURALES</t>
  </si>
  <si>
    <t>CONSTRUCCION DE CAUCE Y OBRAS DE PROTECCION</t>
  </si>
  <si>
    <t>CONSTRUCCION DE CAUCE DEL RIO JEREZ Y OBRAS DE PROTECCION EN LA CABECERA MUNICIPAL DE JEREZ DEPARTAMENTO DE JUTIAPA</t>
  </si>
  <si>
    <t>CONSTRUCCION, MEJORAMIENTO Y REPOSICION DE INFRAESTRUCTURA VIAL POR EMERGENCIA</t>
  </si>
  <si>
    <t>CONSTRUCCION DISTRIBUIDOR VIAL A NIVEL RUTA RN 14 CIUDAD VIEJA Y ALOTENANGO SACATEPEQUEZ E INGENIO SAN DIEGO ESCUINTLA</t>
  </si>
  <si>
    <t>REPOSICION PUENTE VEHICULAR LAS LAJAS RN 14 ALOTENANGO SACATEPEQUEZ</t>
  </si>
  <si>
    <t>REPOSICION PUENTE VEHICULAR CHILE TRISTE RN 14 ALOTENANGO SACATEPEQUEZ</t>
  </si>
  <si>
    <t>MEJORAMIENTO CARRETERA OBRAS DE PROTECCION DEFENSA FLUVIAL Y DE CONTENCION EN EL CAUCE DEL RIO GUACALATE ALOTENANGO SACATEPEQUEZ</t>
  </si>
  <si>
    <t>MEJORAMIENTO CARRETERA OBRAS DE PROTECCION DEFENSA FLUVIAL Y DE CONTENCION EN EL CAUCE DE LA QUEBRADA LAS LAJAS ALOTENANGO SACATEPEQUEZ</t>
  </si>
  <si>
    <t>CONSTRUCCION PUENTE VEHICULAR LA FE RN 14 SAN MIGUEL LOS LOTES ESCUINTLA ESCUINTLA</t>
  </si>
  <si>
    <t>SACATEPÉQUEZ, ESCUINTLA</t>
  </si>
  <si>
    <t>CIUDAD VIEJA, ALOTENANGO, ESCUINTLA</t>
  </si>
  <si>
    <t>SACATEPÉQUEZ</t>
  </si>
  <si>
    <t>MEJORAMIENTO CARRETERA RUTA NACIONAL 5, TRAMO:ALDEA EL PAJAL - CAMPUR (PAVIMENTACIÓN)</t>
  </si>
  <si>
    <t>REPOSICIÓN CARRETERA RUTA RN-05, TRAMO: BIFURCACIÓN CR-AV-07 - BIFURCACIÓN RD-AV-06, PAJAL, ALTA VERAPAZ</t>
  </si>
  <si>
    <t>REPOSICIÓN CARRETERA RD-ESC-2, TRAMO: BIFURCACIÓN LIBRAMIENTO SIQUINALÁ - LA GOMERA, ESCUINTLA</t>
  </si>
  <si>
    <t>MEJORAMIENTO CARRETERA TRAMO: ALDEA CHINCHILA - SAN LUIS, PETÉN</t>
  </si>
  <si>
    <t>REPOSICIÓN CARRETERA RD-QUE-4, TRAMO: CA-2 OCC. (206+200)-ALDEA SAN MIGUELITO, GÉNOVA, QUETZALTENANGO.</t>
  </si>
  <si>
    <t>REPOSICIÓN CARRETERA RUTA RD-QUE-15 TRAMO: CAJOLA - SIBILIA, QUETZALTENANGO</t>
  </si>
  <si>
    <t>REPOSICIÓN CARRETERA RN-8, TRAMO: AYUTLA - OCOS, SAN MARCOS</t>
  </si>
  <si>
    <t>REPOSICIÓN CARRETERA RD-SOL-6, TRAMO: SANTA CATARINA PALOPÓ - SAN ANTONIO PALOPÓ, SOLOLÁ</t>
  </si>
  <si>
    <t>REPOSICIÓN CARRETERA RD SCH-6, TRAMO: SAN ANTONIO SUCHITEPÉQUEZ - SAN MIGUEL PANAN, SUCHITEPÉQUEZ</t>
  </si>
  <si>
    <t>REPOSICIÓN CARRETERA RUTA CA-09 NORTE, TRAMO: BIFURCACIÓN RD-ZAC-11, TECULUTAN - BIFURCACIÓN RN-20, SANTA CRUZ, ZACAPA</t>
  </si>
  <si>
    <t>REPOSICIÓN CARRETERA RUTA CA-09 NORTE, TRAMO: BIFURCACIÓN CA-10, RÍO HONDO - BIFURCACIÓN RD-ZAC-05, DESVÍO GUALÁN, ZACAPA</t>
  </si>
  <si>
    <t>CONSTRUCCIÓN PASO A DESNIVEL RUTA CA - 01 OCCIDENTE CUATRO CAMINOS, TOTONICAPÁN</t>
  </si>
  <si>
    <t>REPOSICIÓN CARRETERA RUTA RD-JUT-17, TRAMO: BIFURCACIÓN CA-02-ORIENTE - PASACO, JUTIAPA</t>
  </si>
  <si>
    <t>REPOSICIÓN CARRETERA RD-QUI-02 TRAMO: PACHALUM - CHUAQUENUM, QUICHÉ</t>
  </si>
  <si>
    <t>MEJORAMIENTO CARRETERA RD-SCH-5, TRAMO: ALDEA LAS CRUCES, SANTO DOMINGO - ALDEA BRACITOS, MAZATENANGO; SUCHITEPÉQUEZ</t>
  </si>
  <si>
    <t>MEJORAMIENTO CARRETERA RD AV-6, TRAMO: EL PAJAL - LANQUÍN</t>
  </si>
  <si>
    <t>MEJORAMIENTO CARRETERA RD-PET-19, TRAMO: BIFURCACIÓN CA-13 (SAN JUAN) - CASERIO AGRICULTORES UNIDOS, EL CHAL, PETÉN</t>
  </si>
  <si>
    <t>MEJORAMIENTO CARRETERA RUTA NACIONAL 7W, TRAMO: SAN CRISTÓBAL VERAPAZ, ALTA VERAPAZ - RÍO CHIXOY - CHICAMÁN, QUICHÉ</t>
  </si>
  <si>
    <t>REPOSICIÓN CARRETERA RUTA RD-ESC-02, TRAMO: LA GOMERA - SIPACATE, ESCUINTLA</t>
  </si>
  <si>
    <t>REPOSICIÓN CARRETERA RUTA RD-QUE-06, TRAMO: BIFURCACIÓN RN-09-NORTE - SAN FRANCISCO LA UNIÓN, QUETZALTENANGO</t>
  </si>
  <si>
    <t>REPOSICIÓN CARRETERA RUTA CA-09-SUR, TRAMO: 35 CALLE CALZADA AGUILAR BATRES - KM. 11.80 (INICIO CONCRETO HIDRÁULICO), VILLA NUEVA</t>
  </si>
  <si>
    <t>REPOSICIÓN CARRETERA RUTA RD-SRO-03, TRAMO: BIFURCACIÓN CA-01 ORIENTE, BARBERENA - DESVÍO RD-SRO-13, AMBERES, SANTA ROSA</t>
  </si>
  <si>
    <t>REPOSICIÓN CARRETERA RUTA RD-GUA-22, TRAMO: LAS TAPIAS - SAN PEDRO AYAMPUC, GUATEMALA</t>
  </si>
  <si>
    <t>REPOSICIÓN CARRETERA RUTA RD-REU-13, TRAMO: BIFURCACIÓN CA-02 OCC. - TAKALIK ABAJ, RETALHULEU</t>
  </si>
  <si>
    <t>REPOSICIÓN CARRETERA CA-02 OR. TRAMO: ESTACIÓN 60+800, ESCUINTLA - BIFURCACIÓN RD-ESC-18, GUANAGAZAPA, ESCUINTLA</t>
  </si>
  <si>
    <t>REPOSICIÓN CARRETERA CA-02 OR. TRAMO: BIFURCACIÓN RD-ESC-18, GUANAGAZAPA, ESCUINTLA, - BIFURCACIÓN RN-16, CHIQUIMULILLA, SANTA ROSA</t>
  </si>
  <si>
    <t>REPOSICIÓN CARRETERA CA-02 OR. TRAMO: BIFURCACIÓN RN-16, CHIQUIMULILLA, SANTA ROSA - BIFURCACIÓN RD-JUT-07, PASACO, JUTIAPA</t>
  </si>
  <si>
    <t>REPOSICIÓN CARRETERA CA-02 OR. TRAMO: BIFURCACIÓN RD-JUT-07, PASACO, JUTIAPA - ENTRADA AL PUENTE MANUEL JOSÉ ARCE, MOYUTA, JUTIAPA</t>
  </si>
  <si>
    <t>MEJORAMIENTO CARRETERA RUTA RD-PET-12, TRAMO: LAS CRUCES (EST. 440+500) - BIFURCACIÓN CR-PET-06 (EST. 458+800), PETÉN</t>
  </si>
  <si>
    <t>REPOSICIÓN CARRETERA BIFURCACIÓN CA-2 OCC, TRAMO: RD-REU-06 (4 CAMINOS) - FINCA LA HELVETIA, NUEVO SAN CARLOS, RETALHULEU</t>
  </si>
  <si>
    <t>REPOSICIÓN CARRETERA RUTA CA-09 NORTE, TRAMO: BIFURCACIÓN RD-ZAC-05, DESVIO GUALÁN - JUAN DE PAZ, ZACAPA</t>
  </si>
  <si>
    <t>REPOSICIÓN CARRETERA RUTA CA-09 NORTE, TRAMO: BIFURCACIÓN RN-20, SANTA CRUZ - BIFURCACIÓN CA-10, RÍO HONDO, ZACAPA</t>
  </si>
  <si>
    <t xml:space="preserve">REPOSICIÓN CARRETERA RUTA RD-QUE-16, TRAMO: PALESTINA DE LOS ALTOS - BIFURCACIÓN RD-QUE-15, SIBILIA, QUETZALTENANGO </t>
  </si>
  <si>
    <t>REPOSICIÓN CARRETERA RUTA RD-PRO-16, TRAMO: BIFURCACIÓN RN-19, SANARATE - CA-09 NORTE, SANARATE, EL PROGRESO</t>
  </si>
  <si>
    <t>REPOSICIÓN CARRETERA RUTA RN-09 NORTE, TRAMO: OLINTEPEQUE - SAN CARLOS SIJA</t>
  </si>
  <si>
    <t>REPOSICIÓN CARRETERA RUTA RN-01, TRAMO: LIBRAMIENTO SALCAJÁ, AUTOPISTA DE LOS ALTOS - ROTONDA DEL ORGANISMO JUDICIAL DE QUETZALTENANGO, QUETZALTENANGO</t>
  </si>
  <si>
    <t>REPOSICIÓN CARRETERA RUTA RD-TOT-21, TRAMO: BIFURCACIÓN CA-01 OCCIDENTE, TOTONICAPÁN - SAN CARLOS SIJA, QUETZALTENANGO</t>
  </si>
  <si>
    <t>REPOSICIÓN CARRETERA RUTA RN-23, TRAMO: BIFURCACIÓN RD-JUT-23, LAS TRANCAS - YUPILTEPÉQUE - JOCOTILLO - JERÉZ, JUTIAPA</t>
  </si>
  <si>
    <t>REPOSICIÓN CARRETERA RUTA RD-GUA-27, TRAMO: BIFURCACIÓN RD-GUA-10, CAPULÍN - BIFURCACIÓN RD-GUA-01, VILLA CANALES.</t>
  </si>
  <si>
    <t>PAVIMENTACIÓN, TRAMO: SAN RAFAEL LAS FLORES – SAN ANTONIO LAS FLORES, CHINAUTLA, GUATEMALA</t>
  </si>
  <si>
    <t>REPOSICIÓN TRAMO RUTA ANTIGUA A AMATITLÁN, TRAMO: CA-9 SUR – AMATITLÁN (VÍA PARQUE NACIONES UNIDAS RD GUA-47) GUATEMALA</t>
  </si>
  <si>
    <t>REPOSICIÓN CA-02 OCCIDENTE, TRAMO: SALIDA LIBRAMIENTO SIQUINALÁ (KM. 95) - KM. 110, ESCUINTLA</t>
  </si>
  <si>
    <t>REPOSICIÓN RD-PET-11-1, LA LIBERTAD - SAN JOAQUÍN (EN DIRECCION AL NARANJO), PETÉN</t>
  </si>
  <si>
    <t>REPOSICIÓN CA-13-16, PUERTA DEL CIELO - MELCHOR DE MENCOS, PETÉN</t>
  </si>
  <si>
    <t>REPOSICIÓN RN-11-01, BIFURCACIÓN CA-01-OCCIDENTE, LAS TRAMPAS - RN-01 (KM. 136+470), GODINEZ, SOLOLÁ</t>
  </si>
  <si>
    <t>REPOSICIÓN RD-SCH-01, MAZATENANGO - BIF. CITO 180, SUCHITEPÉQUEZ.</t>
  </si>
  <si>
    <t>REPOSICIÓN RN-19-04, JALAPA - RÍO AGUACATE, JALAPA</t>
  </si>
  <si>
    <t>AMPLIACIÓN A 4 CARRILES PUENTE COROZAL Y CONSTRUCCIÓN PASO A DESNIVEL ACCESO AL IRTRA</t>
  </si>
  <si>
    <t>REPOSICIÓN RD ESC-25, TRAMO: BIF. RD ESC-02 - PARCELAMIENTO LOS ÁNGELES</t>
  </si>
  <si>
    <t>REPOSICIÓN CA.01 OCCIDENTE, KM. 110 - KM. 144</t>
  </si>
  <si>
    <t>MEJORAMIENTO CARRETERA TRAMO.: TODOS SANTOS CUCHUMANTAN - ALDEA SAN MARTIN - CONCEPCIÓN HUISTA, HUEHUETENANGO</t>
  </si>
  <si>
    <t>MEJORAMIENTO CARRTERA RD-7W TRAMOS, CUILCO -TECTITÁN , SUBTRAMOS ES.335+200, EST. 346+100 A 346+200 Y EST. 347+800 A355+200 /.4 KMS. HUEHUETENANGO</t>
  </si>
  <si>
    <t>MEJORAMIENTO CAMINOS RURAL CR-HUE-36, TRAMO: SAN MARTÍN CUCHUMATAN, UNIÓN CANTINIL, HUEHUETENANGO</t>
  </si>
  <si>
    <t>MEJORAMIENTO CARRETERAS RD CHM 17, TRAMO: SAN MARTÍN JILOTEPEQUE - JOYABAJ (PAVIMENTACIÓN)</t>
  </si>
  <si>
    <t>MEJORAMIENTO CARRETERA RD-SOL-02, TRAMO: BIF. CA-01 OCC, KM. 162+900 -SANTA CATARINA IXTAHUACAN, SOLOLÁ</t>
  </si>
  <si>
    <t>MEJORAMIENTO CARRETERAS TRAMO: CA-01 OCC. ALDEA RANCHO DE TEJA-MOMOSTENANGO</t>
  </si>
  <si>
    <t>MEJORAMIENTO CARRTERA BIFURCACIÓN RD-TOT-07, LA UNIVERSAL - ALDEA SANTA ANA, MOMOSTENANGO, TOTONICAPÁN</t>
  </si>
  <si>
    <t>REPOSICIÓN CARRETERA RD-QUI-02 TRAMO: PACHALUM - PALIBATZ, QUICHÉ</t>
  </si>
  <si>
    <t>REPOSICIÓN RD GUA-06, TRAMO: PALENCIA - LOS MIXCOS - SANTA RITA - SAN JOSÉ PINULA</t>
  </si>
  <si>
    <t>REPOSICIÓN RN-7W, TRAMO: BIF. CA-01 OCCIDENTE - SAN ILDEFONSO IXTAHUACÁN - SAN GASPAR IXCHIL</t>
  </si>
  <si>
    <t>REPOSICIÓN PACHALÍ -SAN RAIMUNDO - EL CARRIZAL</t>
  </si>
  <si>
    <t>REPOSICIÓN BIF. RN-05, EL AGUACATE - SAJCAVILLÁ - SAN JUAN SACATEPÉQUEZ</t>
  </si>
  <si>
    <t>REPOSICIÓN TRAMO: LAGUNA DEL PINO - COMAPA</t>
  </si>
  <si>
    <t>REPOSICIÓN TRAMO: FINCA CHITOC - CUBILHUITZ - BIF. CR AVE-17, SAMOCOCH</t>
  </si>
  <si>
    <t>REPOSICIÓN TRAMO: PANAJACHEL - SANTA CATARINA PALOPÓ</t>
  </si>
  <si>
    <t>REPOSICIÓN TRAMO: ZARAGOZA - SAN JUÁN COMALAPA</t>
  </si>
  <si>
    <t>REPOSICIÓN TRAMO: BIF. RD HUE-12 - SANTA ANA HUISTA</t>
  </si>
  <si>
    <t>REPOSICIÓN RN-17 TRAMO: LA CUMBRE - DESVÍO CHAHUITE - SAN JERÓNIMO</t>
  </si>
  <si>
    <t>REPOSICIÓN TRAMO: BIF. CA-10, VADO HONDO - JOCOTÁN</t>
  </si>
  <si>
    <t>REPOSICIÓN RN-11, TRAMO: SAN LUCAS TOLIMAN - GODINEZ</t>
  </si>
  <si>
    <t>AMPLIACIÓN A 4 CARRILES RN-19 ACCESO A JALAPA</t>
  </si>
  <si>
    <t>CONSTRUCCIÓN PUENTE VEHICULAR CHITOMAX, CASERÍO CHITOMAX, MUNICIPIO DE CUBULCO, DEPARTAMENTO DE BAJA VERAPAZ</t>
  </si>
  <si>
    <t>CONSTRUCCIÓN PUENTE LA VEGA DE GODÍNEZ</t>
  </si>
  <si>
    <t>MEJORAMIENTO CARRETERA RD-HUE-3 TRAMO: BIF. RN-09 NORTE, TRAMO: PET - SAN SEBASTIÁN COATÁN</t>
  </si>
  <si>
    <t>MEJORAMIENTO CARRETERA RD HUE-16 TRAMO: SAN RAFAEL LA INDEPENDENCIA - PET, HUEHUETENANGO</t>
  </si>
  <si>
    <t>AMPLIACIÓN CARRETERA A CUATRO CARRILES DE LA RUTA CA-09 NORTE, TRAMO: MAYUELAS, ZACAPA - PUERTO BARRIOS, IZABAL</t>
  </si>
  <si>
    <t>MEJORAMIENTO CARRETERA RUTA RD-CHI-05, TRAMO: EL PALMAR - EL BARRIAL, CHIQUIMULA</t>
  </si>
  <si>
    <t>CONSTRUCCIÓN OBRAS DE PROTECCIÓN Y/O ESTABILIZACION COSTERA EN LA BOCABARRA DEL JIOTE, ALDEA LAS LISAS CHIQUIMULILLA, SANTA ROSA</t>
  </si>
  <si>
    <t>MEJORAMIENTO CARRETERA RUTA RD-PET-04, TRAMO: BIFURCACIÓN CA-13 - YAXHÁ, PETÉN</t>
  </si>
  <si>
    <t>CONSTRUCCIÓN DISTRIBUIDOR VIAL A DESNIVEL KM. 19.2, CA-01 OCCIDENTE, BIFURCACIÓN RD-GUA-52 (ENTRADA CIUDAD SATÉLITE), MIXCO, GUATEMALA</t>
  </si>
  <si>
    <t>MEJORAMIENTO CARRETERA RUTA RN-10, TRAMO: YEPOCAPA, CHIMALTENANGO - BIFURCACIÓN CA-02 OCCIDENTE, ESCUINTLA</t>
  </si>
  <si>
    <t>MEJORAMIENTO CARRETERA RUTA RD-AV-29, TRAMO: CAHABÓN - SESANQUIM, ALTA VERAPAZ</t>
  </si>
  <si>
    <t>CONSTRUCCIÓN CARRETERA RUTA RD AVE-05, SESANQUIM - FINCA TRECE AGUAS</t>
  </si>
  <si>
    <t>MEJORAMIENTO CAMINO RURAL CR-TOT-08, TRAMO: BIFURCACIÓN RD-TOT-01, CANABAJ - PACHOC, TOTONICAPÁN</t>
  </si>
  <si>
    <t>CONSTRUCCIÓN CARRETERA ANILLO REGIONAL FASE III, TRAMO: RN-5, SAN JUAN SACATEPÉQUEZ, GUATEMALA - CA-09 NORTE, SANARATE, EL PROGRESO.</t>
  </si>
  <si>
    <t>MEJORAMIENTO CARRETERA RUTA RD-SRO-19, TRAMO: BIFURCACION CA-2 ORIENTE - CHIQUIMULILLA, SANTA ROSA.</t>
  </si>
  <si>
    <t>MEJORAMIENTO CARRETERA RUTA RD-SRO-35, TRAMO: HAWAII - BARRA EL DORMIDO, SANTA ROSA</t>
  </si>
  <si>
    <t xml:space="preserve">MEJORAMIENTO CARRETERA RUTA RD-SMA-49, TRAMO: BIFURCACIÍON CA-02 OCCIDENTE, EL SITIO, SAN JUAÁ MELÉNDREZ - SAN GREGORIO - BIFURCACIÓN RD-SM-03, SANTA ROSALÍA, SAN MARCOS  
</t>
  </si>
  <si>
    <t>MEJORAMIENTO CARRETERA RUTA RD-QUE-13, TRAMO: RÍO BLANCO, SAN MARCOS - CABRICÁN, QUETZALTENANGO</t>
  </si>
  <si>
    <t>MEJORAMIENTO CARRETERA RUTA CA-09 SUR TRAMO: ESTACIÓN 14+000 - ESTACIÓN 20+000, VILLA NUEVA, GUATEMALA.</t>
  </si>
  <si>
    <t>MEJORAMIENTO CARRETERA RUTA CA-14 TRAMO: ESTACIÓN 107+000, MORAZAN, EL PROGRESO - ESTACIÓN 150+000, LA UNIÓN BARRIOS, BAJA VERAPAZ.</t>
  </si>
  <si>
    <t>MEJORAMIENTO CARRETERA RUTA RD-SRO-04, TRAMO: BIF. RUTA RD-SRO-37 - CAOBANAL (LA GAVIA), SANTA ROSA</t>
  </si>
  <si>
    <t>MEJORAMIENTO CARRETERA RUTA RD-PET-02, TRAMO: SAN JOSÉ - BIFURCACIÓN RD-PET-03, EL REMATE, PETÉN</t>
  </si>
  <si>
    <t xml:space="preserve"> MEJORAMIENTO CARRETERA RD-SM-16 TRAMO: SIPACAPA, SAN MARCOS - HORNO DE CAL, HUEHUETENANGO</t>
  </si>
  <si>
    <t>ESTUDIOS DE INGENIERÍA, TRAMO: SAN ANDRÉS SAJCABAJA – ZACUALPA, QUICHÉ.</t>
  </si>
  <si>
    <t>ESTUDIOS DE INGENIERÍA, TRAMO: VILLA CANALES – AMATITLÁN (RD GUA-1)</t>
  </si>
  <si>
    <t>ESTUDIOS DE INGENIERÍA, TRAMO: LIBRAMIENTO BARBERENA – ALDEA BUENA VISTA</t>
  </si>
  <si>
    <t>ESTUDIOS DE INGENIERÍA ALDEA GUINEALES - SANTA CLARA LA LAGUNA</t>
  </si>
  <si>
    <t>ESTUDIOS DE INGENIERÍA, PUENTE LOS CHOCOYOS, PATZÚN</t>
  </si>
  <si>
    <t>ESTUDIOS DE INGENIERÍA ANILLO REGIONAL, TRAMO: RN 5 A SANARATE (60 KMS)</t>
  </si>
  <si>
    <t>ESTUDIOS DE INGENIERÍA AMPLIACIÓN A 4 CARRILES CA-02 OCCIDENTE TRAMOS: A) FINAL PUENTE CASTILLO ARMAS - KM. 198 Y B) KM. 211 - INGRESO RECINTO PORTUARIO TECÚN UMÁN II</t>
  </si>
  <si>
    <t>ESTUDIOS DE INGENIERÍA AMPLIACIÓN A 4 CARRILES CA-02 ORIENTE TRAMO: KM. 60+400 - BIFURCACIÓN RN-16 (ACCESO A CHIQUIMULILLA)</t>
  </si>
  <si>
    <t>ESTUDIOS DE INGENIERÍA AMPLIACIÓN A 4 CARRILES CA-02 ORIENTE TRAMO: BIFURCACIÓN RN-16 (ACCESO A CHIQUIMULILLA) - FINAL PUENTE SOBRE BRAZO RÍO PAZ</t>
  </si>
  <si>
    <t>ESTUDIOS DE INGENIERÍA RD SMA-24, TRAMO: SAN LORENZO - BIFURCACIÓN RD-SMA-13 (SAN MIGUEL)</t>
  </si>
  <si>
    <t>ESTUDIOS DE INGENIERÍA TERCER CARRIL DE ASCENSO RUTA CITO 180, TRAMO: SANTA CRUZ MULUÁ - ZUNIL - LAS ROSAS</t>
  </si>
  <si>
    <t>MEJORAMIENTO CAMINO RURAL CR-BVE-20, TRAMO. PACHALUM, QUICHÉ, CUBULCO, BAJA VERAPAZ.</t>
  </si>
  <si>
    <t>MEJORAMIENTO CARRETERA RD SRO-04 TRAMO: EL CUJE - IXPACO, ENTRONQUE RN16, PUEBLO NUEVO VIÑAS, SANTA ROSA.</t>
  </si>
  <si>
    <t>ESTUDIO DE INGENIERÍA MEJORAMIENTO CARRETERA PACANÍ - CHITOMAX, CUBULCO, BAJA VERAPAZ, LONGITUD 21.45</t>
  </si>
  <si>
    <t>SAN PEDRO CARCHÁ</t>
  </si>
  <si>
    <t>SIQUINALÁ, LA GOMERA</t>
  </si>
  <si>
    <t>SAN LUÍS</t>
  </si>
  <si>
    <t>GÉNOVA</t>
  </si>
  <si>
    <t>CAJOLA, SIBILIA</t>
  </si>
  <si>
    <t>AYUTLA, OCOS</t>
  </si>
  <si>
    <t>SANTA CATARINA PALOPÓ, SAN ANTONIO PALOPÓ</t>
  </si>
  <si>
    <t>SUCHITEPÉQUEZ</t>
  </si>
  <si>
    <t>SAN ANTONIO SUCHITEPÉQUEZ, SAN MIGUEL PANAN</t>
  </si>
  <si>
    <t>TECULUTAN</t>
  </si>
  <si>
    <t>RÍO HONDO, GUALÁN</t>
  </si>
  <si>
    <t xml:space="preserve">TOTONICAPÁN </t>
  </si>
  <si>
    <t>TOTONICAPÁN</t>
  </si>
  <si>
    <t>PACHALUM, JOYABAJ</t>
  </si>
  <si>
    <t>MAZATENANGO, SANTO DOMINGO</t>
  </si>
  <si>
    <t>SAN PEDRO CARCHÁ, LANQUÍN</t>
  </si>
  <si>
    <t>EL CHAL</t>
  </si>
  <si>
    <t>QUICHÉ, ALTA VERAPAZ</t>
  </si>
  <si>
    <t>CHICAMÁN, SAN CRISTÓBAL VERAPÁZ</t>
  </si>
  <si>
    <t>LA GOMERA, SIPACATE</t>
  </si>
  <si>
    <t>QUETZALTENANO</t>
  </si>
  <si>
    <t>SAN FRANCISCO LA UNIÓN</t>
  </si>
  <si>
    <t>GUATEMALA, VILLA NUEVA</t>
  </si>
  <si>
    <t>ESCUINTLA, GUANAGAZAPA</t>
  </si>
  <si>
    <t>ESCUINTLA, SANTA ROSA</t>
  </si>
  <si>
    <t>GUANAGAZAPA, TAXISCO, CHIQUIMULILLA, GUAZACAPÁN</t>
  </si>
  <si>
    <t>SANTA ROSA, JUTIAPA</t>
  </si>
  <si>
    <t>CHIQUIMULILLA, PASACO</t>
  </si>
  <si>
    <t>PASACO, MOYUTA</t>
  </si>
  <si>
    <t>GUALÁN</t>
  </si>
  <si>
    <t>TECULUTAN, RÍO HONDO</t>
  </si>
  <si>
    <t>PALESTINA, SIBILIA</t>
  </si>
  <si>
    <t xml:space="preserve">SANARATE </t>
  </si>
  <si>
    <t>OLINTEPÉQUE, SAN CARLOS SIJÁ</t>
  </si>
  <si>
    <t>TOTONICAPÁN, QUETZALTENANGO</t>
  </si>
  <si>
    <t>TOTONICAPÁN, SAN CARLOS SIJA</t>
  </si>
  <si>
    <t>YUPILTEPEQUE, JERÉZ</t>
  </si>
  <si>
    <t>CHINAUTLA</t>
  </si>
  <si>
    <t>AMATITLÁN</t>
  </si>
  <si>
    <t>SIQUINALÁ, SANTA LUCÍA COTZ.</t>
  </si>
  <si>
    <t>MELCHOR DE MENCOS</t>
  </si>
  <si>
    <t>SAN ANDRÉS SEMETABAJ, SOLOLÁ</t>
  </si>
  <si>
    <t>SAN MARTÍN ZAPOTITLÁN</t>
  </si>
  <si>
    <t>GUATEMALA, EL PROGRESO</t>
  </si>
  <si>
    <t>PALENCIA, SAN ANTONIO LA PAZ</t>
  </si>
  <si>
    <t>SAN JOSÉ</t>
  </si>
  <si>
    <t>ESCUINTLA, SUCHITEPÉQUEZ</t>
  </si>
  <si>
    <t>SANTA LUCIA COTZUMALGUAPA, PATULUL</t>
  </si>
  <si>
    <t>TODOS SANTOS CUCHUMATÁN, CONCEPCIÓN HUISTA</t>
  </si>
  <si>
    <t>CIULCO, TECTITÁN</t>
  </si>
  <si>
    <t>UNIÓN CANTINIL</t>
  </si>
  <si>
    <t>SAN MARTÍN JILOTEPÉQUE, JOYABAJ</t>
  </si>
  <si>
    <t>SANTA CATARINA IXTAHUACÁN</t>
  </si>
  <si>
    <t xml:space="preserve">MOMOSTENANGO </t>
  </si>
  <si>
    <t xml:space="preserve">PACHALÚM </t>
  </si>
  <si>
    <t>PALENCIA, SAN JOSÉ PINULA</t>
  </si>
  <si>
    <t>SAN GASPAR IXCHÍL, SAN ILDEFONSO IXTAHUACÁN</t>
  </si>
  <si>
    <t>SAN RAIMUNDO</t>
  </si>
  <si>
    <t>SAN JUÁN SACATEPÉQUEZ</t>
  </si>
  <si>
    <t>COMAPA</t>
  </si>
  <si>
    <t>ALTA VERAPÁZ</t>
  </si>
  <si>
    <t>COBÁN</t>
  </si>
  <si>
    <t>PANAJACHEL, SANTA CATARINA PALOPÓ</t>
  </si>
  <si>
    <t>ZARAGOZA, SAN JUAN COMALAPA</t>
  </si>
  <si>
    <t>BAJA VERAPÁZ</t>
  </si>
  <si>
    <t>SALAMÁ, SAN JERONIMO</t>
  </si>
  <si>
    <t>CHIQUIMULA, SAN JUAN ERMITA, JOCOTÁN</t>
  </si>
  <si>
    <t>SAN LUCAS TOLIMÁN, SAN ANDRÉS SEMETABAJ</t>
  </si>
  <si>
    <t>JOYABAJ</t>
  </si>
  <si>
    <t>SANTA EULALIA, SAN SEBASTIÁN COATÁN</t>
  </si>
  <si>
    <t>SAN RAFAEL LA INDEPENDENCIA, SANTA EULALIA</t>
  </si>
  <si>
    <t>ZACAPA, IZABAL</t>
  </si>
  <si>
    <t>GUALÁN, LOS AMATES, MORALES, PUERTO BARRIOS</t>
  </si>
  <si>
    <t>CHIQUIMULILLA</t>
  </si>
  <si>
    <t>FLORES</t>
  </si>
  <si>
    <t>MIXCO</t>
  </si>
  <si>
    <t>YEPOCAPA, SANTA LUCÍA COTZUMALGUAPA</t>
  </si>
  <si>
    <t>CAHABÓN</t>
  </si>
  <si>
    <t>CAHABÓN, SENAHÚ</t>
  </si>
  <si>
    <t>SAN JUÁN SACATEPÉQUEZ, SANARATE</t>
  </si>
  <si>
    <t>TAXISCO</t>
  </si>
  <si>
    <t>CATARINA</t>
  </si>
  <si>
    <t>SAN MARCOS, QUETZALTENANGO</t>
  </si>
  <si>
    <t>RÍO BLANCO, CABRICÁN</t>
  </si>
  <si>
    <t>VILLA NUEVA</t>
  </si>
  <si>
    <t>EL PROGRESO, BAJA VERAPAZ</t>
  </si>
  <si>
    <t>EL PROGRESO, BAJA VERAPAZ, ALTA VERAPAZ</t>
  </si>
  <si>
    <t>PUEBLO NUEVO VIÑAS, GUANAGAZAPA</t>
  </si>
  <si>
    <t>SAN JOSÉ, FLORES</t>
  </si>
  <si>
    <t>SAN MARCOS, HUEHUETENANGO</t>
  </si>
  <si>
    <t>SIPACAPA, MALACATANCITO</t>
  </si>
  <si>
    <t>SAN ANDRÉS SAJCABAJA, ZACUALPA</t>
  </si>
  <si>
    <t>VILLA CANALES, AMATITLÁN</t>
  </si>
  <si>
    <t>SANTA CATARINA IXTAHUACÁN, SANTA CLARA LA LAGUNA</t>
  </si>
  <si>
    <t>PATZÚN</t>
  </si>
  <si>
    <t>SACAPULAS</t>
  </si>
  <si>
    <t xml:space="preserve">EL PROGRESO </t>
  </si>
  <si>
    <t>SANARATE</t>
  </si>
  <si>
    <t>SAN BERNARDINO, MAZATENANGO, CUYOTENANGO</t>
  </si>
  <si>
    <t>RETALHULEU, QUETZALTENANGO, SAN MARCOS</t>
  </si>
  <si>
    <t>RETALHULEU, COATEPÉQUE, PAJAPITA, TECÚN UMAN</t>
  </si>
  <si>
    <t>ESCUINTLA, GUANAGAZAPA, TAXISCO, GUAZACAPAN, CHIQUIMULILLA</t>
  </si>
  <si>
    <t>CHIQUIMULILLA, PASACO, MOYUTA</t>
  </si>
  <si>
    <t>SAN LORENZO</t>
  </si>
  <si>
    <t xml:space="preserve">RETALHULEU, QUETZALTENANGO </t>
  </si>
  <si>
    <t>PACHALM, CUBÚLCO</t>
  </si>
  <si>
    <t>SALAMA</t>
  </si>
  <si>
    <t>PUEBLO NUEVO VIÑAS</t>
  </si>
  <si>
    <t>ESTUDIOS PREINVERSIÓN 2020-2021</t>
  </si>
  <si>
    <t>UNIDAD EJECUTORA: UNIDAD DE CONSTRUCCIÓN DE EDIFICIOS DEL ESTADO</t>
  </si>
  <si>
    <t>CONSTRUCCION, AMPLIACION, REPOSICION Y MEJORAMIENTO DE ESCUELAS DE PREPRIMARIA</t>
  </si>
  <si>
    <t>CONSTRUCCION, AMPLIACION, REPOSICION Y MEJORAMIENTO DE ESCUELAS DE PRIMARIA</t>
  </si>
  <si>
    <t>REPOSICION ESCUELA PRIMARIA OFICIAL URBANA DE NINAS NO 2 DELIA ANZUETO DE ORANTES 2 CALLE 6 09 ZONA 2 SAN PEDRO SACATEPEQUEZ SAN MARCOS CODIGO UDI 12 02 0061 43</t>
  </si>
  <si>
    <t>REPOSICION ESCUELA PRIMARIA  OFICIAL RURAL MIXTA, CANTON XETALBIJOJ, CAJOLÁ, QUETZALTENANGO. CÓDIGO UDI: 09-07-0284-43</t>
  </si>
  <si>
    <t>REPOSICION ESCUELA PRIMARIA  OFICIAL RURAL MIXTA, ALDEA LA VEGA, ZACUALPA, QUICHE. CÓDIGO UDI: 14-04-0129-43</t>
  </si>
  <si>
    <t>REPOSICION ESCUELA PRIMARIA  OFICIAL URBANA MIXTA CLEMENTE MARROQUIN ROJAS SAN PABLO SAN MARCOS CODIGO UDI 1219104043</t>
  </si>
  <si>
    <t>REPOSICION ESCUELA PRIMARIA OFICIAL RURAL MIXTA ALDEA SIGUILA SAN JUAN OSTUNCALCO QUETZALTENANGO CODIGO UDI 09 09 0316 43</t>
  </si>
  <si>
    <t>MEJORAMIENTO ESCUELA PRIMARIA  OFICIAL RURAL MIXTA, ALDEA SAN JOSE PINEDA, SANTA MARÍA IXHUATAN, SANTA ROSA, CODIGO 06-10-0320-43</t>
  </si>
  <si>
    <t>CONSTRUCCION ESCUELA PRIMARIA  OFICIAL RURAL MIXTA, CASERIO SAN ANTONIO, ALDEA PAVILTZAJ, CUILCO, HUEHUETENANGO. CODIGO UDI: 13-04-0034-43</t>
  </si>
  <si>
    <t>REPOSICION ESCUELA PRIMARIA OFICIAL RURAL MIXTA ALDEA LLANO GRANDE SANTA MARIA IXHUATAN SANTA ROSA CODIGO UDI 06 10 0309 43</t>
  </si>
  <si>
    <t>REPOSICION ESCUELA PRIMARIA ALDEA LOS IZOTES, NUEVA SANTA ROSA, SANTA ROSA.</t>
  </si>
  <si>
    <t>REPOSICION ESCUELA PRIMARIA OFICIAL RURAL MIXTA ALDEA LAS ASTAS BARBERENA SANTA ROSA</t>
  </si>
  <si>
    <t>ZACUALPA</t>
  </si>
  <si>
    <t>REPOSICION DE  ESCUELAS DE PRIMARIA</t>
  </si>
  <si>
    <t xml:space="preserve">METRO CUADRADO </t>
  </si>
  <si>
    <t xml:space="preserve">SANTA ROSA </t>
  </si>
  <si>
    <t>SANTA MARÍA IXHUATÁN</t>
  </si>
  <si>
    <t>MEJORAMIENTO DE ESCUELAS DE PRIMARIA</t>
  </si>
  <si>
    <t xml:space="preserve">ALDEA PAVILTZAJ </t>
  </si>
  <si>
    <t>CONSTRUCCION DE ESCUELAS DE PRIMARIA</t>
  </si>
  <si>
    <t>REPOSICIÓN DE ESCUELAS DE PRIMARIA</t>
  </si>
  <si>
    <t>LAS ASTAS</t>
  </si>
  <si>
    <t>CONSTRUCCION, AMPLIACION, REPOSICION Y MEJORAMIENTO DE ESTABLECIMIENTOS DE EDUCACION BASICA</t>
  </si>
  <si>
    <t>CONSTRUCCION, AMPLIACION, REPOSICION Y MEJORAMIENTO DE ESTABLECIMIENTOS DE EDUCACION DIVERSIFICADA</t>
  </si>
  <si>
    <t>CONSTRUCCION INSTITUTO DIVERSIFICADO E INSTITUTO BASICO, CABECERA MUNICIPAL, SAN ANTONIO SACATEPEQUEZ, SAN MARCOS.</t>
  </si>
  <si>
    <t>SAN ANTONIO SACATEPÉQUEZ</t>
  </si>
  <si>
    <t>CONSTRUCCIÓN DE ESTABLECIMIENTO DE EDUCACIÓN DIVERSIFICADA</t>
  </si>
  <si>
    <t>CONSTRUCCION, AMPLIACION, REPOSICION Y MEJORAMIENTO DE EDIFICIOS DE SALUD</t>
  </si>
  <si>
    <t>MEJORAMIENTO CENTRO DE ATENCION PERMANENTE (CAP) ZACUALPA, QUICHE</t>
  </si>
  <si>
    <t>MEJORAMIENTO CENTRO DE SALUD DE CHUPOL, CHICHICASTENANGO, QUICHE</t>
  </si>
  <si>
    <t xml:space="preserve">SANTA CRUZ ALTA VERAPAZ </t>
  </si>
  <si>
    <t>MEJORAMIENTO DE
EDIFICIOS DE SALUD</t>
  </si>
  <si>
    <t xml:space="preserve">LIQUIDACIÓN </t>
  </si>
  <si>
    <t>TACTIC</t>
  </si>
  <si>
    <t xml:space="preserve">MEJORAMIENTO DE EDIFICIOS DE SALUD </t>
  </si>
  <si>
    <t>SAN JUAN ATITÁN</t>
  </si>
  <si>
    <t>IXTAHUACÁN,</t>
  </si>
  <si>
    <t>SAN GASPAR CHAJUL</t>
  </si>
  <si>
    <t>SAN LUCAS TOLIMÁN</t>
  </si>
  <si>
    <t>JACALTENANGO,</t>
  </si>
  <si>
    <t xml:space="preserve"> ZACUALPA</t>
  </si>
  <si>
    <t>CHICHICASTENANGO</t>
  </si>
  <si>
    <t>CONSTRUCCION DE INFRAESTRUCTURA ESTATAL</t>
  </si>
  <si>
    <t>CONSTRUCCION ESCUELA DE LA REFORMA EDR LA DIGNIDAD ESCUINTLA ESCUINTLA</t>
  </si>
  <si>
    <t>MEJORAMIENTO CENTRO DE SALUD SOLOLÁ, SOLOLÁ.</t>
  </si>
  <si>
    <t xml:space="preserve"> REPOSICIÓN INSTITUTO BASICO NACIONAL INEB JUSTO RUFINO BARRIOS ALDEA CAXAQUE, SAN MARCOS, SAN MARCOS. CÓDIGO UDI 12-01-0042-45</t>
  </si>
  <si>
    <t>REPOSICIÓN ESCUELA PRIMARIA OFICIAL RURAL MIXTA CANTÓN LA ESPERANZA, ALDEA RANCHO BOJÓN, EL QUETZAL, SAN MARCOS. CÓDIGO UDI: 12-20-5452-43</t>
  </si>
  <si>
    <t>AMPLIACIÓN INSTITUTO DIVERSIFICADO ESCUELA NACIONAL DE CIENCIAS COMERCIALES, COATEPÉQUE, QUETZALTENANGO.</t>
  </si>
  <si>
    <t>CONSTRUCCIÓN INSTITUTO BÁSICO ALDEA VICENTE BUENABAJ, MOMOSTENANGO, TOTONICAPÁN CÓDIGOS 08-05-0121-45</t>
  </si>
  <si>
    <t xml:space="preserve">REPOSICIÓN INSTITUTO DIVERSIFICADO TECNICO INDUSTRIAL GEORG KERSCHENSTEINER, AVENIDA LA LIBERTAD FINAL ZONA 1, MAZATENANGO, SUCHITEPÉQUEZ. CÓDIGO UDI: 10-01-0090-46 </t>
  </si>
  <si>
    <t>REPOSICIÓN ESCUELA PRIMARIA OFICIAL URBANA MIXTA DR. EPAMINONDAS QUINTANA, CANTÓN SAN SEBASTIAN, JACALTENANGO, HUEHUETENANGO. CÓDIGO UDI: 13-07-0409-43</t>
  </si>
  <si>
    <t>AMPLIACIÓN INSTITUTO BASICO NACIONAL DE EDUCACIÓN 1A. CALLE 4-32 ZONA 3, TECPAN GUATEMALA, CHIMALTENANGO. UDI: 04-06-0077-45</t>
  </si>
  <si>
    <t>AMPLIACIÓN ESCUELA PRIMARIA OFICIAL RURAL MIXTA CASERIO EL QUETZAL, ALDEA LA FUENTE, JALAPA, JALAPA.UDI: 21-01-0199-43</t>
  </si>
  <si>
    <t xml:space="preserve"> AMPLIACIÓN ESCUELA PRIMARIA OFICIAL RURAL MIXTA CASERÍO EL ARENAL, JALAPA, JALAPA UDI: 21-01-0071-43</t>
  </si>
  <si>
    <t>AMPLIACIÓN ESCUELA PRIMARIA OFICIAL URBANA MIXTA ELVIA MARINA TELLEZ LIMA, BARRIO SANTA TERESA, NUEVA CONCEPCIÓN, ESCUINTLA. CÓDIGO UDI: 05-13-3073-43</t>
  </si>
  <si>
    <t>AMPLIACIÓN INSTITUTO BÁSICO NACIONAL DE EDUCACIÓN CON ORIENTACIÓN COMERCIAL 2 CALLE 2-17 ZONA 3, SAN FELIPE, RETALHULEU. CÓDIGO UDI:11-05-1521-45</t>
  </si>
  <si>
    <t>AMPLIACIÓN ESCUELA PRIMARIA OFICIAL URBANA DE NIÑAS, MIGUEL GARCÍA GRANADOS, 4A. CALLE AVENIDA COATEPÉQUE ESQUINA, CHAMPERICO, RETALHULEU. CÓDIGO UDI: 11-07-0215-43</t>
  </si>
  <si>
    <t>AMPLIACIÓN ESCUELA PREPRIMARIA ANEXA A EORM VIRGINIA JIMÉNEZ DE VELASQUEZ, ALDEA CEITILLAL CUBILETES, QUEZALTEPÉQUE, CHIQUIMULA. CÓDIGO UDI: 20-09-2189-42</t>
  </si>
  <si>
    <t>AMPLIACIÓN ESCUELA PRIMARIA OFICIAL URBANA MIXTA SHALON, ZONA 4 SANARATE, EL PROGRESO. CÓDIGO UDI: 02-07-0446-43</t>
  </si>
  <si>
    <t>AMPLIACIÓN ESCUELA PRIMARIA OFICIAL RURAL MIXTA, CASERÍO SAN FRANCISCO EL PINO, SANTA MARÍA IXHUATÁN, SANTA ROSA. CÓDIGO UDI: 06-10-0008-43</t>
  </si>
  <si>
    <t xml:space="preserve"> AMPLIACIÓN ESCUELA PRIMARIA OFICIAL RURAL MIXTA, ALDEA SAN FRANCISCO LA CONSULTA, SANTA MARÍA IXHUATÁN,SANTA ROSA. CÓDIGO UDI: 06-10-0330-43</t>
  </si>
  <si>
    <t>AMPLIACIÓN ESCUELA PRIMARIA OFICIAL RURAL MIXTA CASERÍO EL ESFUERZO, LAS CRUCES, PETÉN. CÓDIGO UDI: 17-13-0057-43</t>
  </si>
  <si>
    <t xml:space="preserve"> AMPLIACIÓN ESCUELA PRIMARIA OFICIAL URBANA MIXTA JOSE HERMOGENES FIGUEROA GIRON, ZACUALPA, QUICHÉ. CÓDIGO UDI: 14-04-0122-43</t>
  </si>
  <si>
    <t>CONSTRUCCIÓN INSTITUTO DIVERSIFICADO MIXTO POR COOPERATIVA DE ENSEÑANZA ZONA 1 PLAYA GRANDE, IXCÁN, QUICHÉ. CÓDIGO UDI: 14-20-5881-46</t>
  </si>
  <si>
    <t>REPOSICIÓN ESCUELA PRIMARIA OFICIAL URBANA MIXTA DR. FRANCISCO ASTURIAS, LA REFORMA, SAN MARCOS. CÓDIGO UDI: 12-21-0855-43</t>
  </si>
  <si>
    <t>REPOSICIÓN ESCUELA PRIMARIA OFICIAL RURAL MIXTA, ALDEA JOVI, CUILCO, HUEHUETENANGO. CÓDIGO UDI: 13-04-0234-43</t>
  </si>
  <si>
    <t>REPOSICIÓN ESCUELA PRIMARIA OFICIAL RURAL MIXTA CASERÍO RAMAZZINI, EL RODEO, SAN MARCOS. CÒDIGO UDI: 12-14-0008-43</t>
  </si>
  <si>
    <t>REPOSICIÓN ESCUELA PRIMARIA OFICIAL URBANA MIXTA MARÍA ALBERTINA GÁLVEZ GARCÍA, EL QUETZAL, SAN MARCOS. CÓDIGO UDI: 12-20-0831-43</t>
  </si>
  <si>
    <t>AMPLIACIÓN ESCUELA PRIMARIA OFICIAL RURAL MIXTA, ALDEA TZUCUBAL, NAHUALÁ, SOLOLÁ. CÓDIGO UDI: 07-05-0160-43</t>
  </si>
  <si>
    <t>CONSTRUCCIÓN ESCUELA PRIMARIA OFICIAL RURAL MIXTA, ALDEA HUISPACHE, CONCEPCIÓN TUTUAPA, SAN MARCOS UDI: 12-06-0303-43</t>
  </si>
  <si>
    <t>CONSTRUCCIÓN INSTITUTO BÁSICO SAN CARLOS YAJAUCÚ, SAN JUAN IXCOY, HUEHUETENANGO</t>
  </si>
  <si>
    <t>REPOSICIÓN ESCUELA PRIMARIA OFICIAL RURAL MIXTA, CASERÍO XOLCAJA, NAHUALÁ, SOLOLÁ. CÓDIGO UDI: 07-05-0153-43</t>
  </si>
  <si>
    <t xml:space="preserve"> MEJORAMIENTO ESCUELA PRIMARIA OFICIAL RURAL MIXTA, ALDEA LA FAJA, CHIQUIMULILLA, SANTA ROSA.</t>
  </si>
  <si>
    <t>MEJORAMIENTO INFRAESTRUCTURA PARA PRIVADOS DE LIBERTAD CENTRO ESPECIALIZADO DE REINSERCIÓN, FINCA SAN ANTONIO, ALDEA EL PLATANAR, SAN JOSÉ PINULA, GUATEMALA.</t>
  </si>
  <si>
    <t>AMPLIACIÓN ESCUELA PRIMARIA OFICIAL RURAL MIXTA COLONIA LAS MARGARITAS, EL BÚCARO, VILLA NUEVA, GUATEMALA. CÓDIGO UDI: 01-15-6077-43</t>
  </si>
  <si>
    <t>CONSTRUCCIÓN ESCUELA DE LA REFORMA (EDR) MALACATANCITO, HUEHETENANGO</t>
  </si>
  <si>
    <t>CONSTRUCCIÓN ESCUELA DE LA REFORMA (EDR) ESQUIPULAS CHIQUIMULA.</t>
  </si>
  <si>
    <t xml:space="preserve">CONSTRUCCIÓN DE EDIFICIO MINISTERIO DE COMUNICACIONES INFRAESTRUCTURA Y VIVIENDA-CIV- ZONA 13 GUATEMALA,  GUATEMALA </t>
  </si>
  <si>
    <t>CONSTRUCCIÓN ESCUELA DE LA REFORMA (EDR) SAN JUAN CHAMELCO, ALTA VERAPAZ.</t>
  </si>
  <si>
    <t>CONSTRUCCIÓN ESCUELA DE LA REFORMA (EDR) SANTA CRUZ MULUÁ, RETALHULEU.</t>
  </si>
  <si>
    <t xml:space="preserve">CENTRO DE SALUD CHIQUIMULA </t>
  </si>
  <si>
    <t xml:space="preserve"> MEJORAMIENTO CENTRO DE SALUD ALDEA TZETUN, IXCAN, QUICHÉ</t>
  </si>
  <si>
    <t>MEJORAMIENTO CENTRO DE ATENCIÓN INTEGRAL MATERNO INFANTIL (CAIMI) , TEJUTLA, SAN MARCOS</t>
  </si>
  <si>
    <t>AMPLIACIÓN CENTRO DE ATENCIÓN INTEGRAL MATERNO-INFANTIL</t>
  </si>
  <si>
    <t>REPOSICIÓN ESCUELA PRIMARIA OFICIAL RURAL MIXTA ALDEA BOJONAL, SAN MARCOS, SAN MARCOS. UDI: 12-01-0022-43</t>
  </si>
  <si>
    <t>REPOSICIÓN ESCUELA PRIMARIA OFICIAL RURAL MIXTA, CASERÍO BUENA VISTA, ALDEA EL MAZANILLO, CHIANTLA, HUEHUETENANGO. CÓDIGO UDI: 13-02-0121-43</t>
  </si>
  <si>
    <t>AMPLIACIÓN ESCUELA PRIMARIA OFICIAL RURAL MIXTA ALDEA TOJCHECHE, TACANA, SAN MARCOS. UDI: 12-07-0341-43</t>
  </si>
  <si>
    <t>AMPLIACIÓN ESCUELA PRIMARIA OFICIAL RURAL MIXTA SECTOR PUENTE LAS CULEBRAS II, ALDEA CORRAL CHIQUITO ZONA 8, HUEHUETENANGO, HUEHUETENANGO. CÓDIGO UDI: 13-01-0122-43</t>
  </si>
  <si>
    <t>REPOSICIÓN ESCUELA PRIMARIA EORM ALDEA LA LABOR, CHIANTLA, HUEHUETENANGO, CÓDIGO UDI 13-02-0148-43</t>
  </si>
  <si>
    <t>AMPLIACIÓN ESCUELA PRIMARIA OFICIAL RURAL MIXTA, PARAJE ORATORIO, CANTÓN XECANCHAVOX, SAN CRISTÓBAL TOTONICAPÁN, TOTONICAPÁN: CÓDIGO UDI: 08-02-0015-43</t>
  </si>
  <si>
    <t>AMPLIACIÓN ESCUELA PRIMARIA OFICIAL RURAL MIXTA , CASERÍO PASUC, ALDEA LOS CIPRECES, MOMOSTENANGO,TOTONICAPÁN. CÓDIGO UDI:08-05-1755-43</t>
  </si>
  <si>
    <t xml:space="preserve"> AMPLIACIÓN INSTITUTO DIVERSIFICADO NORMAL RURAL DE OCCIDENTE NO.2, ZONA 5 PARAJE PARRAMON, TOTONICAPÁN, TOTONICAPÁN. CÓDIGO UDI: 08-01-0503-46</t>
  </si>
  <si>
    <t>AMPLIACIÓN ESCUELA PRIMARIA OFICIAL RURAL MIXTA , CANTÓN LAS MERCEDES NORTE, SAN FRANCISCO ZAPOTITLAN, SUCHITEPÉQUEZ. CÓDIGO UDI:10-03-0021-43</t>
  </si>
  <si>
    <t>AMPLIACIÓN ESCUELA PRIMARIA OFICIAL RURAL MIXTA PARCELAMIENTO SAN ANTONIO TZEJA, IXCÁN, QUICHÉ. UDI: 14-20-5477-43</t>
  </si>
  <si>
    <t>AMPLIACIÓN ESCUELA PRIMARIA OFICIAL URBANA MIXTA COLONIA LA FLORIDA, ZONA 2, PLAYA GRANDE, IXCÁN, QUICHÉ. CÓDIGO UDI: 14-20-5879-43</t>
  </si>
  <si>
    <t>AMPLIACIÓN INSTITUTO BASICO NACIONAL, BARRIO EL CENTRO, ORATORIO, SANTA ROSA. CÓDIGO UDI: 06-06-0474-45</t>
  </si>
  <si>
    <t>AMPLIACIÓN ESCUELA PREPRIMARIA CASERIO SAN FRANCISCO EL PINO, SANTA MARIA IXHUATAN, SANTA ROSA. CÓDIGO UDI: 06-10-0001-42</t>
  </si>
  <si>
    <t>AMPLIACIÓN ESCUELA PREPRIMARIA OFICIAL DE PÁRVULOS, CASERÍO GUAYABILLAS ALDEA EL PALMAR,CHIQUIMULA,CHIQUIMULA. CÓDIGO UDI: 20-01-0102-42</t>
  </si>
  <si>
    <t>AMPLIACIÓN INSTITUTO BASICO NACIONAL ERNESTO CHAVARRIA RIVADENEYRA, 1A. CALLE 3-32 ZONA 1, SANARATE, EL PROGRESO. CÓDIGO UDI : 02-07-0198-45</t>
  </si>
  <si>
    <t>AMPLIACIÓN ESCUELA PREPRIMARIA NO.10 MARÍA MONTESSORI, 13 AVE. 4-51 ZONA 2 GUATEMALA, GUATEMALA. CÓDIGO UDI: 00-02-4147-42</t>
  </si>
  <si>
    <t>AMPLIACIÓN ESCUELA PRIMARIA OFICIAL URBANA MIXTA SANTA ELENA II, 11 CALLE C 4-43 ZONA 18, GUATEMALA, GUATEMALA.</t>
  </si>
  <si>
    <t>AMPLIACIÓN ESCUELA PRIMARIA OFICIAL URBANA MIXTA, BARRIO LOS LAURELES, FRAY BARTOLOME DE LAS CASAS, ALTA VERAPAZ. CÓDIGO UDI: 16-15-8546-43</t>
  </si>
  <si>
    <t>AMPLIACIÓN ESCUELA PRIMARIA OFICIAL RURAL MIXTA, COMUNIDAD REACENTAMIENTO EL RAMONAL II, FLORES, PETÉN. CÓDIGO UDI: 17-01-0051-43</t>
  </si>
  <si>
    <t>AMPLIACIÓN ESCUELA PREPRIMARIA ANEXA A ESCUELA OFICIAL RURAL MIXTA, ALDEA SISILTEPEQUE, CATARINA, SAN MARCOS. CÓDIGO UDI:12-16-2776-42</t>
  </si>
  <si>
    <t>AMPLIACIÓN INSTITUTO DIVERSIFICADO NORMAL MIXTO DE OCCIDENTE JUSTO RUFINO BARRIOS, 10A. AVENIDA 8-27 ZONA 3, SAN MARCOS, SAN MARCOS.CÓDIGO UDI: 12-01-0048-46</t>
  </si>
  <si>
    <t>AMPLIACIÓN INSTITUTO BÁSICO NACIONAL EXPERIMENTAL CON ORIENTACIÓN OCUPACIONAL PROFESORA MARÍA CRISTINA BARRIOS, CALZADA 25 DE ABRIL ZONA 5, SAN MARCOS, SAN MARCOS. CÓDIGO UDI: 12-01-0043-45</t>
  </si>
  <si>
    <t>AMPLIACIÓN INSTITUTO DIVERSIFICADO NORMAL INFANTIL BILINGUE ADSCRITA A LA NORMAL REGIONAL DE OCCIDENTE ENRO, FINCA MOLINO SAN PEDRO,SANTA LUCÍA UTATLÁN,SOLOLÁ. CÓDIGO UDI: 07-04-2766-46</t>
  </si>
  <si>
    <t xml:space="preserve"> AMPLIACIÓN INSTITUTO DIVERSIFICADO ESCUELA NORMAL RURAL NO. 1 PEDRO MOLINA FINCA LA ALAMEDA, CHIMALTENANGO, CHIMALTENANGO. CÓDIGO UDI: 04-01-0044-46
</t>
  </si>
  <si>
    <t>AMPLIACIÓN ESCUELA PRIMARIA OFICIAL RURAL MIXTA, CANTÓN XATINAP PRIMERO, SANTA CRUZ DEL QUICHÉ, QUICHÉ. CÓDIGO UDI: 14-01-0026-43</t>
  </si>
  <si>
    <t>AMPLIACIÓN SUBESTACIÓN DE BOMBEROS 1 AVENIDA 18-97 ZONA 3, GUATEMALA, GUATEMALA.</t>
  </si>
  <si>
    <t xml:space="preserve">CONSTRUCCIÓN SUBESTACIÓN DE BOMBEROS 30 AVENIDA 25-41 COLONIA CUADRO DE FEBRERO, ZONA 7, GUATEMALA. </t>
  </si>
  <si>
    <t xml:space="preserve">CONSTRUCCIÓN SUBESTACIÓN DE BOMBEROS 90A. COMPAÑIA 5 CALLE ENTRE 4 Y 5 AV. ZONA 2 SAN CRISTÓBAL CUCHO, SAN MARCOS. </t>
  </si>
  <si>
    <t xml:space="preserve"> CONSTRUCCIÓN SUBESTACIÓN DE BOMBEROS 17A. COMPAÑÍA CALZADA KAIBIL BALAM, CANTÓN SAN JOSE, ZONA 5, HUEHUETENANGO. </t>
  </si>
  <si>
    <t>CONSTRUCCIÓN SUBESTACIÓN DE BOMBEROS 23A. COMPAÑÍA 5 CALLE 17-00 ZONA 1, ZACAPA, ZACAPA</t>
  </si>
  <si>
    <t xml:space="preserve"> CONSTRUCCIÓN SUBESTACIÓN DE BOMBEROS 26A. COMPAÑIA RUTA INTERAMERICANA KM. 116.5, JUTIAPA, JUTIAPA. </t>
  </si>
  <si>
    <t>CONSTRUCCIÓN SUBESTACION DE BOMBEROS 129A. COMPAÑÍA, SANTA CRUZ VERAPAZ, ALTA VERAPAZ.</t>
  </si>
  <si>
    <t xml:space="preserve">CONSTRUCCIÓN SUBESTACIÓN DE BOMBEROS 33A. COMPAÑIA, ZONA 2 DE PANAJACHEL, SOLOLÁ. </t>
  </si>
  <si>
    <t>CONSTRUCCIÓN SUBESTACIÓN DE BOMBEROS 68A. COMPAÑÍA BARRIO 15 DE SEPTIEMBRE, LA REFORMA, SAN MARCOS.</t>
  </si>
  <si>
    <t xml:space="preserve">CONSTRUCCIÓN SUBESTACIÓN DE BOMBEROS 50A. COMPAÑIA 12 CALLE 24-72 ZONA 18, COLONIA EL PARAÍSO II, GUATEMALA. </t>
  </si>
  <si>
    <t xml:space="preserve">CONSTRUCCIÓN SUBESTACIÓN DE BOMBEROS 121A. COMPAÑÍA, BARRIO LAS CLARAS, SAN CRISTÓBAL, TOTONICAPÁN. </t>
  </si>
  <si>
    <t xml:space="preserve">TACANA </t>
  </si>
  <si>
    <t xml:space="preserve">SAN JUAN COTZAL </t>
  </si>
  <si>
    <t xml:space="preserve">PLAYA GRANDE IXCÁN </t>
  </si>
  <si>
    <t xml:space="preserve">SAN MARCOS </t>
  </si>
  <si>
    <t>QUETZAL</t>
  </si>
  <si>
    <t>COATEPÉQUE</t>
  </si>
  <si>
    <t>QUETZALTENANGO.</t>
  </si>
  <si>
    <t>NAHUALÁ</t>
  </si>
  <si>
    <t xml:space="preserve">NAHUALÁ, SOLOLÁ </t>
  </si>
  <si>
    <t xml:space="preserve"> TOTONICAPÁN</t>
  </si>
  <si>
    <t xml:space="preserve"> SUCHITEPÉQUEZ</t>
  </si>
  <si>
    <t>MAZATENANGO</t>
  </si>
  <si>
    <t>JACALTENANGO</t>
  </si>
  <si>
    <t xml:space="preserve"> TECPAN </t>
  </si>
  <si>
    <t xml:space="preserve"> JALAPA</t>
  </si>
  <si>
    <t>ESCUINTLA.</t>
  </si>
  <si>
    <t>NUEVA CONCEPCIÓN</t>
  </si>
  <si>
    <t>SAN FELIPE</t>
  </si>
  <si>
    <t xml:space="preserve"> CHAMPERICO</t>
  </si>
  <si>
    <t>QUEZALTEPÉQUE</t>
  </si>
  <si>
    <t xml:space="preserve"> EL PROGRESO</t>
  </si>
  <si>
    <t xml:space="preserve"> SANTA ROSA</t>
  </si>
  <si>
    <t xml:space="preserve"> SANTA MARÍA IXHUATÁN</t>
  </si>
  <si>
    <t xml:space="preserve">PETÉN </t>
  </si>
  <si>
    <t>LA REFORMA</t>
  </si>
  <si>
    <t>EL RODEO</t>
  </si>
  <si>
    <t>EL QUETZAL</t>
  </si>
  <si>
    <t>CONCEPCIÓN TUTUAPA,</t>
  </si>
  <si>
    <t>SOLOLÁ.</t>
  </si>
  <si>
    <t>SANTA ROSA.</t>
  </si>
  <si>
    <t xml:space="preserve"> CHIQUIMULILLA</t>
  </si>
  <si>
    <t xml:space="preserve"> GUATEMALA</t>
  </si>
  <si>
    <t>SAN JOSÉ PINULA</t>
  </si>
  <si>
    <t xml:space="preserve">VILLA NUEVA </t>
  </si>
  <si>
    <t>MALACATANCITO</t>
  </si>
  <si>
    <t>ESQUIPULAS</t>
  </si>
  <si>
    <t>ALTA VERAPAZ.</t>
  </si>
  <si>
    <t>SANTA CRUZ MULUÁ</t>
  </si>
  <si>
    <t xml:space="preserve">CHIQUIMULA </t>
  </si>
  <si>
    <t xml:space="preserve">IPALA </t>
  </si>
  <si>
    <t xml:space="preserve">ALTA VERAPAZ </t>
  </si>
  <si>
    <t xml:space="preserve">LANQUIN </t>
  </si>
  <si>
    <t xml:space="preserve">SAN MATEO IXTATÁN </t>
  </si>
  <si>
    <t xml:space="preserve">SIBINAL </t>
  </si>
  <si>
    <t xml:space="preserve"> SAN MARCOS</t>
  </si>
  <si>
    <t>TEJUTLA</t>
  </si>
  <si>
    <t xml:space="preserve">SAN PEDRO  SACATEPÉQUEZ </t>
  </si>
  <si>
    <t>SAN FRANCISCO EL ALTO</t>
  </si>
  <si>
    <t>SANTA MARIA CHUIQUIMULA</t>
  </si>
  <si>
    <t>CHIANTLA</t>
  </si>
  <si>
    <t>SAN MARCOS.</t>
  </si>
  <si>
    <t>TACANÁ</t>
  </si>
  <si>
    <t xml:space="preserve"> HUEHUETENANGO</t>
  </si>
  <si>
    <t>ZAPOTITLAN,</t>
  </si>
  <si>
    <t xml:space="preserve"> SANTA ROSA.</t>
  </si>
  <si>
    <t>ORATORIO</t>
  </si>
  <si>
    <t xml:space="preserve"> SANTA ROSA. </t>
  </si>
  <si>
    <t>CATARINA,</t>
  </si>
  <si>
    <t>SANTA LUCÍA UTATLÁN</t>
  </si>
  <si>
    <t>SAN CRISTÓBAL CUCHO</t>
  </si>
  <si>
    <t>SAN JOSEÉ</t>
  </si>
  <si>
    <t xml:space="preserve">SANTA CRUZ </t>
  </si>
  <si>
    <t>PANAJACHEL</t>
  </si>
  <si>
    <t>------</t>
  </si>
  <si>
    <t>REPOSICIÓN DE ESTABLECIMIENTOS DE EDUCACIÓN  DIVERSIFICADA</t>
  </si>
  <si>
    <t>REPOSICIÓN DE  ESCUELA  DE PRIMARIA</t>
  </si>
  <si>
    <t>AMPLIACIÓN DE EDIFICIOS DE DE EDUCACIÓN  DIVERSIFICADA</t>
  </si>
  <si>
    <t>AMPLIACIÓN DE ESCUELAS  DE PRIMARIA</t>
  </si>
  <si>
    <t>CONSTRUCCIÓN DE ESTABLECIMIENTOS DE EDUCACIÓN BÁSICA</t>
  </si>
  <si>
    <t>REPOSICIÓN DE ESTABLECIMIENTOS DE EDUCACIÓN DIVERSIFICADA</t>
  </si>
  <si>
    <t>REPOSICIÓN DE  ESCUELAS DE PRIMARIA</t>
  </si>
  <si>
    <t xml:space="preserve">AMPLIACIÓN DE  ESTABLECIMIENTOS DE EDUCACIÓN BÁSICA </t>
  </si>
  <si>
    <t>AMPLIACIÓN DE ESCUELAS DE PRIMARIA</t>
  </si>
  <si>
    <t xml:space="preserve">AMPLIACIÓN DE ESTABLECIMIENTOS DE EDUCACIÓN BÁSICA </t>
  </si>
  <si>
    <t>AMPLIACIÓN DE  ESCUELAS DE PRIMARIA</t>
  </si>
  <si>
    <t>AMPLIACIÓN DE ESCUELAS DE PRE-PRIMARIA</t>
  </si>
  <si>
    <t>CONSTRUCCIÓN  DE ESTABLECIMIENTOS DE EDUCACIÓN DIVERSIFICADA</t>
  </si>
  <si>
    <t>REPOSICION DE ESCUELAS DE PRIMARIA</t>
  </si>
  <si>
    <t xml:space="preserve">REPOSICION DE ESCUELAS DE PRIMARIA </t>
  </si>
  <si>
    <t>MEJORAMIENTO DE ESCUELAS DE  PRIMARIA</t>
  </si>
  <si>
    <t>MEJORAMIENTO DE INFRAESTRUCTURA ESTATAL</t>
  </si>
  <si>
    <t xml:space="preserve">CONSTRUCCIÓN DE INFRASTRUCTURA ESTATAL </t>
  </si>
  <si>
    <t xml:space="preserve">CONSTRUCCION DE INFRASTRUCTURA ESTATAL </t>
  </si>
  <si>
    <t>REPOSICIÓN DE ESCUELAS  DE PRIMARIA</t>
  </si>
  <si>
    <t>AMPLICACIÓN DE ESTABLECIMIENTOS DE  EDUCACIÓN DIVERSIFICADA</t>
  </si>
  <si>
    <t>AMPLICACIÓN DE ESTABLECIMIENTOS   DE EDUCACIÓN BÁSICA</t>
  </si>
  <si>
    <t>AMPLIACIÓN DE INFRAESTRUCTURA ESTATAL</t>
  </si>
  <si>
    <t>LIQUIDACIÓN</t>
  </si>
  <si>
    <t>PREINVERSIÓN 2020</t>
  </si>
  <si>
    <t>MEJORAMIENTO CARRETERA TRAMO CA-10  BIFURCACION CA-9, RIO HONDO Y ESTANZUELA ZACAPA (PAVIMENTACION)</t>
  </si>
  <si>
    <t>QUETZALTEPÉQUE</t>
  </si>
  <si>
    <t>MEJORAMIENTO CARRETERA RD-QUE-16 EST. 228+600 HACIA EST. 230+650, PALESTINA DE LOS ALTOS-ALDEA SAN JOSE BUENA VISTA,  QUETZALTENANGO</t>
  </si>
  <si>
    <t>MEJORAMIENTO CARRETERA BIF SANTA CRUZ DEL QUICHE-SAN ANTONIO ILOTENANGO Y RD TOTO 01</t>
  </si>
  <si>
    <t>MEJORAMIENTO CARRETERA BIF SANTA CRUZ DEL QUICHE-SAN PEDRO JOCOPILAS, ALDEA SAN PABLO, QUICHE</t>
  </si>
  <si>
    <t>MEJORAMIENTO CARRETERA RN-01 ROTONDA LA LICORERA ESTACION 204+300 ENTRADA SAN JUAN OSTUNCALCO ESTACION 214+300 QUETZALTENANAGO</t>
  </si>
  <si>
    <t>SALAMÁ</t>
  </si>
  <si>
    <t>SANTA CRUZ DEL QUICHÉ</t>
  </si>
  <si>
    <t>BARILLAS</t>
  </si>
  <si>
    <t>CONSTRUCCION DE URBANIZACIONES Y SOLUCIONES HABITACIONALES, VIVIENDA DIGNA</t>
  </si>
  <si>
    <t xml:space="preserve">ESCUINTLA </t>
  </si>
  <si>
    <t>METRO CUADRADO</t>
  </si>
  <si>
    <t>MEJORAMIENTO CARRETERA RUTA NACIONAL 11 TRAMO BIF KM 142 HACIA TECOJATE, NUEVA CONCEPCIÓN Y RUTA RD-ESC-27 Y TRAMO LA HORQUETA TIQUISATE A NUEVA CONCEPCION, ESCUINTLA (PAVIMENTACIÓN)</t>
  </si>
  <si>
    <t>CONSTRUCCIÓN CAMINO RURAL MANZANOTES-GUALAN, RD ZAC-03 DIF RD-13</t>
  </si>
  <si>
    <t>UNIDAD EJECUTORA: INSTITUTO NACIONAL DE SISMOLOGÍA VULCANOLOGÍA METEOROLOGÍA E HIDROLOGÍA</t>
  </si>
  <si>
    <t>CONSTRUCCION, AMPLIACION Y MEJORAMIENTO DE EDIFICIOS DE PRONOSTICO Y OBSERVACION</t>
  </si>
  <si>
    <t>AMPLIACION DE EDIFICIO PROYECTO BCIE1656 GUATEMALA GUATEMALA 7 AV 1457 ZONA 13 INTERIOR INSIVUMEH</t>
  </si>
  <si>
    <t>MEJORAMIENTO EDIFICIO INSIVUMEH MURO PERIMETRAL EN 8 VA AVENIDA Y 15 CALLE ZONA 13 CIUDAD DE GUATEMALA</t>
  </si>
  <si>
    <t>CONSTRUCCION DE EDIFICIO CENTRO NACIONAL DE PRONÓSTICOS (CNP),GUATEMALA, GUATEMALA</t>
  </si>
  <si>
    <t>CONSTRUCCIÓN Y AMPLIACIÓN DE INSTALACIONES PARA SEDES DE OBSERVACIÓN</t>
  </si>
  <si>
    <t>CONSTRUCCION DE MUROS DE CONTENCION</t>
  </si>
  <si>
    <t>CONSTRUCCION MURO DE CONTENCION ASENTAMIENTO LAS MARINAS ZONA 18 GUATEMALA GUATEMALA</t>
  </si>
  <si>
    <t>CONSTRUCCION MURO DE CONTENCION ASENTAMIENTO ANEXO SUR VILLA LOBOS II ZONA 12 VILLA NUEVA GUATEMALA</t>
  </si>
  <si>
    <t>CONSTRUCCION MURO DE CONTENCION ASENTAMIENTO EL NACIMIENTO ZONA 7 GUATEMALA GUATEMALA</t>
  </si>
  <si>
    <t>CONSTRUCCION MURO DE CONTENCION ASENTAMIENTO UNIDOS POR LA FE FASE II ZONA 21 GUATEMALA GUATEMALA</t>
  </si>
  <si>
    <t>CONSTRUCCION MURO DE CONTENCION ASENTAMIENTO GRANITO DE ARENA ZONA 12 VILLA NUEVA GUATEMALA</t>
  </si>
  <si>
    <t>CONSTRUCCIÓN MURO DE CONTENCIÓN ASENTAMIENTO SANTIAGO DE LOS CABALLEROS, FASE II, ZONA 6, GUATEMALA, GUATEMALA</t>
  </si>
  <si>
    <t>CONSTRUCCIÓN MURO DE CONTENCIÓN ASENTAMIENTO CANDELARIA, FASE II, ZONA 18, GUATEMALA, GUATEMALA</t>
  </si>
  <si>
    <t>CONSTRUCCIÓN MURO DE CONTENCIÓN ASENTAMIENTO NUEVO AMANECER, FASE II, ZONA 21, GUATEMALA, GUATEMALA</t>
  </si>
  <si>
    <t>CONSTRUCCIÓN MURO DE CONTENCIÓN ASENTAMIENTO LA FRANJA SECTOR II, EL ZARZAL, ZONA 4, VILLA NUEVA, GUATEMALA</t>
  </si>
  <si>
    <t>CONSTRUCCIÓN MURO DE CONTENCIÓN ASENTAMIENTOS COLONIA LA VERBENA, FASE II, ZONA 7, GUATEMALA, GUATEMALA</t>
  </si>
  <si>
    <t>CONSTRUCCION EDIFICIO PARQUE VIAL, SEDE CENTRAL DE PROVIAL, GUATEMALA.</t>
  </si>
  <si>
    <t>CONSTRUCCION EDIFICIO ACADEMIA DE FORMACIÓN DE BRIGADAS DE PROTECCIÓN Y SEGURIDAD VIAL, SAN CRISTÓBAL ACASAGUASTLÁN, EL PROGRESO.</t>
  </si>
  <si>
    <t xml:space="preserve"> SAN CRISTOBAL ACASAGUASTLAN</t>
  </si>
  <si>
    <t>CONSTRUCCIÓN DE EDIFICIOS OPERATIVOS DE PROTECCION Y SEGURIDAD VIAL</t>
  </si>
  <si>
    <t>UNIDAD EJECUTORA: DIRECCIÓN GENERAL DE PROTECCIÓN Y SEGURIDAD VIAL</t>
  </si>
  <si>
    <t>UNIDAD EJECUTORA: UNIDAD DE DESARROLLO DE LA VIVIENDA POPULAR</t>
  </si>
  <si>
    <t>UBICACIÓN GEOGRÁFICA</t>
  </si>
  <si>
    <t>POBLACIÓN BENEFICIADA</t>
  </si>
  <si>
    <t>TIPO DE PROYECTO EN POA</t>
  </si>
  <si>
    <t>EMPRESA</t>
  </si>
  <si>
    <t>SUPERVISORA</t>
  </si>
  <si>
    <t>SBI INTERNATIONAL HOLDINGS AG</t>
  </si>
  <si>
    <t>CENTRAL CONSULTANT INC.</t>
  </si>
  <si>
    <t>CONCAY, S.A.</t>
  </si>
  <si>
    <t>INPLASA</t>
  </si>
  <si>
    <t>CONSTRUCTORA Y TRANSPORTES SAN FRANCISCO</t>
  </si>
  <si>
    <t>DGC</t>
  </si>
  <si>
    <t>PENDIENTE</t>
  </si>
  <si>
    <t>INGENIERIA PRISMA TOTAL</t>
  </si>
  <si>
    <t>QNAT INGENIERIA DE GUATEMALA, S.A.</t>
  </si>
  <si>
    <t>CONSTRUCCIÓN PUENTE FRAY BARTOLOMÉ DE LAS CASAS, SACAPULAS, QUICHÉ.</t>
  </si>
  <si>
    <t>CONSTRUCCIÓN CARRETERA  LIBRAMIENTO CABECERA DEPARTAMENTAL DE JUTIAPA</t>
  </si>
  <si>
    <t>CONSTRUCCIÓN 4 CARRILES CA-02 OCCIDENTE, LIBRAMIENTO SAN BERNARDINO, MAZATENANGO Y CUYOTENANGO TRAMO: KM. 144 - KM. 178 (INCLUYE PUENTE CASTILLO ARMAS)</t>
  </si>
  <si>
    <t>CONSTRUCCIÓN  PUENTE LA LIBERTAD - SALAMÁ, BAJA VERAPAZ.</t>
  </si>
  <si>
    <t>CONSTRUCCIÓN CARRETERA  LIBRAMIENTO JALAPA LONGITUD 10 KILÓMETROS</t>
  </si>
  <si>
    <t>CONSTRUCCIÓN PUENTE VEHICULAR LAS MINAS, RIO HELADO, SAN IDELFONSO IXTAHUACAN, HUEHUETENANGO</t>
  </si>
  <si>
    <t>NO EVALUADO</t>
  </si>
  <si>
    <t>NO EXISTE</t>
  </si>
  <si>
    <t>REPOSICION CARRETERA RUTA CA-02 OCCIDENTE, TRAMO: KM. 198, RETALHULEU -KM. 211+500, QUETZALTENANGO</t>
  </si>
  <si>
    <t>REPOSICION CARRETERA RUTA CA-02 OCCIDENTE, TRAMO: KM. 95+000, SANTA LUCIA COTZUMALGUAPA, ESCUINTLA - KM. 110+000, PATULUL, SUCHITEPEQUEZ</t>
  </si>
  <si>
    <t>COLOMBA, COATEPEQUE, GENOVA, FLORES COSTA CUCA, RETALHULEU Y EL ASINTAL</t>
  </si>
  <si>
    <t>QUETZALTENANGO, RETALHULEU</t>
  </si>
  <si>
    <t>ESCUINTLA
SUCHITEPEQUEZ</t>
  </si>
  <si>
    <t>CONSTRUCCION PASO A DESNIVEL DE LA RUTA CA-01 OCCIDENTE EST. 27+500 RETORNO A SAN LUCAS SACATEPEQUEZ, SACATEPEQUEZ</t>
  </si>
  <si>
    <t>CONSTRUCCION CARRETERA CA-01 OCC., CHICHAVAC A CHICHE VIA RIO MOTAGUA, TRAMO: ESTACION 16+740 (ENTRADA A PAQUIP) - CHICHE, QUICHE.</t>
  </si>
  <si>
    <t>REPOSICION CARRETERA CITO-180, TRAMO: CRUCE A ZUNIL (KM 213+000) - LAS ROSAS (KM 225+600),</t>
  </si>
  <si>
    <t>REPOSICION CARRETERA RN-1, TRAMO: PATZUN, CHIMALTENANGO - GODINEZ, SOLOLA</t>
  </si>
  <si>
    <t>REPOSICION CARRETERA RUTA RN-05, TRAMO: SAN PEDRO CARCHA - BIFURCACION CR-AV-07, ALTA VERAPAZ</t>
  </si>
  <si>
    <t>REPOSICION CARRETERA RUTA CA-02-OCC, TRAMO: KM 81+350 ENTRADA AL PUENTE - KM 95+000, ESCUINTLA</t>
  </si>
  <si>
    <t>REPOSICION CARRETERA RUTA RD-JUT-05, TRAMO: BIFURCACION RN-23, LA CEIBITA - ATESCATEMPA - SAN
CRISTOBAL, JUTIAPA</t>
  </si>
  <si>
    <t>MEJORAMIENTO CARRETERA RUTA DEPARTAMENTAL JUTIAPA 43 TRAMO: BIFURCACION CA-02 ORIENTE -
ALDEA PEDRO DE ALVARADO - LA BARRONA</t>
  </si>
  <si>
    <t>CONSTRUCCION CARRETERA ANILLO REGIONAL TRAMO RN 05 SAN JUAN SACATEPEQUEZ GUATEMALA
SAN RAYMUNDO CHUARRANCHO CA 09 NORTE
SANARATE EL PROGRESO</t>
  </si>
  <si>
    <t>GUATEMALA Y EL PROGRESO</t>
  </si>
  <si>
    <t>SAN JUAN SACATEPÉQUEZ, SAN RAYMUNDO, CHUARRANCHO Y SANARATE</t>
  </si>
  <si>
    <t>REPOSICION CARRETERA RN - 16, TRAMO: CA-1 OR. KM 70) EL BOQUERON - CHIQUIMULILLA, SANTA ROSA</t>
  </si>
  <si>
    <t>CUILAPA, CHIQUIMULILLA</t>
  </si>
  <si>
    <t>CONSTRUCCION CARRETERA, LIBRAMIENTO SAYAXCHE, RD PET-11, PETEN</t>
  </si>
  <si>
    <t>SAYAXCHE</t>
  </si>
  <si>
    <t xml:space="preserve">CHIMALTENANGO, </t>
  </si>
  <si>
    <t>SAN ANDRÉS ITZAPA, CHIMALTENANGO, ZARAGOZA Y EL TEJAR</t>
  </si>
  <si>
    <t>JALPATAGUA</t>
  </si>
  <si>
    <t>SACATEPEQUEZ</t>
  </si>
  <si>
    <t>SAN BARTOLOMÉ MILPAS ALTAS</t>
  </si>
  <si>
    <t>MOYUTA</t>
  </si>
  <si>
    <t>SAN LUCAS SACATEPEQUEZ</t>
  </si>
  <si>
    <t>CHIMALTENANGO, QUICHE</t>
  </si>
  <si>
    <t>TECPÁN GUATEMALA, CHICHE</t>
  </si>
  <si>
    <t>CONCEPCIÓN LAS MINAS</t>
  </si>
  <si>
    <t>CANTEL Y ZUNIL</t>
  </si>
  <si>
    <t>SOLOLA</t>
  </si>
  <si>
    <t>SAN ANDRES SEMETABAJ Y PANAJACHEL</t>
  </si>
  <si>
    <t>JALAPA, JUTIAPA</t>
  </si>
  <si>
    <t>MONJAS, EL PROGRESO</t>
  </si>
  <si>
    <t>IXCHIGUAN</t>
  </si>
  <si>
    <t>ESQUIPULAS Y QUETZALTEPEQUE</t>
  </si>
  <si>
    <t>CHIMALTENANGO, SOLOLA</t>
  </si>
  <si>
    <t>PATZUN, SAN ANDRÉS SEMETABAJ</t>
  </si>
  <si>
    <t>SAN CRISTÓBAL TOTONICAPÁN Y  MOMOSTENANGO</t>
  </si>
  <si>
    <t>SOLOLA, SUCHITEPEQUEZ</t>
  </si>
  <si>
    <t>SAN LUCAS TOLIMAN, PATULUL</t>
  </si>
  <si>
    <t>SUCHITEPÉQUEZ, RETALHULEU</t>
  </si>
  <si>
    <t>MAZATENANGO, CUYOTENANGO, SAN BERNARDINO, SAN ANTONIO SUCHITEPEQUEZ, CHICACAO, RETALHULEU, SAN SEBASTIAN</t>
  </si>
  <si>
    <t>RETALHULEU, SAN SEBASTIÁN, NUEVO SAN CARLOS, EL ASINTAL</t>
  </si>
  <si>
    <t>RÍO HONDO</t>
  </si>
  <si>
    <t>SALCAJÁ, QUETZALTENANGO</t>
  </si>
  <si>
    <t>SANTA LUCÍA COTZUMALGUAPA, SIQUINALÁ</t>
  </si>
  <si>
    <t>SAN MIGUEL DUEÑAS</t>
  </si>
  <si>
    <t>QUETZALTENANGO, OLINTEPEQUE</t>
  </si>
  <si>
    <t>ALTA VERAPAZ, IZABAL</t>
  </si>
  <si>
    <t>PANZOS, EL ESTOR</t>
  </si>
  <si>
    <t>BARBERENA Y ORATORIO</t>
  </si>
  <si>
    <t>SANTA LUCIA COTZUMALGUAPA</t>
  </si>
  <si>
    <t>MEJORAMIENTO CARRETERA TRAMO: RD-ESC-01 PALIN, ESCUINTLA - SANTA MARIA DE JESUS, SACATEPEQUEZ</t>
  </si>
  <si>
    <t>SACATEPEQUEZ, ESCUINTKLA</t>
  </si>
  <si>
    <t>SANTA MARÍA DE JESÚS, PALÍN</t>
  </si>
  <si>
    <t>REPOSICION CARRETERA RUTA RD-SCH-05, TRAMO: BIFURCACIÓN CA-02 OCCIDENTE, MAZATENANGO - SANTO DOMINGO SUCHITEPÉQUEZ, SUCHITEPÉQUEZ</t>
  </si>
  <si>
    <t>SUCHITEPEQUEZ</t>
  </si>
  <si>
    <t>MAZATENANGO, SANTO DOMINGO SUCHITEPEQUEZ</t>
  </si>
  <si>
    <t>MEJORAMIENTO CARRETERA RD SCH 7, TRAMO II: KM 196+000 (SAN JOSE LA MAQUINA) - KM 227+653 (EL TULATE), LONGITUD APROXIMADA 32.0 KMS.</t>
  </si>
  <si>
    <t>SUCHITEPEQUEZ, RETALHULEU</t>
  </si>
  <si>
    <t>SAN JOSE LA MÁQUINA, SAN ANDRÉS VILLA SECA</t>
  </si>
  <si>
    <t>MEJORAMIENTO CAMINO RURAL CR-CHM-39, TRAMO: TECPAN - SAN MARTIN JILOTEPEQUE, CHIMALTENANGO</t>
  </si>
  <si>
    <t>TECPAN GUATEMALA, SAN MARTIN JILOTEPEQUE</t>
  </si>
  <si>
    <t>MEJORAMIENTO CENTRO DE ATENCION PERMANENTE (CAP) SIBINAL, SAN MARCOS.</t>
  </si>
  <si>
    <t>MEJORAMIENTO CENTRO DE SALUD TIPO B LANQUIN, ALTA VERAPAZ.</t>
  </si>
  <si>
    <t>MEJORAMIENTO CENTRO DE SALUD IPALA, CHIQUIMULA.</t>
  </si>
  <si>
    <t>MEJORAMIENTO CENTRO DE ATENCION PERMANENTE (CAP) , SAN MATEO IXTATAN, HUEHUETENANGO</t>
  </si>
  <si>
    <t>MEJORAMIENTO CENTRO DE ATENCION PERMANENTE (CAP) , SAN FRANCISCO EL ALTO, TOTONICAPAN</t>
  </si>
  <si>
    <t>MEJORAMIENTO CENTRO DE ATENCION PERMANENTE (CAP) , LA REFORMA, SAN MARCOS</t>
  </si>
  <si>
    <t xml:space="preserve"> 
MEJORAMIENTO CENTRO DE ATENCION PERMANENTE (CAP) , SANTA MARIA CHIQUIMULA, TOTONICAPAN</t>
  </si>
  <si>
    <t>MEJORAMIENTO CENTRO DE ATENCION PERMANENTE (CAP) , SAN PEDRO SACATEPEQUEZ, SAN MARCOS</t>
  </si>
  <si>
    <t>SAN PEDRO SACATEPÉQUEZ</t>
  </si>
  <si>
    <t>CONSTRUCCION EDIFICIO DE LA DELEGACION DEPARTAMENTAL DE PETEN EN EL MUNICIPIO DE FLORES DEPARTAMENTO DE PETEN.</t>
  </si>
  <si>
    <t>CONSTRUCCIÓN, AMPLIACIÓN, REPOSICIÓN Y MEJORAMIENTO DE EDIFICIOS DE PLANIFICACIÓN</t>
  </si>
  <si>
    <t>COBAN</t>
  </si>
  <si>
    <t>LOS AMATES</t>
  </si>
  <si>
    <t>SIBILIA, HUITAN</t>
  </si>
  <si>
    <t>EL PROGRESO, SANTA CATARINA MITA</t>
  </si>
  <si>
    <t>QUICHE</t>
  </si>
  <si>
    <t>CHINAUTLA, SAN PEDRO AYAMPUC</t>
  </si>
  <si>
    <t>SANTA LUCÍA COTZUMALGUAPA</t>
  </si>
  <si>
    <t>JOYABAJ, PACHALUM</t>
  </si>
  <si>
    <t>YUPILTEPEQUE</t>
  </si>
  <si>
    <t>SAN CARLOS</t>
  </si>
  <si>
    <t>PACHALUM</t>
  </si>
  <si>
    <t>ATESCATEMPA, ZAPOTITLAN</t>
  </si>
  <si>
    <t>TOTONICAPAN</t>
  </si>
  <si>
    <t>CUYOTENANGO, SAN JOSE LA MÁQUINA</t>
  </si>
  <si>
    <t>TODOS SANTOS CUCHUMATAN, CONCEPCIÓN HUISTA</t>
  </si>
  <si>
    <t>CUILCO, TECTITAN</t>
  </si>
  <si>
    <t>SANTA CATARINA IXTAHUACAN</t>
  </si>
  <si>
    <t>SAN MARTIN JILOTEPEQUE</t>
  </si>
  <si>
    <t>LA UNIÓN CANTINIL</t>
  </si>
  <si>
    <t>JEREZ</t>
  </si>
  <si>
    <t>SAN PABLO</t>
  </si>
  <si>
    <t>CAJOLA</t>
  </si>
  <si>
    <t>NUEVA SANTA ROSA</t>
  </si>
  <si>
    <t>MULTIMUNICIPAL</t>
  </si>
  <si>
    <t>SAN CARLOS SIJA, HUITAN</t>
  </si>
  <si>
    <t>QUETZALTENANGO, PALESTINA DE LOS ALTOS</t>
  </si>
  <si>
    <t>QUETZALTENANGO, SAN MARCOS</t>
  </si>
  <si>
    <t>CHAJUL</t>
  </si>
  <si>
    <t>PROYECTOS AGREGADOS EN MARZO 2020</t>
  </si>
  <si>
    <t>PROYECTOS AGREGADOS EN ABRIL 2020</t>
  </si>
  <si>
    <t>DOBLE ESRUCTURA</t>
  </si>
  <si>
    <t>PROYECTOS AGREGADOS EN MAYO 2020</t>
  </si>
  <si>
    <t>PROYECTOS PENDIENTES EN SNIP</t>
  </si>
  <si>
    <t>AMPLIACION ESCUELA PRIMARIA OFICIAL RURAL MIXTA EL JICARO BOCA DEL MONTE VILLA CANALES GUATEMALA</t>
  </si>
  <si>
    <t>REPOSICION ESCUELA PRIMARIA OFICIAL RURAL MIXTA CASERIO EL SOCORRO PALESTINA DE LOS ALTOS QUETZALTENANGO CODIGO UDI 09 24 0733 43</t>
  </si>
  <si>
    <t>REPOSICION ESCUELA PRIMARIA OFICIAL RURAL MIXTA TECUN UMAN ALDEA XEJUYUP NAHUALA SOLOLA CODIGO UDI 07 05 0136 43</t>
  </si>
  <si>
    <t>REPOSICION ESCUELA PRIMARIA OFICIAL RURAL MIXTA ALDEA TZUCUBAL SANTA CATARINA IXTAHUACAN SOLOLA CODIGO UDI 07 06 0214 43</t>
  </si>
  <si>
    <t>AMPLIACION ESCUELA PRIMARIA OFICIAL RURAL MIXTA CASERIO OJO DE AGUA ALDEA PIEDRA GRANDE SAN PEDRO SACATEPEQUEZ SAN MARCOS</t>
  </si>
  <si>
    <t>AMPLIACION ESCUELA PRIMARIA CASERIO TIERRA BLANCA ALDEA EXCHIMAL AGUACATAN
HUEHUETENANGO</t>
  </si>
  <si>
    <t>AMPLIACION ESCUELA PRIMARIA OFICIAL RURAL MIXTA CASERIO CHUVILLIL SACAPULAS QUICHE</t>
  </si>
  <si>
    <t>AMPLIACION ESCUELA PRIMARIA OFICIAL RURAL MIXTA ALDEA EL BRAN CONGUACO JUTIAPA</t>
  </si>
  <si>
    <t>CONSTRUCCION, AMPLIACION, Y REPOSICION DE ESCUELAS INTEGRALES</t>
  </si>
  <si>
    <t>CONSTRUCCION ESCUELA DE LA REFORMA (EDR) SANTA CRUZ MULUA, RETALHULEU</t>
  </si>
  <si>
    <t>MEJORAMIENTO CENTRO DE ATENCIÓN PERMANENTE CAP SAN JUAN COTZAL QUICHÉ</t>
  </si>
  <si>
    <t>MEJORAMIENTO CENTRO DE SALUD ALDEA INGENIEROS PLAYA GRANDE IXCÁN QUICHÉ</t>
  </si>
  <si>
    <t>MEJORAMIENTO CENTRO DE ATENCIÓN PERMANENTE CAP TACANA SAN MARCOS</t>
  </si>
  <si>
    <t>CONTRUCCION EDIFICIO DE LA DELEGACION SUBDEPARTAMENTAL DE IXCAN QUICHE</t>
  </si>
  <si>
    <t>CONSTRUCCION MURO DE CONTENCION ASENTAMIENTO 6 DE AGOSTO ZONA 7 GUATEMALA
GUATEMALA</t>
  </si>
  <si>
    <t xml:space="preserve"> CONSTRUCCION MURO DE CONTENCION ASENTAMIENTO NUESTRO SENOR DE ESQUIPULAS
ZONA 18 GUATEMALA GUATEMALA</t>
  </si>
  <si>
    <t>CONSTRUCCION MURO DE CONTENCION ASENTAMIENTO ANEXO CERRITO SECTOR 4 ZONA 7
GUATEMALA GUATEMALA</t>
  </si>
  <si>
    <t>CONSTRUCCION MURO DE CONTENCION ASENTAMIENTO LOS PINOS ZONA DIECIOCHO
GUATEMALA GUATEMALA</t>
  </si>
  <si>
    <t>CONSTRUCCION MURO DE CONTENCION ASENTAMIENTO LA PAZ EL ZARZAL ZONA 4 VILLA NUEVA
GUATEMALA</t>
  </si>
  <si>
    <t>CONSTRUCCION MURO DE CONTENCION ASENTAMIENTO 5 DE NOVIEMBRE, ZONA 18,
GUATEMALA, GUATEMALA</t>
  </si>
  <si>
    <t>CONSTRUCCION MURO DE CONTENCION ASENTAMIENTO ANEXO EL MIRADOR, ZONA 18,
GUATEMALA, GUATEMALA</t>
  </si>
  <si>
    <t>CONSTRUCCION MURO DE CONTENCION ASENTAMIENTO VALLE DE NAZARETH, EL ZARZAL, ZONA
4, VILLA NUEVA, GUATEMALA</t>
  </si>
  <si>
    <t>CONSTRUCCION MURO DE CONTENCION ASENTAMIENTO LUZ DE CRISTO, VILLA LOBOS II, ZONA
12, VILLA NUEVA, GUATEMALA</t>
  </si>
  <si>
    <t>CONSTRUCCION MURO DE CONTENCION ASENTAMIENTO MARIA TERESA CABALLEROS, ZONA 7,
GUATEMALA, GUATEMALA</t>
  </si>
  <si>
    <t>CONSTRUCCION MURO DE CONTENCION ASENTAMIENTO SAN JULIAN, SECTOR 7, CHINAUTLA,
GUATEMALA</t>
  </si>
  <si>
    <t>CONSTRUCCION MURO DE CONTENCION ASENTAMIENTO VIDA NUEVA I, TIERRA NUEVA II,
CHINAUTLA, GUATEMALA</t>
  </si>
  <si>
    <t>CONSTRUCCION MURO DE CONTENCION ASENTAMIENTO LA INDEPENDENCIA, VILLA LOBOS I,
VILLA NUEVA, GUATEMALA</t>
  </si>
  <si>
    <t>CONSTRUCCION MURO DE CONTENCION ASENTAMIENTO MARTIRES DEL PUEBLO, SECTOR 2J, EL
ZARZAL, VILLA NUEVA, GUATEMALA</t>
  </si>
  <si>
    <t>CONSTRUCCION MURO DE CONTENCION ASENTAMIENTO 10 DE FEBRERO, TIERRA NUEVA I,
CHINAUTLA, GUATEMALA</t>
  </si>
  <si>
    <t>CONSTRUCCION MURO DE CONTENCION ASENTAMIENTO ANEXO SANTA ISABEL II, VILLA NUEVA,
GUATEMALA</t>
  </si>
  <si>
    <t>CONSTRUCCION MURO DE CONTENCION ASENTAMIENTO VILLA LOBOS II, ANEXO, VILLA NUEVA,
GUATEMALA</t>
  </si>
  <si>
    <t>CONSTRUCCION MURO DE CONTENCION ASENTAMIENTO 24 DE AGOSTO, TIERRA NUEVA II,
CHINAUTLA, GUATEMALA</t>
  </si>
  <si>
    <t>CONSTRUCCION MURO DE CONTENCION ASENTAMIENTO ISRAEL, EL ZARZAL, VILLA NUEVA,
GUATEMALA</t>
  </si>
  <si>
    <t>CONSTRUCCION MURO DE CONTENCION ASENTAMIENTO ANEXO C2, LA ESPERANZA, EL
MEZQUITAL, VILLA NUEVA, GUATEMALA</t>
  </si>
  <si>
    <t>CONSTRUCCION MURO DE CONTENCION ASENTAMIENTO TIERRA SANTA, VILLA LOBOS I, ZONA 12,
VILLA NUEVA, GUATEMALA</t>
  </si>
  <si>
    <t>CONSTRUCCION MURO DE CONTENCION ASENTAMIENTO 8 DE MARZO, EL MEZQUITAL, ZONA 12,
VILLA NUEVA, GUATEMALA</t>
  </si>
  <si>
    <t>CONSTRUCCION MURO DE CONTENCION ASENTAMIENTO LA ESPERANZA, EL MEZQUITAL, ZONA
12, VILLA NUEVA, GUATEMALA</t>
  </si>
  <si>
    <t>CONSTRUCCION MURO DE CONTENCION 0.00 0.00
ASENTAMIENTO GALILEA, AMPARO, ZONA 7,
GUATEMALA, GUATEMALA</t>
  </si>
  <si>
    <t>CONSTRUCCION MURO DE CONTENCION ASENTAMIENTO UNIDOS 8 DE MARZO, VILLA NUEVA,
GUATEMALA</t>
  </si>
  <si>
    <t>CONSTRUCCION MURO DE CONTENCION ASENTAMIENTO 21 DE NOVIEMBRE, ZONA 7,
GUATEMALA, GUATEMALA</t>
  </si>
  <si>
    <t>CONSTRUCCION MURO DE CONTENCION ASENTAMIENTO UNIDOS POR LA PAZ SECTOR 6 VILLA
NUEVA GUATEMALA</t>
  </si>
  <si>
    <t>CONSTRUCCION MURO DE CONTENCION ASENTAMIENTO ANEXO LOMAS DE VILLA LOBOS II, ZONA 12, VILLA NUEVA, GUATEMALA</t>
  </si>
  <si>
    <t>CONSTRUCCION MURO DE CONTENCION ASENTAMIENTO UNIDOS POR LA PAZ, SECTOR 05, ZONA 12, VILLA NUEVA, GUATEMALA</t>
  </si>
  <si>
    <t>CONSTRUCCION MURO DE CONTENCION ASENTAMIENTO 10 DE MAYO ZONA 07, GUATEMALA, GUATEMALA</t>
  </si>
  <si>
    <t>CONSTRUCCION MURO DE CONTENCION ASENTAMIENTO EL ESFUERZO COLONIA 4 DE FEBRERO, ZONA 7, GUATEMALA, GUATEMALA</t>
  </si>
  <si>
    <t>CONSTRUCCION MURO DE CONTENCION ASENTAMIENTO TIERRA PROMETIDA, EL PARAISO II, ZONA 18, GUATEMALA, GUATEMALA</t>
  </si>
  <si>
    <t>CONSTRUCCION MURO DE CONTENCION ASENTAMIENTO CANDELARIA, ZONA DIECIOCHO (18), GUATEMALA, GUATEMALA</t>
  </si>
  <si>
    <t>CONSTRUCCION MURO DE CONTENCION ASENTAMIENTO EL MIRADOR II, ZONA SIETE, GUATEMALA, GUATEMALA</t>
  </si>
  <si>
    <t>PROYECTOS AGREGADOS EN  JUNIO 2020</t>
  </si>
  <si>
    <t>PALESTINA DE LOS ALTOS</t>
  </si>
  <si>
    <t xml:space="preserve">SOLOLA </t>
  </si>
  <si>
    <t>SANTA MARÍA IXTAHUACÁN</t>
  </si>
  <si>
    <t>AGUACATÁN</t>
  </si>
  <si>
    <t>CONGUACO</t>
  </si>
  <si>
    <t xml:space="preserve">  AMPLIACIÓN ESCUELA PRIMARIA OFICIAL RURAL MIXTA CASERÍO XIQUIX, NAHUALA, SOLOLÁ 07-05-0147-43</t>
  </si>
  <si>
    <t>SANTA CRUZ MULUA</t>
  </si>
  <si>
    <t>MEJORAMIENTO CARRETERA RUTA NACIONAL 13 TRAMO: ALDEA BILOMA - ALDEA CABALLO BLANCO</t>
  </si>
  <si>
    <t>PROYECTOS AGREGADOS EN  JULIO 2020</t>
  </si>
  <si>
    <t>CONSTRUCCIPON CARRETERA TRAMO SANTA CRUZ BARILLAS RIO ESPIRITU</t>
  </si>
  <si>
    <t>REPOSICION CARRETERA RN 19 TRAMO JALAPA MONJAS JALAPA</t>
  </si>
  <si>
    <t>REPOSICION CARRETERA RUTA RN 09 NORTE TRAMO SAN PEDRO SOLOMA ALDEA PET SANTA EULALIA HUEHUETENANGO</t>
  </si>
  <si>
    <t>REPOSICION CARRETERA RUTA CA 11 TRAMO BIFURCACION CA 10 VADO HONDO JOCOTAN CHIQUIMULA</t>
  </si>
  <si>
    <t>REPOSICION CARRETERA CA-01 OCCIDENTE TRAMO BIF RN-10 SAN LUCAS SACATEPEQUEZ SACATEPEQUEZ - BIF RD-SAC-15 SUMPANGO SACATEPEQUEZ</t>
  </si>
  <si>
    <t>MEJORAMIENTO CARRETERA RF-HUE-14, TRAMO: BIF. CA-1 OCC, EL BOQUERON - LA GARITA, SAN PEDRO NECTA HUEHUETENANDO</t>
  </si>
  <si>
    <t>CONSTRUCCION CAMINO RURAL ALDEA AGUA BLANCA ALDEA LA CAMPANA USPANTAN QUICHE</t>
  </si>
  <si>
    <t>JALAPA, MONJAS</t>
  </si>
  <si>
    <t>SAN PEDRO SOLOMA, SANTA EULALIA, SAN MATEO IXTATAN, BARILLAS</t>
  </si>
  <si>
    <t>CHIQUIMULA, SAN JUAN ERMITA, JOCOTÁN, CAMOTÁN</t>
  </si>
  <si>
    <t>SUMPANGO, SANTO DOMINGO XENACOJ, SANTIAGO SACATATEPEQUEZ, SAN BARTOLOMÉ MILPAS ALTAS, SAN LUCAS SACATEPEQUEZ</t>
  </si>
  <si>
    <t>SAN PEDRO NECTA</t>
  </si>
  <si>
    <t>USPANTAN</t>
  </si>
  <si>
    <t>Q</t>
  </si>
  <si>
    <t>REPOSICION CARRETERA RUTA RN 24 TRAMO KM 499 500 LA LIBERTAD KM 526 900 LAS CUACHES PETEN</t>
  </si>
  <si>
    <t>MEJORAMIENTO CAMINO RURAL CR SOL 03 TRAMO ALDEA LOS ENCUENTROS  ALDEA PIXABAJ MUNICIPIO DE SOLOLA SOLOLA</t>
  </si>
  <si>
    <t>REPOSICION ESCUELA PRIMARIA OFICIAL RURAL MIXTA CASERIO CHUISAJCAP ALDEA TZUCUBAL NAHUALA
SOLOLA CODIGO UDI 07 05 0145 43</t>
  </si>
  <si>
    <t>REPOSICION ESCUELA PRIMARIA OFICIAL RURAL MIXTA ALDEA RANCHO BOJON EL QUETZAL SAN MARCOS
CODIGO UDI 12 20 0834 43</t>
  </si>
  <si>
    <t>CONSTRUCCION MURO DE CONTENCION ASENTAMIENTO COMUNIDAD ARZU ZONA 18
GUATEMALA GUATEMALA</t>
  </si>
  <si>
    <t>CONSTRUCCION MURO DE CONTENCION ASENTAMIENTO NUEVA JERUSALEN ZONA 18,
GUATEMALA, GUATEMALA</t>
  </si>
  <si>
    <t>REPOSICION CARRETERA RUTA RN 7W TRAMO BIF CA 01 OCC SAN ILDEFONSO IXTAHUACAN
HUEHUETENANGO</t>
  </si>
  <si>
    <t>SAN IDELFONSO IXTAHUACAN, SAN GASPAR IXCHIL</t>
  </si>
  <si>
    <t>MEJORAMIENTO CARRETERA RD SCH - 14, TRAMO: ALDEA PANABAJ (RD SOL-04)- CHICACAO (PAVIMENTACION)</t>
  </si>
  <si>
    <t>SANTIAGO ATITLÁN, CHICACAO</t>
  </si>
  <si>
    <t>MEJORAMIENTO CAMINO RURAL CR-HUE-36,TRAMO: SAN MARTIN CUCHUMATAN - UNION CANTINIL,
HUEHUETENANGO</t>
  </si>
  <si>
    <t>REPOSICION CARRETERA RUTA RD-QUE-24 TRAMO NUEVO CHUATUJ - ALDEA LOS ENCUENTROS COATEPEQUE QUETZALTENANGO</t>
  </si>
  <si>
    <t>REPOSICION CARRETERA RUTA RN 11 TRAMO BIF CA 01  OCC LAS TRAMPAS CHICHICASTENANGO QUICHE BIF RN 01 GODINEZ SAN ANDRES SEMETABAJASOLOLA</t>
  </si>
  <si>
    <t>CONSTRUCCIÓN DE CARRETERAS Y PUENTES</t>
  </si>
  <si>
    <t>CONSTRUCCION PUENTE VEHICULAR RIO BLANCO RUTA RN-7W KM 278.28, CUNEN, QUICHE</t>
  </si>
  <si>
    <t xml:space="preserve">QUICHÉ </t>
  </si>
  <si>
    <t>CUNÉN</t>
  </si>
  <si>
    <t>CONSTRUCCION PUENTE VEHICULAR SANTIAGO, RUTA CA-9 NORTE KM 154.00, GUALAN, ZACAPA</t>
  </si>
  <si>
    <t>CONSTRUCCION PUENTE VEHICULAR JUPILINGO RUTA CA-11 KM 205.5, CAMOTAN, CHIQUIMULA</t>
  </si>
  <si>
    <t>CAMOTÁN</t>
  </si>
  <si>
    <t>CONSTRUCCION PUENTE VEHICULAR JUBUCO RUTA CR-IZB-04 KM 206.85 LOS AMATES, IZABAL</t>
  </si>
  <si>
    <t>CONSTRUCCION PUENTE VEHICULAR SWITCH RUTA RD-IZB-25 KM 258.8, MORALES, IZABAL</t>
  </si>
  <si>
    <t>MORALES</t>
  </si>
  <si>
    <t>CONSTRUCCION PUENTE VEHICULAR SALQUIL RUTA RD-QUI-27 KM 268, NEBAJ, QUICHE</t>
  </si>
  <si>
    <t>NEBAJ</t>
  </si>
  <si>
    <t>CONSTRUCCION PUENTE VEHICULAR LA ANUNCIACION RUTA CR-CHI-20 KM 207.00, JOCOTAN, CHIQUIMULA</t>
  </si>
  <si>
    <t>JOCOTÁN</t>
  </si>
  <si>
    <t>REHABILITACION ESCUELA PRIMARIA OFICIAL URBANA NUMERO 75, FUERZA AEREA, JORNADA MATUTINA, ZONA 12, GUATEMALA, GUATEMALA</t>
  </si>
  <si>
    <t>CONSTRUCCION EDIFICIO DELEGACIÓN SUBDEPARTAMENTAL DE SEGEPLAN, POPTUN, PETEN</t>
  </si>
  <si>
    <t>POPTÚN</t>
  </si>
  <si>
    <t>SOLOLA, QUICHE</t>
  </si>
  <si>
    <t>SAN ANDRÉS SEMETABAJ, CHICHICASTENANGO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</si>
</sst>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_(* #,##0_);_(* \(#,##0\);_(* &quot;-&quot;??_);_(@_)"/>
    <numFmt numFmtId="167" formatCode="0\ %"/>
    <numFmt numFmtId="168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5"/>
      <color rgb="FF1F497D"/>
      <name val="Calibri"/>
      <family val="2"/>
      <charset val="1"/>
    </font>
    <font>
      <sz val="10"/>
      <name val="Arial"/>
      <family val="2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rgb="FF4F81BD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165" fontId="2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8" fillId="0" borderId="15" applyProtection="0"/>
    <xf numFmtId="167" fontId="9" fillId="0" borderId="0" applyBorder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75">
    <xf numFmtId="0" fontId="0" fillId="0" borderId="0" xfId="0"/>
    <xf numFmtId="0" fontId="6" fillId="0" borderId="0" xfId="0" applyFont="1" applyFill="1"/>
    <xf numFmtId="0" fontId="6" fillId="0" borderId="0" xfId="0" applyFont="1" applyFill="1" applyBorder="1"/>
    <xf numFmtId="0" fontId="6" fillId="0" borderId="0" xfId="0" applyFont="1" applyFill="1" applyAlignment="1">
      <alignment horizontal="center" vertical="center" wrapText="1"/>
    </xf>
    <xf numFmtId="164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6" fillId="0" borderId="0" xfId="1" applyNumberFormat="1" applyFont="1" applyFill="1" applyAlignment="1">
      <alignment horizontal="center" vertical="center"/>
    </xf>
    <xf numFmtId="0" fontId="6" fillId="3" borderId="0" xfId="0" applyFont="1" applyFill="1"/>
    <xf numFmtId="0" fontId="7" fillId="0" borderId="7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3" applyNumberFormat="1" applyFont="1" applyFill="1" applyBorder="1" applyAlignment="1">
      <alignment horizontal="center" vertical="center" wrapText="1"/>
    </xf>
    <xf numFmtId="0" fontId="7" fillId="0" borderId="7" xfId="3" applyNumberFormat="1" applyFont="1" applyFill="1" applyBorder="1" applyAlignment="1">
      <alignment horizontal="center" vertical="center"/>
    </xf>
    <xf numFmtId="0" fontId="7" fillId="0" borderId="7" xfId="5" applyFont="1" applyFill="1" applyBorder="1" applyAlignment="1" applyProtection="1">
      <alignment horizontal="center" vertical="center" wrapText="1"/>
    </xf>
    <xf numFmtId="164" fontId="7" fillId="0" borderId="0" xfId="4" applyNumberFormat="1" applyFont="1" applyFill="1" applyAlignment="1">
      <alignment horizontal="right" vertical="center"/>
    </xf>
    <xf numFmtId="164" fontId="7" fillId="0" borderId="9" xfId="4" applyNumberFormat="1" applyFont="1" applyFill="1" applyBorder="1" applyAlignment="1">
      <alignment horizontal="right" vertical="center"/>
    </xf>
    <xf numFmtId="164" fontId="7" fillId="0" borderId="7" xfId="4" applyNumberFormat="1" applyFont="1" applyFill="1" applyBorder="1" applyAlignment="1">
      <alignment horizontal="right" vertical="center"/>
    </xf>
    <xf numFmtId="2" fontId="7" fillId="0" borderId="9" xfId="4" applyNumberFormat="1" applyFont="1" applyFill="1" applyBorder="1" applyAlignment="1">
      <alignment horizontal="right" vertical="center"/>
    </xf>
    <xf numFmtId="2" fontId="7" fillId="0" borderId="7" xfId="4" applyNumberFormat="1" applyFont="1" applyFill="1" applyBorder="1" applyAlignment="1">
      <alignment horizontal="right" vertical="center"/>
    </xf>
    <xf numFmtId="0" fontId="6" fillId="0" borderId="7" xfId="0" applyFont="1" applyFill="1" applyBorder="1"/>
    <xf numFmtId="0" fontId="6" fillId="0" borderId="7" xfId="0" applyFont="1" applyFill="1" applyBorder="1" applyAlignment="1">
      <alignment wrapText="1"/>
    </xf>
    <xf numFmtId="164" fontId="5" fillId="2" borderId="26" xfId="4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/>
    </xf>
    <xf numFmtId="164" fontId="5" fillId="2" borderId="24" xfId="4" applyNumberFormat="1" applyFont="1" applyFill="1" applyBorder="1" applyAlignment="1">
      <alignment horizontal="center" vertical="center" wrapText="1"/>
    </xf>
    <xf numFmtId="164" fontId="5" fillId="2" borderId="17" xfId="4" applyNumberFormat="1" applyFont="1" applyFill="1" applyBorder="1" applyAlignment="1">
      <alignment horizontal="center" vertical="center" wrapText="1"/>
    </xf>
    <xf numFmtId="164" fontId="5" fillId="2" borderId="3" xfId="4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164" fontId="4" fillId="0" borderId="17" xfId="0" applyNumberFormat="1" applyFont="1" applyFill="1" applyBorder="1" applyAlignment="1">
      <alignment horizontal="right" vertical="center"/>
    </xf>
    <xf numFmtId="2" fontId="4" fillId="0" borderId="17" xfId="0" applyNumberFormat="1" applyFont="1" applyFill="1" applyBorder="1" applyAlignment="1">
      <alignment horizontal="right" vertical="center"/>
    </xf>
    <xf numFmtId="0" fontId="4" fillId="0" borderId="17" xfId="1" applyNumberFormat="1" applyFont="1" applyFill="1" applyBorder="1" applyAlignment="1">
      <alignment horizontal="right" vertical="center"/>
    </xf>
    <xf numFmtId="166" fontId="6" fillId="0" borderId="0" xfId="1" applyNumberFormat="1" applyFont="1" applyFill="1" applyBorder="1" applyAlignment="1">
      <alignment horizontal="center" vertical="center" wrapText="1"/>
    </xf>
    <xf numFmtId="164" fontId="5" fillId="2" borderId="28" xfId="4" applyNumberFormat="1" applyFont="1" applyFill="1" applyBorder="1" applyAlignment="1">
      <alignment horizontal="center" vertical="center" wrapText="1"/>
    </xf>
    <xf numFmtId="164" fontId="5" fillId="2" borderId="20" xfId="4" applyNumberFormat="1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164" fontId="7" fillId="0" borderId="7" xfId="15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wrapText="1"/>
    </xf>
    <xf numFmtId="164" fontId="7" fillId="0" borderId="9" xfId="0" applyNumberFormat="1" applyFont="1" applyFill="1" applyBorder="1" applyAlignment="1">
      <alignment horizontal="right" vertical="center"/>
    </xf>
    <xf numFmtId="0" fontId="6" fillId="0" borderId="9" xfId="0" applyFont="1" applyFill="1" applyBorder="1"/>
    <xf numFmtId="0" fontId="7" fillId="0" borderId="9" xfId="3" applyNumberFormat="1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64" fontId="7" fillId="0" borderId="9" xfId="15" applyFont="1" applyFill="1" applyBorder="1" applyAlignment="1">
      <alignment horizontal="center" vertical="center" wrapText="1"/>
    </xf>
    <xf numFmtId="164" fontId="7" fillId="0" borderId="9" xfId="15" applyFont="1" applyFill="1" applyBorder="1" applyAlignment="1">
      <alignment horizontal="right" vertical="center"/>
    </xf>
    <xf numFmtId="164" fontId="7" fillId="0" borderId="7" xfId="15" applyFont="1" applyFill="1" applyBorder="1" applyAlignment="1">
      <alignment horizontal="right" vertical="center"/>
    </xf>
    <xf numFmtId="164" fontId="6" fillId="0" borderId="7" xfId="15" applyFont="1" applyFill="1" applyBorder="1" applyAlignment="1">
      <alignment horizontal="right" vertical="center"/>
    </xf>
    <xf numFmtId="164" fontId="7" fillId="0" borderId="7" xfId="15" applyFont="1" applyFill="1" applyBorder="1" applyAlignment="1" applyProtection="1">
      <alignment horizontal="center" vertical="center" wrapText="1"/>
    </xf>
    <xf numFmtId="2" fontId="7" fillId="0" borderId="0" xfId="4" applyNumberFormat="1" applyFont="1" applyFill="1" applyAlignment="1">
      <alignment horizontal="right" vertical="center"/>
    </xf>
    <xf numFmtId="164" fontId="7" fillId="0" borderId="25" xfId="15" applyFont="1" applyFill="1" applyBorder="1" applyAlignment="1">
      <alignment horizontal="center" vertical="center" wrapText="1"/>
    </xf>
    <xf numFmtId="164" fontId="7" fillId="0" borderId="0" xfId="15" applyFont="1" applyFill="1" applyAlignment="1">
      <alignment horizontal="right" vertical="center"/>
    </xf>
    <xf numFmtId="164" fontId="5" fillId="2" borderId="17" xfId="15" applyFont="1" applyFill="1" applyBorder="1" applyAlignment="1">
      <alignment horizontal="center" vertical="center" wrapText="1"/>
    </xf>
    <xf numFmtId="164" fontId="4" fillId="0" borderId="17" xfId="15" applyFont="1" applyFill="1" applyBorder="1" applyAlignment="1">
      <alignment horizontal="right" vertical="center"/>
    </xf>
    <xf numFmtId="164" fontId="6" fillId="0" borderId="0" xfId="15" applyFont="1" applyFill="1" applyAlignment="1">
      <alignment horizontal="right" vertical="center"/>
    </xf>
    <xf numFmtId="164" fontId="5" fillId="0" borderId="0" xfId="15" applyFont="1" applyFill="1" applyBorder="1" applyAlignment="1">
      <alignment horizontal="left" vertical="center" wrapText="1"/>
    </xf>
    <xf numFmtId="164" fontId="5" fillId="2" borderId="23" xfId="15" applyFont="1" applyFill="1" applyBorder="1" applyAlignment="1">
      <alignment horizontal="center" vertical="center" wrapText="1"/>
    </xf>
    <xf numFmtId="164" fontId="6" fillId="0" borderId="0" xfId="15" applyFont="1" applyFill="1" applyAlignment="1">
      <alignment horizontal="center" vertical="center" wrapText="1"/>
    </xf>
    <xf numFmtId="164" fontId="6" fillId="0" borderId="0" xfId="15" applyFont="1" applyFill="1" applyBorder="1" applyAlignment="1">
      <alignment horizontal="center" vertical="center" wrapText="1"/>
    </xf>
    <xf numFmtId="2" fontId="5" fillId="2" borderId="26" xfId="4" applyNumberFormat="1" applyFont="1" applyFill="1" applyBorder="1" applyAlignment="1">
      <alignment horizontal="center" vertical="center" wrapText="1"/>
    </xf>
    <xf numFmtId="164" fontId="5" fillId="2" borderId="35" xfId="4" applyNumberFormat="1" applyFont="1" applyFill="1" applyBorder="1" applyAlignment="1">
      <alignment horizontal="center" vertical="center" wrapText="1"/>
    </xf>
    <xf numFmtId="164" fontId="5" fillId="2" borderId="5" xfId="4" applyNumberFormat="1" applyFont="1" applyFill="1" applyBorder="1" applyAlignment="1">
      <alignment horizontal="center" vertical="center" wrapText="1"/>
    </xf>
    <xf numFmtId="164" fontId="5" fillId="2" borderId="23" xfId="4" applyNumberFormat="1" applyFont="1" applyFill="1" applyBorder="1" applyAlignment="1">
      <alignment horizontal="center" vertical="center" wrapText="1"/>
    </xf>
    <xf numFmtId="164" fontId="5" fillId="2" borderId="38" xfId="4" applyNumberFormat="1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left" vertical="center" wrapText="1"/>
    </xf>
    <xf numFmtId="0" fontId="5" fillId="2" borderId="48" xfId="0" applyFont="1" applyFill="1" applyBorder="1" applyAlignment="1">
      <alignment horizontal="center" vertical="center" wrapText="1"/>
    </xf>
    <xf numFmtId="164" fontId="5" fillId="2" borderId="14" xfId="15" applyFont="1" applyFill="1" applyBorder="1" applyAlignment="1">
      <alignment horizontal="center" vertical="center" wrapText="1"/>
    </xf>
    <xf numFmtId="164" fontId="5" fillId="2" borderId="42" xfId="15" applyFont="1" applyFill="1" applyBorder="1" applyAlignment="1">
      <alignment horizontal="center" vertical="center" wrapText="1"/>
    </xf>
    <xf numFmtId="0" fontId="5" fillId="2" borderId="8" xfId="4" applyNumberFormat="1" applyFont="1" applyFill="1" applyBorder="1" applyAlignment="1">
      <alignment horizontal="center" vertical="center" wrapText="1"/>
    </xf>
    <xf numFmtId="164" fontId="5" fillId="2" borderId="43" xfId="4" applyNumberFormat="1" applyFont="1" applyFill="1" applyBorder="1" applyAlignment="1">
      <alignment horizontal="center" vertical="center" wrapText="1"/>
    </xf>
    <xf numFmtId="164" fontId="5" fillId="2" borderId="14" xfId="4" applyNumberFormat="1" applyFont="1" applyFill="1" applyBorder="1" applyAlignment="1">
      <alignment horizontal="center" vertical="center" wrapText="1"/>
    </xf>
    <xf numFmtId="164" fontId="5" fillId="2" borderId="49" xfId="4" applyNumberFormat="1" applyFont="1" applyFill="1" applyBorder="1" applyAlignment="1">
      <alignment horizontal="center" vertical="center" wrapText="1"/>
    </xf>
    <xf numFmtId="164" fontId="5" fillId="2" borderId="29" xfId="4" applyNumberFormat="1" applyFont="1" applyFill="1" applyBorder="1" applyAlignment="1">
      <alignment horizontal="center" vertical="center" wrapText="1"/>
    </xf>
    <xf numFmtId="164" fontId="5" fillId="2" borderId="8" xfId="4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8" borderId="0" xfId="0" applyFont="1" applyFill="1" applyAlignment="1">
      <alignment horizontal="center" vertical="center"/>
    </xf>
    <xf numFmtId="0" fontId="6" fillId="0" borderId="0" xfId="1" applyNumberFormat="1" applyFont="1" applyFill="1" applyBorder="1" applyAlignment="1">
      <alignment horizontal="center" vertical="center"/>
    </xf>
    <xf numFmtId="0" fontId="6" fillId="6" borderId="0" xfId="0" applyFont="1" applyFill="1"/>
    <xf numFmtId="0" fontId="6" fillId="7" borderId="0" xfId="0" applyFont="1" applyFill="1" applyAlignment="1">
      <alignment horizontal="center" vertical="center"/>
    </xf>
    <xf numFmtId="0" fontId="6" fillId="0" borderId="0" xfId="1" applyNumberFormat="1" applyFont="1" applyFill="1" applyAlignment="1">
      <alignment horizontal="center" vertical="center"/>
    </xf>
    <xf numFmtId="0" fontId="4" fillId="0" borderId="17" xfId="1" applyNumberFormat="1" applyFont="1" applyFill="1" applyBorder="1" applyAlignment="1">
      <alignment horizontal="right" vertical="center"/>
    </xf>
    <xf numFmtId="164" fontId="5" fillId="2" borderId="3" xfId="4" applyNumberFormat="1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horizontal="right" vertical="center"/>
    </xf>
    <xf numFmtId="164" fontId="7" fillId="0" borderId="0" xfId="4" applyNumberFormat="1" applyFont="1" applyAlignment="1">
      <alignment horizontal="right" vertical="center"/>
    </xf>
    <xf numFmtId="2" fontId="7" fillId="0" borderId="0" xfId="4" applyNumberFormat="1" applyFont="1" applyAlignment="1">
      <alignment horizontal="right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164" fontId="4" fillId="0" borderId="17" xfId="0" applyNumberFormat="1" applyFont="1" applyBorder="1" applyAlignment="1">
      <alignment horizontal="right" vertical="center"/>
    </xf>
    <xf numFmtId="2" fontId="4" fillId="0" borderId="17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6" fillId="9" borderId="0" xfId="0" applyFont="1" applyFill="1" applyAlignment="1">
      <alignment horizontal="center" vertical="center"/>
    </xf>
    <xf numFmtId="2" fontId="6" fillId="0" borderId="7" xfId="0" applyNumberFormat="1" applyFont="1" applyFill="1" applyBorder="1"/>
    <xf numFmtId="0" fontId="6" fillId="10" borderId="0" xfId="0" applyFont="1" applyFill="1" applyAlignment="1">
      <alignment horizontal="center" vertical="center"/>
    </xf>
    <xf numFmtId="0" fontId="5" fillId="0" borderId="7" xfId="0" applyFont="1" applyFill="1" applyBorder="1" applyAlignment="1">
      <alignment horizontal="left" vertical="center" wrapText="1"/>
    </xf>
    <xf numFmtId="164" fontId="7" fillId="0" borderId="7" xfId="0" applyNumberFormat="1" applyFont="1" applyFill="1" applyBorder="1" applyAlignment="1">
      <alignment horizontal="center" vertical="center" wrapText="1"/>
    </xf>
    <xf numFmtId="164" fontId="7" fillId="0" borderId="7" xfId="15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left" wrapText="1"/>
    </xf>
    <xf numFmtId="0" fontId="6" fillId="0" borderId="7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 vertical="center"/>
    </xf>
    <xf numFmtId="0" fontId="6" fillId="0" borderId="7" xfId="1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4" fillId="0" borderId="7" xfId="1" applyNumberFormat="1" applyFont="1" applyFill="1" applyBorder="1" applyAlignment="1">
      <alignment horizontal="right" vertical="center"/>
    </xf>
    <xf numFmtId="164" fontId="4" fillId="0" borderId="7" xfId="0" applyNumberFormat="1" applyFont="1" applyFill="1" applyBorder="1" applyAlignment="1">
      <alignment horizontal="right" vertical="center"/>
    </xf>
    <xf numFmtId="164" fontId="4" fillId="0" borderId="7" xfId="15" applyFont="1" applyFill="1" applyBorder="1" applyAlignment="1">
      <alignment horizontal="right" vertical="center"/>
    </xf>
    <xf numFmtId="2" fontId="4" fillId="0" borderId="7" xfId="0" applyNumberFormat="1" applyFont="1" applyFill="1" applyBorder="1" applyAlignment="1">
      <alignment horizontal="right" vertical="center"/>
    </xf>
    <xf numFmtId="164" fontId="7" fillId="0" borderId="7" xfId="15" quotePrefix="1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left" vertical="center" wrapText="1"/>
    </xf>
    <xf numFmtId="0" fontId="6" fillId="0" borderId="0" xfId="1" applyNumberFormat="1" applyFont="1" applyFill="1" applyAlignment="1">
      <alignment horizontal="center" vertical="center"/>
    </xf>
    <xf numFmtId="0" fontId="6" fillId="0" borderId="36" xfId="1" applyNumberFormat="1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/>
    </xf>
    <xf numFmtId="166" fontId="6" fillId="0" borderId="12" xfId="1" applyNumberFormat="1" applyFont="1" applyFill="1" applyBorder="1" applyAlignment="1">
      <alignment horizontal="center" vertical="center" wrapText="1"/>
    </xf>
    <xf numFmtId="166" fontId="6" fillId="0" borderId="16" xfId="1" applyNumberFormat="1" applyFont="1" applyFill="1" applyBorder="1" applyAlignment="1">
      <alignment horizontal="center" vertical="center" wrapText="1"/>
    </xf>
    <xf numFmtId="0" fontId="4" fillId="0" borderId="7" xfId="1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 wrapText="1"/>
    </xf>
    <xf numFmtId="0" fontId="5" fillId="2" borderId="30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30" xfId="1" applyNumberFormat="1" applyFont="1" applyFill="1" applyBorder="1" applyAlignment="1">
      <alignment horizontal="center" vertical="center" wrapText="1"/>
    </xf>
    <xf numFmtId="0" fontId="5" fillId="2" borderId="46" xfId="1" applyNumberFormat="1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164" fontId="5" fillId="2" borderId="7" xfId="4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left" vertical="center" wrapText="1"/>
    </xf>
    <xf numFmtId="164" fontId="5" fillId="2" borderId="21" xfId="4" applyNumberFormat="1" applyFont="1" applyFill="1" applyBorder="1" applyAlignment="1">
      <alignment horizontal="center" vertical="center" wrapText="1"/>
    </xf>
    <xf numFmtId="164" fontId="5" fillId="2" borderId="22" xfId="4" applyNumberFormat="1" applyFont="1" applyFill="1" applyBorder="1" applyAlignment="1">
      <alignment horizontal="center" vertical="center" wrapText="1"/>
    </xf>
    <xf numFmtId="164" fontId="5" fillId="2" borderId="12" xfId="4" applyNumberFormat="1" applyFont="1" applyFill="1" applyBorder="1" applyAlignment="1">
      <alignment horizontal="center" vertical="center" wrapText="1"/>
    </xf>
    <xf numFmtId="164" fontId="5" fillId="2" borderId="13" xfId="4" applyNumberFormat="1" applyFont="1" applyFill="1" applyBorder="1" applyAlignment="1">
      <alignment horizontal="center" vertical="center" wrapText="1"/>
    </xf>
    <xf numFmtId="164" fontId="5" fillId="2" borderId="16" xfId="4" applyNumberFormat="1" applyFont="1" applyFill="1" applyBorder="1" applyAlignment="1">
      <alignment horizontal="center" vertical="center" wrapText="1"/>
    </xf>
    <xf numFmtId="164" fontId="5" fillId="2" borderId="41" xfId="4" applyNumberFormat="1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164" fontId="5" fillId="2" borderId="8" xfId="4" applyNumberFormat="1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/>
    </xf>
    <xf numFmtId="0" fontId="5" fillId="2" borderId="31" xfId="1" applyNumberFormat="1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4" fillId="0" borderId="23" xfId="1" applyNumberFormat="1" applyFont="1" applyFill="1" applyBorder="1" applyAlignment="1">
      <alignment horizontal="right" vertical="center"/>
    </xf>
    <xf numFmtId="0" fontId="4" fillId="0" borderId="17" xfId="1" applyNumberFormat="1" applyFont="1" applyFill="1" applyBorder="1" applyAlignment="1">
      <alignment horizontal="right" vertical="center"/>
    </xf>
    <xf numFmtId="0" fontId="5" fillId="4" borderId="44" xfId="0" applyFont="1" applyFill="1" applyBorder="1" applyAlignment="1">
      <alignment horizontal="left" vertical="center" wrapText="1"/>
    </xf>
    <xf numFmtId="0" fontId="5" fillId="4" borderId="45" xfId="0" applyFont="1" applyFill="1" applyBorder="1" applyAlignment="1">
      <alignment horizontal="left" vertical="center" wrapText="1"/>
    </xf>
    <xf numFmtId="0" fontId="5" fillId="4" borderId="50" xfId="0" applyFont="1" applyFill="1" applyBorder="1" applyAlignment="1">
      <alignment horizontal="left" vertical="center" wrapText="1"/>
    </xf>
    <xf numFmtId="0" fontId="5" fillId="4" borderId="12" xfId="0" applyFont="1" applyFill="1" applyBorder="1" applyAlignment="1">
      <alignment horizontal="left" vertical="center" wrapText="1"/>
    </xf>
    <xf numFmtId="0" fontId="5" fillId="4" borderId="13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 wrapText="1"/>
    </xf>
    <xf numFmtId="0" fontId="5" fillId="4" borderId="10" xfId="0" applyFont="1" applyFill="1" applyBorder="1" applyAlignment="1">
      <alignment horizontal="left" vertical="center" wrapText="1"/>
    </xf>
    <xf numFmtId="0" fontId="5" fillId="4" borderId="11" xfId="0" applyFont="1" applyFill="1" applyBorder="1" applyAlignment="1">
      <alignment horizontal="left" vertical="center" wrapText="1"/>
    </xf>
    <xf numFmtId="0" fontId="5" fillId="4" borderId="19" xfId="0" applyFont="1" applyFill="1" applyBorder="1" applyAlignment="1">
      <alignment horizontal="left" vertical="center" wrapText="1"/>
    </xf>
    <xf numFmtId="164" fontId="5" fillId="2" borderId="1" xfId="4" applyNumberFormat="1" applyFont="1" applyFill="1" applyBorder="1" applyAlignment="1">
      <alignment horizontal="center" vertical="center" wrapText="1"/>
    </xf>
    <xf numFmtId="164" fontId="5" fillId="2" borderId="2" xfId="4" applyNumberFormat="1" applyFont="1" applyFill="1" applyBorder="1" applyAlignment="1">
      <alignment horizontal="center" vertical="center" wrapText="1"/>
    </xf>
    <xf numFmtId="164" fontId="5" fillId="2" borderId="3" xfId="4" applyNumberFormat="1" applyFont="1" applyFill="1" applyBorder="1" applyAlignment="1">
      <alignment horizontal="center" vertical="center" wrapText="1"/>
    </xf>
    <xf numFmtId="164" fontId="5" fillId="2" borderId="4" xfId="4" applyNumberFormat="1" applyFont="1" applyFill="1" applyBorder="1" applyAlignment="1">
      <alignment horizontal="center" vertical="center" wrapText="1"/>
    </xf>
    <xf numFmtId="164" fontId="5" fillId="2" borderId="6" xfId="4" applyNumberFormat="1" applyFont="1" applyFill="1" applyBorder="1" applyAlignment="1">
      <alignment horizontal="center" vertical="center" wrapText="1"/>
    </xf>
    <xf numFmtId="0" fontId="5" fillId="4" borderId="41" xfId="0" applyFont="1" applyFill="1" applyBorder="1" applyAlignment="1">
      <alignment horizontal="left" vertical="center" wrapText="1"/>
    </xf>
    <xf numFmtId="0" fontId="5" fillId="4" borderId="36" xfId="0" applyFont="1" applyFill="1" applyBorder="1" applyAlignment="1">
      <alignment horizontal="left" vertical="center" wrapText="1"/>
    </xf>
    <xf numFmtId="164" fontId="5" fillId="2" borderId="10" xfId="4" applyNumberFormat="1" applyFont="1" applyFill="1" applyBorder="1" applyAlignment="1">
      <alignment horizontal="center" vertical="center" wrapText="1"/>
    </xf>
    <xf numFmtId="164" fontId="5" fillId="2" borderId="19" xfId="4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4" borderId="18" xfId="0" applyFont="1" applyFill="1" applyBorder="1" applyAlignment="1">
      <alignment horizontal="left" vertical="center" wrapText="1"/>
    </xf>
    <xf numFmtId="0" fontId="5" fillId="4" borderId="34" xfId="0" applyFont="1" applyFill="1" applyBorder="1" applyAlignment="1">
      <alignment horizontal="left" vertical="center" wrapText="1"/>
    </xf>
    <xf numFmtId="164" fontId="5" fillId="2" borderId="37" xfId="4" applyNumberFormat="1" applyFont="1" applyFill="1" applyBorder="1" applyAlignment="1">
      <alignment horizontal="center" vertical="center" wrapText="1"/>
    </xf>
    <xf numFmtId="164" fontId="5" fillId="2" borderId="30" xfId="4" applyNumberFormat="1" applyFont="1" applyFill="1" applyBorder="1" applyAlignment="1">
      <alignment horizontal="center" vertical="center" wrapText="1"/>
    </xf>
    <xf numFmtId="164" fontId="5" fillId="2" borderId="31" xfId="4" applyNumberFormat="1" applyFont="1" applyFill="1" applyBorder="1" applyAlignment="1">
      <alignment horizontal="center" vertical="center" wrapText="1"/>
    </xf>
    <xf numFmtId="0" fontId="5" fillId="4" borderId="51" xfId="0" applyFont="1" applyFill="1" applyBorder="1" applyAlignment="1">
      <alignment horizontal="left" vertical="center" wrapText="1"/>
    </xf>
    <xf numFmtId="164" fontId="6" fillId="0" borderId="7" xfId="15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164" fontId="7" fillId="0" borderId="7" xfId="0" applyNumberFormat="1" applyFont="1" applyFill="1" applyBorder="1" applyAlignment="1">
      <alignment horizontal="right" vertical="center"/>
    </xf>
    <xf numFmtId="164" fontId="6" fillId="0" borderId="7" xfId="0" applyNumberFormat="1" applyFont="1" applyFill="1" applyBorder="1" applyAlignment="1">
      <alignment horizontal="right" vertical="center"/>
    </xf>
  </cellXfs>
  <cellStyles count="16">
    <cellStyle name="Hipervínculo" xfId="5" builtinId="8"/>
    <cellStyle name="Millares" xfId="1" builtinId="3"/>
    <cellStyle name="Millares 11" xfId="3" xr:uid="{00000000-0005-0000-0000-000002000000}"/>
    <cellStyle name="Millares 2" xfId="6" xr:uid="{00000000-0005-0000-0000-000003000000}"/>
    <cellStyle name="Millares 3" xfId="11" xr:uid="{00000000-0005-0000-0000-000004000000}"/>
    <cellStyle name="Moneda" xfId="15" builtinId="4"/>
    <cellStyle name="Moneda 2" xfId="8" xr:uid="{00000000-0005-0000-0000-000006000000}"/>
    <cellStyle name="Moneda 3" xfId="9" xr:uid="{00000000-0005-0000-0000-000007000000}"/>
    <cellStyle name="Moneda 4" xfId="14" xr:uid="{00000000-0005-0000-0000-000008000000}"/>
    <cellStyle name="Normal" xfId="0" builtinId="0"/>
    <cellStyle name="Normal 10" xfId="10" xr:uid="{00000000-0005-0000-0000-00000A000000}"/>
    <cellStyle name="Normal 11" xfId="4" xr:uid="{00000000-0005-0000-0000-00000B000000}"/>
    <cellStyle name="Normal 2 2 2 3 4" xfId="2" xr:uid="{00000000-0005-0000-0000-00000C000000}"/>
    <cellStyle name="Porcentaje 2" xfId="7" xr:uid="{00000000-0005-0000-0000-00000D000000}"/>
    <cellStyle name="Porcentual 2" xfId="13" xr:uid="{00000000-0005-0000-0000-00000E000000}"/>
    <cellStyle name="Texto explicativo 2" xfId="12" xr:uid="{00000000-0005-0000-0000-00000F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javascript:ImprimirProyecto(31359,2020,1,%22S%22)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A1:AG1048500"/>
  <sheetViews>
    <sheetView view="pageBreakPreview" zoomScale="60" zoomScaleNormal="80" workbookViewId="0">
      <pane ySplit="5" topLeftCell="A92" activePane="bottomLeft" state="frozen"/>
      <selection activeCell="F9" sqref="F9"/>
      <selection pane="bottomLeft" activeCell="F278" sqref="F278"/>
    </sheetView>
  </sheetViews>
  <sheetFormatPr baseColWidth="10" defaultColWidth="11.42578125" defaultRowHeight="14.25" x14ac:dyDescent="0.2"/>
  <cols>
    <col min="1" max="1" width="10" style="5" customWidth="1"/>
    <col min="2" max="2" width="12" style="6" bestFit="1" customWidth="1"/>
    <col min="3" max="3" width="49.42578125" style="3" customWidth="1"/>
    <col min="4" max="4" width="23.85546875" style="3" customWidth="1"/>
    <col min="5" max="5" width="27.28515625" style="3" customWidth="1"/>
    <col min="6" max="6" width="27.5703125" style="56" customWidth="1"/>
    <col min="7" max="7" width="25.85546875" style="53" customWidth="1"/>
    <col min="8" max="8" width="27.7109375" style="13" customWidth="1"/>
    <col min="9" max="9" width="18.28515625" style="51" customWidth="1"/>
    <col min="10" max="10" width="21.85546875" style="13" customWidth="1"/>
    <col min="11" max="12" width="18.85546875" style="13" customWidth="1"/>
    <col min="13" max="20" width="18.85546875" style="13" hidden="1" customWidth="1"/>
    <col min="21" max="21" width="20.140625" style="13" hidden="1" customWidth="1"/>
    <col min="22" max="24" width="18.85546875" style="13" hidden="1" customWidth="1"/>
    <col min="25" max="25" width="18.85546875" style="13" customWidth="1"/>
    <col min="26" max="26" width="25" style="1" hidden="1" customWidth="1"/>
    <col min="27" max="27" width="34.85546875" style="1" hidden="1" customWidth="1"/>
    <col min="28" max="28" width="14" style="1" hidden="1" customWidth="1"/>
    <col min="29" max="29" width="13.140625" style="1" hidden="1" customWidth="1"/>
    <col min="30" max="30" width="14.42578125" style="1" hidden="1" customWidth="1"/>
    <col min="31" max="31" width="40.85546875" style="1" hidden="1" customWidth="1"/>
    <col min="32" max="32" width="20.28515625" style="1" hidden="1" customWidth="1"/>
    <col min="33" max="33" width="22.5703125" style="1" hidden="1" customWidth="1"/>
    <col min="34" max="16384" width="11.42578125" style="1"/>
  </cols>
  <sheetData>
    <row r="1" spans="1:33" ht="15" x14ac:dyDescent="0.2">
      <c r="A1" s="120" t="s">
        <v>0</v>
      </c>
      <c r="B1" s="120"/>
      <c r="C1" s="120"/>
      <c r="D1" s="21"/>
      <c r="E1" s="21"/>
      <c r="P1" s="13" t="s">
        <v>72</v>
      </c>
    </row>
    <row r="2" spans="1:33" ht="8.25" customHeight="1" x14ac:dyDescent="0.2">
      <c r="A2" s="120" t="s">
        <v>1</v>
      </c>
      <c r="B2" s="120"/>
      <c r="C2" s="120"/>
      <c r="D2" s="21"/>
      <c r="E2" s="21"/>
    </row>
    <row r="3" spans="1:33" ht="15.75" thickBot="1" x14ac:dyDescent="0.25">
      <c r="A3" s="120" t="s">
        <v>121</v>
      </c>
      <c r="B3" s="120"/>
      <c r="C3" s="120"/>
      <c r="D3" s="21"/>
      <c r="E3" s="21"/>
    </row>
    <row r="4" spans="1:33" ht="9.75" customHeight="1" thickBot="1" x14ac:dyDescent="0.25">
      <c r="A4" s="121" t="s">
        <v>2</v>
      </c>
      <c r="B4" s="123" t="s">
        <v>3</v>
      </c>
      <c r="C4" s="125" t="s">
        <v>4</v>
      </c>
      <c r="D4" s="135" t="s">
        <v>77</v>
      </c>
      <c r="E4" s="131" t="s">
        <v>64</v>
      </c>
      <c r="F4" s="132"/>
      <c r="G4" s="132"/>
      <c r="H4" s="133"/>
      <c r="I4" s="134" t="s">
        <v>67</v>
      </c>
      <c r="J4" s="132"/>
      <c r="K4" s="132"/>
      <c r="L4" s="133"/>
      <c r="M4" s="129" t="s">
        <v>124</v>
      </c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30"/>
      <c r="Z4" s="127" t="s">
        <v>723</v>
      </c>
      <c r="AA4" s="127"/>
      <c r="AB4" s="127" t="s">
        <v>724</v>
      </c>
      <c r="AC4" s="127"/>
      <c r="AD4" s="127" t="s">
        <v>128</v>
      </c>
      <c r="AE4" s="127" t="s">
        <v>725</v>
      </c>
      <c r="AF4" s="127" t="s">
        <v>726</v>
      </c>
      <c r="AG4" s="127" t="s">
        <v>727</v>
      </c>
    </row>
    <row r="5" spans="1:33" ht="16.5" customHeight="1" x14ac:dyDescent="0.2">
      <c r="A5" s="122"/>
      <c r="B5" s="124"/>
      <c r="C5" s="126"/>
      <c r="D5" s="136"/>
      <c r="E5" s="70" t="s">
        <v>123</v>
      </c>
      <c r="F5" s="71" t="s">
        <v>63</v>
      </c>
      <c r="G5" s="71" t="s">
        <v>62</v>
      </c>
      <c r="H5" s="72" t="s">
        <v>70</v>
      </c>
      <c r="I5" s="73" t="s">
        <v>123</v>
      </c>
      <c r="J5" s="74" t="s">
        <v>65</v>
      </c>
      <c r="K5" s="75" t="s">
        <v>63</v>
      </c>
      <c r="L5" s="76" t="s">
        <v>62</v>
      </c>
      <c r="M5" s="77" t="s">
        <v>5</v>
      </c>
      <c r="N5" s="78" t="s">
        <v>6</v>
      </c>
      <c r="O5" s="78" t="s">
        <v>7</v>
      </c>
      <c r="P5" s="78" t="s">
        <v>8</v>
      </c>
      <c r="Q5" s="78" t="s">
        <v>9</v>
      </c>
      <c r="R5" s="78" t="s">
        <v>10</v>
      </c>
      <c r="S5" s="78" t="s">
        <v>11</v>
      </c>
      <c r="T5" s="78" t="s">
        <v>12</v>
      </c>
      <c r="U5" s="78" t="s">
        <v>13</v>
      </c>
      <c r="V5" s="78" t="s">
        <v>14</v>
      </c>
      <c r="W5" s="78" t="s">
        <v>15</v>
      </c>
      <c r="X5" s="78" t="s">
        <v>16</v>
      </c>
      <c r="Y5" s="78" t="s">
        <v>66</v>
      </c>
      <c r="Z5" s="78" t="s">
        <v>73</v>
      </c>
      <c r="AA5" s="78" t="s">
        <v>74</v>
      </c>
      <c r="AB5" s="78" t="s">
        <v>75</v>
      </c>
      <c r="AC5" s="78" t="s">
        <v>76</v>
      </c>
      <c r="AD5" s="137"/>
      <c r="AE5" s="137"/>
      <c r="AF5" s="127"/>
      <c r="AG5" s="127"/>
    </row>
    <row r="6" spans="1:33" ht="15" customHeight="1" x14ac:dyDescent="0.2">
      <c r="A6" s="128" t="s">
        <v>122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</row>
    <row r="7" spans="1:33" s="2" customFormat="1" ht="71.25" x14ac:dyDescent="0.2">
      <c r="A7" s="9">
        <v>1</v>
      </c>
      <c r="B7" s="8">
        <v>130705</v>
      </c>
      <c r="C7" s="9" t="s">
        <v>125</v>
      </c>
      <c r="D7" s="9" t="s">
        <v>78</v>
      </c>
      <c r="E7" s="100" t="s">
        <v>126</v>
      </c>
      <c r="F7" s="48">
        <v>37623041</v>
      </c>
      <c r="G7" s="48">
        <v>15998</v>
      </c>
      <c r="H7" s="15">
        <v>0</v>
      </c>
      <c r="I7" s="17" t="s">
        <v>126</v>
      </c>
      <c r="J7" s="17">
        <v>14</v>
      </c>
      <c r="K7" s="17">
        <v>1.1599999999999999</v>
      </c>
      <c r="L7" s="17">
        <v>0.08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17">
        <v>0</v>
      </c>
      <c r="T7" s="17">
        <v>0</v>
      </c>
      <c r="U7" s="17">
        <v>0</v>
      </c>
      <c r="V7" s="17">
        <v>0</v>
      </c>
      <c r="W7" s="17">
        <v>0</v>
      </c>
      <c r="X7" s="17">
        <v>0</v>
      </c>
      <c r="Y7" s="17">
        <f>SUM(M7:X7)</f>
        <v>0</v>
      </c>
      <c r="Z7" s="18" t="s">
        <v>765</v>
      </c>
      <c r="AA7" s="19" t="s">
        <v>766</v>
      </c>
      <c r="AB7" s="18">
        <v>126195</v>
      </c>
      <c r="AC7" s="18">
        <v>130689</v>
      </c>
      <c r="AD7" s="18">
        <v>14</v>
      </c>
      <c r="AE7" s="18"/>
      <c r="AF7" s="19" t="s">
        <v>728</v>
      </c>
      <c r="AG7" s="19" t="s">
        <v>729</v>
      </c>
    </row>
    <row r="8" spans="1:33" s="2" customFormat="1" ht="71.25" x14ac:dyDescent="0.2">
      <c r="A8" s="9">
        <f>+A7+1</f>
        <v>2</v>
      </c>
      <c r="B8" s="10">
        <v>171379</v>
      </c>
      <c r="C8" s="9" t="s">
        <v>127</v>
      </c>
      <c r="D8" s="9" t="s">
        <v>78</v>
      </c>
      <c r="E8" s="101">
        <v>72625437.179999992</v>
      </c>
      <c r="F8" s="48">
        <v>40000000</v>
      </c>
      <c r="G8" s="48">
        <v>0</v>
      </c>
      <c r="H8" s="15">
        <v>0</v>
      </c>
      <c r="I8" s="17">
        <v>8.4</v>
      </c>
      <c r="J8" s="17">
        <v>12</v>
      </c>
      <c r="K8" s="17">
        <v>4.33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>
        <v>0</v>
      </c>
      <c r="S8" s="17">
        <v>0</v>
      </c>
      <c r="T8" s="17">
        <v>0</v>
      </c>
      <c r="U8" s="17">
        <v>0</v>
      </c>
      <c r="V8" s="17">
        <v>0</v>
      </c>
      <c r="W8" s="17">
        <v>0</v>
      </c>
      <c r="X8" s="17">
        <v>0</v>
      </c>
      <c r="Y8" s="17">
        <f t="shared" ref="Y8:Y20" si="0">SUM(M8:X8)</f>
        <v>0</v>
      </c>
      <c r="Z8" s="37" t="s">
        <v>131</v>
      </c>
      <c r="AA8" s="37" t="s">
        <v>132</v>
      </c>
      <c r="AB8" s="18">
        <v>56107</v>
      </c>
      <c r="AC8" s="18">
        <v>61629</v>
      </c>
      <c r="AD8" s="18">
        <v>12.7</v>
      </c>
      <c r="AE8" s="18" t="s">
        <v>130</v>
      </c>
      <c r="AF8" s="19" t="s">
        <v>728</v>
      </c>
      <c r="AG8" s="19" t="s">
        <v>729</v>
      </c>
    </row>
    <row r="9" spans="1:33" s="2" customFormat="1" ht="42.75" x14ac:dyDescent="0.2">
      <c r="A9" s="9">
        <f t="shared" ref="A9:A20" si="1">+A8+1</f>
        <v>3</v>
      </c>
      <c r="B9" s="10">
        <v>189823</v>
      </c>
      <c r="C9" s="9" t="s">
        <v>133</v>
      </c>
      <c r="D9" s="9" t="s">
        <v>84</v>
      </c>
      <c r="E9" s="100" t="s">
        <v>126</v>
      </c>
      <c r="F9" s="48">
        <v>76315100</v>
      </c>
      <c r="G9" s="48">
        <v>0</v>
      </c>
      <c r="H9" s="15">
        <v>0</v>
      </c>
      <c r="I9" s="17" t="s">
        <v>126</v>
      </c>
      <c r="J9" s="17">
        <v>123</v>
      </c>
      <c r="K9" s="17">
        <v>59.62</v>
      </c>
      <c r="L9" s="17">
        <v>7.81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  <c r="T9" s="17">
        <v>0</v>
      </c>
      <c r="U9" s="17">
        <v>0</v>
      </c>
      <c r="V9" s="17">
        <v>0</v>
      </c>
      <c r="W9" s="17">
        <v>0</v>
      </c>
      <c r="X9" s="17">
        <v>0</v>
      </c>
      <c r="Y9" s="17">
        <f t="shared" si="0"/>
        <v>0</v>
      </c>
      <c r="Z9" s="18" t="s">
        <v>83</v>
      </c>
      <c r="AA9" s="18" t="s">
        <v>767</v>
      </c>
      <c r="AB9" s="18">
        <v>13622</v>
      </c>
      <c r="AC9" s="18">
        <v>13671</v>
      </c>
      <c r="AD9" s="18">
        <v>123</v>
      </c>
      <c r="AE9" s="18"/>
      <c r="AF9" s="19" t="s">
        <v>728</v>
      </c>
      <c r="AG9" s="19" t="s">
        <v>729</v>
      </c>
    </row>
    <row r="10" spans="1:33" s="2" customFormat="1" ht="42.75" x14ac:dyDescent="0.2">
      <c r="A10" s="9">
        <f t="shared" si="1"/>
        <v>4</v>
      </c>
      <c r="B10" s="10">
        <v>189831</v>
      </c>
      <c r="C10" s="9" t="s">
        <v>28</v>
      </c>
      <c r="D10" s="9" t="s">
        <v>84</v>
      </c>
      <c r="E10" s="100" t="s">
        <v>126</v>
      </c>
      <c r="F10" s="35">
        <v>10750000</v>
      </c>
      <c r="G10" s="35">
        <v>0</v>
      </c>
      <c r="H10" s="15">
        <v>0</v>
      </c>
      <c r="I10" s="17" t="s">
        <v>126</v>
      </c>
      <c r="J10" s="17">
        <v>126</v>
      </c>
      <c r="K10" s="17">
        <v>38.39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17">
        <v>0</v>
      </c>
      <c r="Y10" s="17">
        <f t="shared" si="0"/>
        <v>0</v>
      </c>
      <c r="Z10" s="18" t="s">
        <v>768</v>
      </c>
      <c r="AA10" s="19" t="s">
        <v>769</v>
      </c>
      <c r="AB10" s="18">
        <v>28075</v>
      </c>
      <c r="AC10" s="18">
        <v>29362</v>
      </c>
      <c r="AD10" s="18">
        <v>126</v>
      </c>
      <c r="AE10" s="18"/>
      <c r="AF10" s="19" t="s">
        <v>728</v>
      </c>
      <c r="AG10" s="19" t="s">
        <v>729</v>
      </c>
    </row>
    <row r="11" spans="1:33" s="2" customFormat="1" ht="42.75" x14ac:dyDescent="0.2">
      <c r="A11" s="9">
        <f t="shared" si="1"/>
        <v>5</v>
      </c>
      <c r="B11" s="8">
        <v>190098</v>
      </c>
      <c r="C11" s="9" t="s">
        <v>270</v>
      </c>
      <c r="D11" s="9" t="s">
        <v>84</v>
      </c>
      <c r="E11" s="35">
        <v>16000000</v>
      </c>
      <c r="F11" s="48">
        <v>0</v>
      </c>
      <c r="G11" s="48">
        <v>32234452</v>
      </c>
      <c r="H11" s="48">
        <v>21971699.420000002</v>
      </c>
      <c r="I11" s="17">
        <v>3.2000000000000001E-2</v>
      </c>
      <c r="J11" s="17">
        <v>817.52</v>
      </c>
      <c r="K11" s="17">
        <v>54.05</v>
      </c>
      <c r="L11" s="17">
        <v>87.12</v>
      </c>
      <c r="M11" s="17">
        <v>0</v>
      </c>
      <c r="N11" s="17">
        <v>0</v>
      </c>
      <c r="O11" s="17">
        <v>0</v>
      </c>
      <c r="P11" s="17">
        <v>16.89</v>
      </c>
      <c r="Q11" s="17">
        <v>0</v>
      </c>
      <c r="R11" s="17">
        <v>0</v>
      </c>
      <c r="S11" s="17">
        <v>0</v>
      </c>
      <c r="T11" s="17">
        <v>31.93</v>
      </c>
      <c r="U11" s="17">
        <v>0</v>
      </c>
      <c r="V11" s="17">
        <v>0</v>
      </c>
      <c r="W11" s="17">
        <v>0</v>
      </c>
      <c r="X11" s="17">
        <v>0</v>
      </c>
      <c r="Y11" s="17">
        <f t="shared" si="0"/>
        <v>48.82</v>
      </c>
      <c r="Z11" s="18" t="s">
        <v>378</v>
      </c>
      <c r="AA11" s="18" t="s">
        <v>379</v>
      </c>
      <c r="AB11" s="18">
        <v>90991</v>
      </c>
      <c r="AC11" s="18">
        <v>103208</v>
      </c>
      <c r="AD11" s="18">
        <v>1</v>
      </c>
      <c r="AE11" s="18" t="s">
        <v>135</v>
      </c>
      <c r="AF11" s="19" t="s">
        <v>728</v>
      </c>
      <c r="AG11" s="19" t="s">
        <v>729</v>
      </c>
    </row>
    <row r="12" spans="1:33" s="2" customFormat="1" ht="28.5" x14ac:dyDescent="0.2">
      <c r="A12" s="9">
        <f>+A11+1</f>
        <v>6</v>
      </c>
      <c r="B12" s="8">
        <v>190120</v>
      </c>
      <c r="C12" s="9" t="s">
        <v>912</v>
      </c>
      <c r="D12" s="9" t="s">
        <v>78</v>
      </c>
      <c r="E12" s="35">
        <v>0</v>
      </c>
      <c r="F12" s="48">
        <v>0</v>
      </c>
      <c r="G12" s="48">
        <v>18668611</v>
      </c>
      <c r="H12" s="48">
        <v>0</v>
      </c>
      <c r="I12" s="17" t="s">
        <v>126</v>
      </c>
      <c r="J12" s="17">
        <v>28</v>
      </c>
      <c r="K12" s="17">
        <v>0.04</v>
      </c>
      <c r="L12" s="17">
        <v>2.8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f t="shared" si="0"/>
        <v>0</v>
      </c>
      <c r="Z12" s="18" t="s">
        <v>89</v>
      </c>
      <c r="AA12" s="18" t="s">
        <v>906</v>
      </c>
      <c r="AB12" s="18">
        <v>81374</v>
      </c>
      <c r="AC12" s="18">
        <v>80531</v>
      </c>
      <c r="AD12" s="18"/>
      <c r="AE12" s="18"/>
      <c r="AF12" s="19"/>
      <c r="AG12" s="19"/>
    </row>
    <row r="13" spans="1:33" s="2" customFormat="1" ht="42.75" x14ac:dyDescent="0.2">
      <c r="A13" s="9">
        <f>+A12+1</f>
        <v>7</v>
      </c>
      <c r="B13" s="8">
        <v>209134</v>
      </c>
      <c r="C13" s="9" t="s">
        <v>134</v>
      </c>
      <c r="D13" s="9" t="s">
        <v>84</v>
      </c>
      <c r="E13" s="101">
        <v>9100000</v>
      </c>
      <c r="F13" s="48">
        <v>29025000</v>
      </c>
      <c r="G13" s="48">
        <v>20684973</v>
      </c>
      <c r="H13" s="15">
        <v>0</v>
      </c>
      <c r="I13" s="17">
        <v>1.4</v>
      </c>
      <c r="J13" s="17">
        <v>150</v>
      </c>
      <c r="K13" s="17">
        <v>170.4</v>
      </c>
      <c r="L13" s="17">
        <v>121.32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f t="shared" si="0"/>
        <v>0</v>
      </c>
      <c r="Z13" s="18" t="s">
        <v>85</v>
      </c>
      <c r="AA13" s="18" t="s">
        <v>138</v>
      </c>
      <c r="AB13" s="18">
        <v>31708</v>
      </c>
      <c r="AC13" s="18">
        <v>34255</v>
      </c>
      <c r="AD13" s="18">
        <v>2</v>
      </c>
      <c r="AE13" s="18" t="s">
        <v>135</v>
      </c>
      <c r="AF13" s="19" t="s">
        <v>126</v>
      </c>
      <c r="AG13" s="19" t="s">
        <v>126</v>
      </c>
    </row>
    <row r="14" spans="1:33" s="2" customFormat="1" ht="28.5" x14ac:dyDescent="0.2">
      <c r="A14" s="9">
        <f t="shared" si="1"/>
        <v>8</v>
      </c>
      <c r="B14" s="10">
        <v>209196</v>
      </c>
      <c r="C14" s="9" t="s">
        <v>136</v>
      </c>
      <c r="D14" s="9" t="s">
        <v>84</v>
      </c>
      <c r="E14" s="100">
        <v>3900000</v>
      </c>
      <c r="F14" s="48">
        <v>25000000</v>
      </c>
      <c r="G14" s="48">
        <v>0</v>
      </c>
      <c r="H14" s="15">
        <v>0</v>
      </c>
      <c r="I14" s="17">
        <v>6</v>
      </c>
      <c r="J14" s="17">
        <v>1500</v>
      </c>
      <c r="K14" s="17">
        <v>99.7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f t="shared" si="0"/>
        <v>0</v>
      </c>
      <c r="Z14" s="18" t="s">
        <v>85</v>
      </c>
      <c r="AA14" s="18" t="s">
        <v>137</v>
      </c>
      <c r="AB14" s="18">
        <v>81406</v>
      </c>
      <c r="AC14" s="18">
        <v>87943</v>
      </c>
      <c r="AD14" s="18">
        <v>1500</v>
      </c>
      <c r="AE14" s="19" t="s">
        <v>139</v>
      </c>
      <c r="AF14" s="19" t="s">
        <v>126</v>
      </c>
      <c r="AG14" s="19" t="s">
        <v>126</v>
      </c>
    </row>
    <row r="15" spans="1:33" s="2" customFormat="1" ht="57" hidden="1" x14ac:dyDescent="0.2">
      <c r="A15" s="9">
        <f t="shared" si="1"/>
        <v>9</v>
      </c>
      <c r="B15" s="10">
        <v>209418</v>
      </c>
      <c r="C15" s="9" t="s">
        <v>750</v>
      </c>
      <c r="D15" s="9" t="s">
        <v>84</v>
      </c>
      <c r="E15" s="100">
        <v>0</v>
      </c>
      <c r="F15" s="48">
        <v>0</v>
      </c>
      <c r="G15" s="48">
        <v>0</v>
      </c>
      <c r="H15" s="15">
        <v>0</v>
      </c>
      <c r="I15" s="17" t="s">
        <v>126</v>
      </c>
      <c r="J15" s="17">
        <v>600</v>
      </c>
      <c r="K15" s="17">
        <v>51.89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  <c r="W15" s="17">
        <v>0</v>
      </c>
      <c r="X15" s="17">
        <v>0</v>
      </c>
      <c r="Y15" s="17">
        <f t="shared" si="0"/>
        <v>0</v>
      </c>
      <c r="Z15" s="18" t="s">
        <v>768</v>
      </c>
      <c r="AA15" s="18" t="s">
        <v>771</v>
      </c>
      <c r="AB15" s="18"/>
      <c r="AC15" s="18"/>
      <c r="AD15" s="18">
        <v>600</v>
      </c>
      <c r="AE15" s="19"/>
      <c r="AF15" s="19" t="s">
        <v>126</v>
      </c>
      <c r="AG15" s="19" t="s">
        <v>126</v>
      </c>
    </row>
    <row r="16" spans="1:33" s="2" customFormat="1" ht="28.5" x14ac:dyDescent="0.2">
      <c r="A16" s="9">
        <v>9</v>
      </c>
      <c r="B16" s="11">
        <v>210328</v>
      </c>
      <c r="C16" s="9" t="s">
        <v>29</v>
      </c>
      <c r="D16" s="9" t="s">
        <v>84</v>
      </c>
      <c r="E16" s="15" t="s">
        <v>126</v>
      </c>
      <c r="F16" s="48">
        <v>15000000</v>
      </c>
      <c r="G16" s="48">
        <v>188170</v>
      </c>
      <c r="H16" s="15">
        <v>169078.17</v>
      </c>
      <c r="I16" s="17" t="s">
        <v>126</v>
      </c>
      <c r="J16" s="17">
        <v>99.62</v>
      </c>
      <c r="K16" s="17">
        <v>78.599999999999994</v>
      </c>
      <c r="L16" s="17">
        <v>1.1100000000000001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f t="shared" si="0"/>
        <v>0</v>
      </c>
      <c r="Z16" s="18" t="s">
        <v>83</v>
      </c>
      <c r="AA16" s="18" t="s">
        <v>770</v>
      </c>
      <c r="AB16" s="18"/>
      <c r="AC16" s="18"/>
      <c r="AD16" s="18"/>
      <c r="AE16" s="18"/>
      <c r="AF16" s="19" t="s">
        <v>126</v>
      </c>
      <c r="AG16" s="19" t="s">
        <v>126</v>
      </c>
    </row>
    <row r="17" spans="1:33" s="2" customFormat="1" ht="57" x14ac:dyDescent="0.2">
      <c r="A17" s="9">
        <f t="shared" si="1"/>
        <v>10</v>
      </c>
      <c r="B17" s="11">
        <v>229662</v>
      </c>
      <c r="C17" s="9" t="s">
        <v>751</v>
      </c>
      <c r="D17" s="9" t="s">
        <v>78</v>
      </c>
      <c r="E17" s="15" t="s">
        <v>126</v>
      </c>
      <c r="F17" s="48">
        <v>0</v>
      </c>
      <c r="G17" s="48">
        <v>101882148</v>
      </c>
      <c r="H17" s="15">
        <v>101284894.09999999</v>
      </c>
      <c r="I17" s="17" t="s">
        <v>126</v>
      </c>
      <c r="J17" s="17">
        <v>28</v>
      </c>
      <c r="K17" s="17">
        <v>0.6</v>
      </c>
      <c r="L17" s="17">
        <v>8.44</v>
      </c>
      <c r="M17" s="17">
        <v>0</v>
      </c>
      <c r="N17" s="17">
        <v>0</v>
      </c>
      <c r="O17" s="17">
        <v>1.84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0.17</v>
      </c>
      <c r="V17" s="17">
        <v>0</v>
      </c>
      <c r="W17" s="17">
        <v>0.23</v>
      </c>
      <c r="X17" s="17">
        <v>0</v>
      </c>
      <c r="Y17" s="17">
        <f t="shared" si="0"/>
        <v>2.2400000000000002</v>
      </c>
      <c r="Z17" s="19" t="s">
        <v>772</v>
      </c>
      <c r="AA17" s="18" t="s">
        <v>773</v>
      </c>
      <c r="AB17" s="18">
        <v>15023</v>
      </c>
      <c r="AC17" s="18">
        <v>3994</v>
      </c>
      <c r="AD17" s="18">
        <v>28</v>
      </c>
      <c r="AE17" s="18"/>
      <c r="AF17" s="19"/>
      <c r="AG17" s="19"/>
    </row>
    <row r="18" spans="1:33" s="2" customFormat="1" ht="28.5" x14ac:dyDescent="0.2">
      <c r="A18" s="9">
        <f t="shared" si="1"/>
        <v>11</v>
      </c>
      <c r="B18" s="10">
        <v>24234</v>
      </c>
      <c r="C18" s="9" t="s">
        <v>140</v>
      </c>
      <c r="D18" s="9" t="s">
        <v>78</v>
      </c>
      <c r="E18" s="100">
        <v>81900211.489999995</v>
      </c>
      <c r="F18" s="48">
        <v>234124776</v>
      </c>
      <c r="G18" s="48">
        <v>168964584</v>
      </c>
      <c r="H18" s="15">
        <v>141179724.09</v>
      </c>
      <c r="I18" s="17">
        <v>1.96</v>
      </c>
      <c r="J18" s="17">
        <v>27.45</v>
      </c>
      <c r="K18" s="17">
        <v>9</v>
      </c>
      <c r="L18" s="17">
        <v>8.23</v>
      </c>
      <c r="M18" s="17">
        <v>0</v>
      </c>
      <c r="N18" s="17">
        <v>0</v>
      </c>
      <c r="O18" s="17">
        <v>1.82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0.47</v>
      </c>
      <c r="W18" s="17">
        <v>0</v>
      </c>
      <c r="X18" s="17">
        <v>0</v>
      </c>
      <c r="Y18" s="17">
        <f t="shared" si="0"/>
        <v>2.29</v>
      </c>
      <c r="Z18" s="18" t="s">
        <v>79</v>
      </c>
      <c r="AA18" s="18" t="s">
        <v>141</v>
      </c>
      <c r="AB18" s="18">
        <v>1901896</v>
      </c>
      <c r="AC18" s="18">
        <v>1915384</v>
      </c>
      <c r="AD18" s="18">
        <v>27.45</v>
      </c>
      <c r="AE18" s="18" t="s">
        <v>130</v>
      </c>
      <c r="AF18" s="19" t="s">
        <v>730</v>
      </c>
      <c r="AG18" s="19" t="s">
        <v>731</v>
      </c>
    </row>
    <row r="19" spans="1:33" s="2" customFormat="1" ht="85.5" hidden="1" x14ac:dyDescent="0.2">
      <c r="A19" s="9">
        <f t="shared" si="1"/>
        <v>12</v>
      </c>
      <c r="B19" s="10">
        <v>245573</v>
      </c>
      <c r="C19" s="9" t="s">
        <v>758</v>
      </c>
      <c r="D19" s="9" t="s">
        <v>78</v>
      </c>
      <c r="E19" s="100" t="s">
        <v>126</v>
      </c>
      <c r="F19" s="48">
        <v>0</v>
      </c>
      <c r="G19" s="48">
        <v>0</v>
      </c>
      <c r="H19" s="15">
        <v>0</v>
      </c>
      <c r="I19" s="17" t="s">
        <v>126</v>
      </c>
      <c r="J19" s="17">
        <v>65</v>
      </c>
      <c r="K19" s="17">
        <v>1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7">
        <v>0</v>
      </c>
      <c r="V19" s="17">
        <v>0</v>
      </c>
      <c r="W19" s="17">
        <v>0</v>
      </c>
      <c r="X19" s="17">
        <v>0</v>
      </c>
      <c r="Y19" s="17">
        <f t="shared" si="0"/>
        <v>0</v>
      </c>
      <c r="Z19" s="18" t="s">
        <v>759</v>
      </c>
      <c r="AA19" s="18" t="s">
        <v>760</v>
      </c>
      <c r="AB19" s="18">
        <v>163842</v>
      </c>
      <c r="AC19" s="18">
        <v>169598</v>
      </c>
      <c r="AD19" s="18">
        <v>65</v>
      </c>
      <c r="AE19" s="18"/>
      <c r="AF19" s="19"/>
      <c r="AG19" s="19"/>
    </row>
    <row r="20" spans="1:33" s="2" customFormat="1" ht="42.75" x14ac:dyDescent="0.2">
      <c r="A20" s="9">
        <v>12</v>
      </c>
      <c r="B20" s="10">
        <v>60132</v>
      </c>
      <c r="C20" s="9" t="s">
        <v>143</v>
      </c>
      <c r="D20" s="9" t="s">
        <v>78</v>
      </c>
      <c r="E20" s="100">
        <v>116370406.50000003</v>
      </c>
      <c r="F20" s="48">
        <v>92216000</v>
      </c>
      <c r="G20" s="48">
        <v>66716000</v>
      </c>
      <c r="H20" s="15">
        <v>8478133.5199999996</v>
      </c>
      <c r="I20" s="17">
        <v>329.5</v>
      </c>
      <c r="J20" s="17">
        <v>3</v>
      </c>
      <c r="K20" s="17">
        <v>3.01</v>
      </c>
      <c r="L20" s="17">
        <v>2.2200000000000002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f t="shared" si="0"/>
        <v>0</v>
      </c>
      <c r="Z20" s="18" t="s">
        <v>144</v>
      </c>
      <c r="AA20" s="18" t="s">
        <v>145</v>
      </c>
      <c r="AB20" s="18">
        <v>529664</v>
      </c>
      <c r="AC20" s="18">
        <v>527233</v>
      </c>
      <c r="AD20" s="18">
        <v>329.5</v>
      </c>
      <c r="AE20" s="18" t="s">
        <v>130</v>
      </c>
      <c r="AF20" s="19" t="s">
        <v>732</v>
      </c>
      <c r="AG20" s="19" t="s">
        <v>733</v>
      </c>
    </row>
    <row r="21" spans="1:33" s="2" customFormat="1" ht="17.25" customHeight="1" x14ac:dyDescent="0.2">
      <c r="A21" s="113" t="s">
        <v>146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9"/>
      <c r="AG21" s="19"/>
    </row>
    <row r="22" spans="1:33" s="2" customFormat="1" ht="42.75" x14ac:dyDescent="0.2">
      <c r="A22" s="9">
        <f>+A20+1</f>
        <v>13</v>
      </c>
      <c r="B22" s="10">
        <v>149860</v>
      </c>
      <c r="C22" s="9" t="s">
        <v>147</v>
      </c>
      <c r="D22" s="9" t="s">
        <v>78</v>
      </c>
      <c r="E22" s="35">
        <v>0</v>
      </c>
      <c r="F22" s="48">
        <v>3300636</v>
      </c>
      <c r="G22" s="48">
        <v>0</v>
      </c>
      <c r="H22" s="48">
        <v>0</v>
      </c>
      <c r="I22" s="17" t="s">
        <v>126</v>
      </c>
      <c r="J22" s="17">
        <v>15.2</v>
      </c>
      <c r="K22" s="17">
        <v>1</v>
      </c>
      <c r="L22" s="17">
        <v>0.01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17">
        <v>0</v>
      </c>
      <c r="X22" s="17">
        <v>0</v>
      </c>
      <c r="Y22" s="17">
        <f t="shared" ref="Y22:Y24" si="2">SUM(M22:X22)</f>
        <v>0</v>
      </c>
      <c r="Z22" s="18" t="s">
        <v>96</v>
      </c>
      <c r="AA22" s="18" t="s">
        <v>774</v>
      </c>
      <c r="AB22" s="18"/>
      <c r="AC22" s="18"/>
      <c r="AD22" s="18">
        <v>15.2</v>
      </c>
      <c r="AE22" s="18"/>
      <c r="AF22" s="19" t="s">
        <v>728</v>
      </c>
      <c r="AG22" s="19" t="s">
        <v>729</v>
      </c>
    </row>
    <row r="23" spans="1:33" s="2" customFormat="1" ht="30" customHeight="1" x14ac:dyDescent="0.2">
      <c r="A23" s="9">
        <f t="shared" ref="A23:A67" si="3">+A22+1</f>
        <v>14</v>
      </c>
      <c r="B23" s="10">
        <v>201976</v>
      </c>
      <c r="C23" s="9" t="s">
        <v>761</v>
      </c>
      <c r="D23" s="9" t="s">
        <v>78</v>
      </c>
      <c r="E23" s="35" t="s">
        <v>126</v>
      </c>
      <c r="F23" s="48">
        <v>0</v>
      </c>
      <c r="G23" s="48">
        <v>2847246</v>
      </c>
      <c r="H23" s="48">
        <v>2847245.7</v>
      </c>
      <c r="I23" s="17" t="s">
        <v>126</v>
      </c>
      <c r="J23" s="17">
        <v>38</v>
      </c>
      <c r="K23" s="17">
        <v>0.67</v>
      </c>
      <c r="L23" s="17">
        <v>1.1000000000000001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17">
        <f t="shared" si="2"/>
        <v>0</v>
      </c>
      <c r="Z23" s="18" t="s">
        <v>91</v>
      </c>
      <c r="AA23" s="18" t="s">
        <v>762</v>
      </c>
      <c r="AB23" s="18">
        <v>0</v>
      </c>
      <c r="AC23" s="18">
        <v>0</v>
      </c>
      <c r="AD23" s="18">
        <v>38</v>
      </c>
      <c r="AE23" s="18"/>
      <c r="AF23" s="19"/>
      <c r="AG23" s="19"/>
    </row>
    <row r="24" spans="1:33" s="2" customFormat="1" ht="57" x14ac:dyDescent="0.2">
      <c r="A24" s="9">
        <f t="shared" si="3"/>
        <v>15</v>
      </c>
      <c r="B24" s="8">
        <v>207590</v>
      </c>
      <c r="C24" s="9" t="s">
        <v>148</v>
      </c>
      <c r="D24" s="9" t="s">
        <v>78</v>
      </c>
      <c r="E24" s="35">
        <v>6045283.7199999997</v>
      </c>
      <c r="F24" s="48">
        <v>23281973</v>
      </c>
      <c r="G24" s="48">
        <v>0</v>
      </c>
      <c r="H24" s="48">
        <v>0</v>
      </c>
      <c r="I24" s="17">
        <v>1.73</v>
      </c>
      <c r="J24" s="17">
        <v>35</v>
      </c>
      <c r="K24" s="17">
        <v>6.85</v>
      </c>
      <c r="L24" s="17">
        <v>0.01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  <c r="W24" s="17">
        <v>0</v>
      </c>
      <c r="X24" s="17">
        <v>0</v>
      </c>
      <c r="Y24" s="17">
        <f t="shared" si="2"/>
        <v>0</v>
      </c>
      <c r="Z24" s="19" t="s">
        <v>149</v>
      </c>
      <c r="AA24" s="19" t="s">
        <v>150</v>
      </c>
      <c r="AB24" s="18">
        <v>50682</v>
      </c>
      <c r="AC24" s="18">
        <v>54304</v>
      </c>
      <c r="AD24" s="18">
        <v>35</v>
      </c>
      <c r="AE24" s="18" t="s">
        <v>130</v>
      </c>
      <c r="AF24" s="19" t="s">
        <v>728</v>
      </c>
      <c r="AG24" s="19" t="s">
        <v>729</v>
      </c>
    </row>
    <row r="25" spans="1:33" s="2" customFormat="1" ht="42.75" hidden="1" x14ac:dyDescent="0.2">
      <c r="A25" s="9">
        <f t="shared" si="3"/>
        <v>16</v>
      </c>
      <c r="B25" s="8">
        <v>207591</v>
      </c>
      <c r="C25" s="9" t="s">
        <v>752</v>
      </c>
      <c r="D25" s="9" t="s">
        <v>78</v>
      </c>
      <c r="E25" s="35">
        <v>0</v>
      </c>
      <c r="F25" s="48">
        <v>0</v>
      </c>
      <c r="G25" s="48">
        <v>0</v>
      </c>
      <c r="H25" s="48">
        <v>0</v>
      </c>
      <c r="I25" s="17" t="s">
        <v>126</v>
      </c>
      <c r="J25" s="17">
        <v>12.6</v>
      </c>
      <c r="K25" s="17">
        <v>5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f t="shared" ref="Y25:Y32" si="4">SUM(M25:X25)</f>
        <v>0</v>
      </c>
      <c r="Z25" s="18" t="s">
        <v>92</v>
      </c>
      <c r="AA25" s="18" t="s">
        <v>775</v>
      </c>
      <c r="AB25" s="18"/>
      <c r="AC25" s="18"/>
      <c r="AD25" s="18">
        <v>12.6</v>
      </c>
      <c r="AE25" s="18"/>
      <c r="AF25" s="19"/>
      <c r="AG25" s="19"/>
    </row>
    <row r="26" spans="1:33" s="2" customFormat="1" ht="42.75" x14ac:dyDescent="0.2">
      <c r="A26" s="9">
        <v>16</v>
      </c>
      <c r="B26" s="10">
        <v>207593</v>
      </c>
      <c r="C26" s="9" t="s">
        <v>23</v>
      </c>
      <c r="D26" s="9" t="s">
        <v>78</v>
      </c>
      <c r="E26" s="35" t="s">
        <v>126</v>
      </c>
      <c r="F26" s="48">
        <v>527289</v>
      </c>
      <c r="G26" s="48">
        <v>0</v>
      </c>
      <c r="H26" s="48">
        <v>0</v>
      </c>
      <c r="I26" s="17" t="s">
        <v>126</v>
      </c>
      <c r="J26" s="17">
        <v>13</v>
      </c>
      <c r="K26" s="17">
        <v>7</v>
      </c>
      <c r="L26" s="17">
        <v>3.47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7">
        <v>0</v>
      </c>
      <c r="W26" s="17">
        <v>0</v>
      </c>
      <c r="X26" s="17">
        <v>0</v>
      </c>
      <c r="Y26" s="17">
        <f t="shared" si="4"/>
        <v>0</v>
      </c>
      <c r="Z26" s="18" t="s">
        <v>101</v>
      </c>
      <c r="AA26" s="18" t="s">
        <v>101</v>
      </c>
      <c r="AB26" s="18"/>
      <c r="AC26" s="18"/>
      <c r="AD26" s="18">
        <v>14</v>
      </c>
      <c r="AE26" s="18"/>
      <c r="AF26" s="19" t="s">
        <v>728</v>
      </c>
      <c r="AG26" s="19" t="s">
        <v>729</v>
      </c>
    </row>
    <row r="27" spans="1:33" s="2" customFormat="1" ht="42.75" x14ac:dyDescent="0.2">
      <c r="A27" s="9">
        <f t="shared" si="3"/>
        <v>17</v>
      </c>
      <c r="B27" s="10">
        <v>208415</v>
      </c>
      <c r="C27" s="9" t="s">
        <v>151</v>
      </c>
      <c r="D27" s="9" t="s">
        <v>78</v>
      </c>
      <c r="E27" s="35" t="s">
        <v>126</v>
      </c>
      <c r="F27" s="48">
        <v>48600000</v>
      </c>
      <c r="G27" s="48">
        <v>9862709</v>
      </c>
      <c r="H27" s="48">
        <v>9862707.5800000001</v>
      </c>
      <c r="I27" s="17" t="s">
        <v>126</v>
      </c>
      <c r="J27" s="17">
        <v>19</v>
      </c>
      <c r="K27" s="17">
        <v>15.19</v>
      </c>
      <c r="L27" s="17">
        <v>3.07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7">
        <v>0</v>
      </c>
      <c r="X27" s="17">
        <v>0</v>
      </c>
      <c r="Y27" s="17">
        <f t="shared" si="4"/>
        <v>0</v>
      </c>
      <c r="Z27" s="18" t="s">
        <v>776</v>
      </c>
      <c r="AA27" s="19" t="s">
        <v>777</v>
      </c>
      <c r="AB27" s="18"/>
      <c r="AC27" s="18"/>
      <c r="AD27" s="18">
        <v>19</v>
      </c>
      <c r="AE27" s="18"/>
      <c r="AF27" s="19" t="s">
        <v>728</v>
      </c>
      <c r="AG27" s="19" t="s">
        <v>729</v>
      </c>
    </row>
    <row r="28" spans="1:33" s="2" customFormat="1" ht="28.5" x14ac:dyDescent="0.2">
      <c r="A28" s="9">
        <f>+A27+1</f>
        <v>18</v>
      </c>
      <c r="B28" s="10">
        <v>208645</v>
      </c>
      <c r="C28" s="9" t="s">
        <v>913</v>
      </c>
      <c r="D28" s="9" t="s">
        <v>78</v>
      </c>
      <c r="E28" s="35" t="s">
        <v>126</v>
      </c>
      <c r="F28" s="48">
        <v>0</v>
      </c>
      <c r="G28" s="48">
        <v>298163</v>
      </c>
      <c r="H28" s="48">
        <v>298162.46000000002</v>
      </c>
      <c r="I28" s="17" t="s">
        <v>126</v>
      </c>
      <c r="J28" s="17">
        <v>23</v>
      </c>
      <c r="K28" s="17">
        <v>0.09</v>
      </c>
      <c r="L28" s="17">
        <v>0.09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17">
        <v>0</v>
      </c>
      <c r="X28" s="17">
        <v>0</v>
      </c>
      <c r="Y28" s="17">
        <f t="shared" si="4"/>
        <v>0</v>
      </c>
      <c r="Z28" s="18" t="s">
        <v>102</v>
      </c>
      <c r="AA28" s="19" t="s">
        <v>919</v>
      </c>
      <c r="AB28" s="18"/>
      <c r="AC28" s="18"/>
      <c r="AD28" s="18"/>
      <c r="AE28" s="18"/>
      <c r="AF28" s="19"/>
      <c r="AG28" s="19"/>
    </row>
    <row r="29" spans="1:33" s="2" customFormat="1" ht="42.75" x14ac:dyDescent="0.2">
      <c r="A29" s="9">
        <f>+A28+1</f>
        <v>19</v>
      </c>
      <c r="B29" s="10">
        <v>208647</v>
      </c>
      <c r="C29" s="9" t="s">
        <v>25</v>
      </c>
      <c r="D29" s="9" t="s">
        <v>78</v>
      </c>
      <c r="E29" s="35" t="s">
        <v>126</v>
      </c>
      <c r="F29" s="48">
        <v>322223</v>
      </c>
      <c r="G29" s="48">
        <v>0</v>
      </c>
      <c r="H29" s="48">
        <v>0</v>
      </c>
      <c r="I29" s="17" t="s">
        <v>126</v>
      </c>
      <c r="J29" s="17">
        <v>19</v>
      </c>
      <c r="K29" s="17">
        <v>8</v>
      </c>
      <c r="L29" s="17">
        <v>0.05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f t="shared" si="4"/>
        <v>0</v>
      </c>
      <c r="Z29" s="18" t="s">
        <v>778</v>
      </c>
      <c r="AA29" s="18" t="s">
        <v>779</v>
      </c>
      <c r="AB29" s="18"/>
      <c r="AC29" s="18"/>
      <c r="AD29" s="18">
        <v>19</v>
      </c>
      <c r="AE29" s="18"/>
      <c r="AF29" s="19" t="s">
        <v>728</v>
      </c>
      <c r="AG29" s="19" t="s">
        <v>729</v>
      </c>
    </row>
    <row r="30" spans="1:33" s="2" customFormat="1" ht="42.75" x14ac:dyDescent="0.2">
      <c r="A30" s="9">
        <f t="shared" si="3"/>
        <v>20</v>
      </c>
      <c r="B30" s="10">
        <v>208924</v>
      </c>
      <c r="C30" s="9" t="s">
        <v>24</v>
      </c>
      <c r="D30" s="9" t="s">
        <v>78</v>
      </c>
      <c r="E30" s="35" t="s">
        <v>126</v>
      </c>
      <c r="F30" s="48">
        <v>488888</v>
      </c>
      <c r="G30" s="48">
        <v>0</v>
      </c>
      <c r="H30" s="48">
        <v>0</v>
      </c>
      <c r="I30" s="17" t="s">
        <v>126</v>
      </c>
      <c r="J30" s="17">
        <v>22</v>
      </c>
      <c r="K30" s="17">
        <v>0.15</v>
      </c>
      <c r="L30" s="17">
        <v>0.08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17">
        <v>0</v>
      </c>
      <c r="X30" s="17">
        <v>0</v>
      </c>
      <c r="Y30" s="17">
        <f t="shared" si="4"/>
        <v>0</v>
      </c>
      <c r="Z30" s="18" t="s">
        <v>101</v>
      </c>
      <c r="AA30" s="18" t="s">
        <v>780</v>
      </c>
      <c r="AB30" s="18"/>
      <c r="AC30" s="18"/>
      <c r="AD30" s="18">
        <v>22</v>
      </c>
      <c r="AE30" s="18"/>
      <c r="AF30" s="19" t="s">
        <v>728</v>
      </c>
      <c r="AG30" s="19" t="s">
        <v>729</v>
      </c>
    </row>
    <row r="31" spans="1:33" s="2" customFormat="1" ht="42.75" x14ac:dyDescent="0.2">
      <c r="A31" s="9">
        <f t="shared" si="3"/>
        <v>21</v>
      </c>
      <c r="B31" s="27">
        <v>209020</v>
      </c>
      <c r="C31" s="9" t="s">
        <v>152</v>
      </c>
      <c r="D31" s="9" t="s">
        <v>78</v>
      </c>
      <c r="E31" s="35">
        <v>20557478.100000001</v>
      </c>
      <c r="F31" s="48">
        <v>1013563</v>
      </c>
      <c r="G31" s="48">
        <v>17556864</v>
      </c>
      <c r="H31" s="48">
        <v>17556861.59</v>
      </c>
      <c r="I31" s="17">
        <v>10.95</v>
      </c>
      <c r="J31" s="17">
        <v>24.91</v>
      </c>
      <c r="K31" s="17">
        <v>0.34</v>
      </c>
      <c r="L31" s="17">
        <v>8.4700000000000006</v>
      </c>
      <c r="M31" s="17">
        <v>0</v>
      </c>
      <c r="N31" s="17">
        <v>0</v>
      </c>
      <c r="O31" s="17">
        <v>0</v>
      </c>
      <c r="P31" s="17">
        <v>0</v>
      </c>
      <c r="Q31" s="17">
        <v>2.69</v>
      </c>
      <c r="R31" s="17">
        <v>0</v>
      </c>
      <c r="S31" s="17">
        <v>0</v>
      </c>
      <c r="T31" s="17">
        <v>0</v>
      </c>
      <c r="U31" s="17">
        <v>2.16</v>
      </c>
      <c r="V31" s="17">
        <v>0</v>
      </c>
      <c r="W31" s="17">
        <v>0.38</v>
      </c>
      <c r="X31" s="17">
        <v>0</v>
      </c>
      <c r="Y31" s="17">
        <f t="shared" si="4"/>
        <v>5.2299999999999995</v>
      </c>
      <c r="Z31" s="18" t="s">
        <v>89</v>
      </c>
      <c r="AA31" s="18" t="s">
        <v>153</v>
      </c>
      <c r="AB31" s="18">
        <v>42990</v>
      </c>
      <c r="AC31" s="18">
        <v>46468</v>
      </c>
      <c r="AD31" s="18">
        <v>24.91</v>
      </c>
      <c r="AE31" s="18" t="s">
        <v>130</v>
      </c>
      <c r="AF31" s="19" t="s">
        <v>734</v>
      </c>
      <c r="AG31" s="19" t="s">
        <v>734</v>
      </c>
    </row>
    <row r="32" spans="1:33" s="2" customFormat="1" ht="28.5" x14ac:dyDescent="0.2">
      <c r="A32" s="9">
        <f t="shared" si="3"/>
        <v>22</v>
      </c>
      <c r="B32" s="10">
        <v>209024</v>
      </c>
      <c r="C32" s="9" t="s">
        <v>154</v>
      </c>
      <c r="D32" s="9" t="s">
        <v>78</v>
      </c>
      <c r="E32" s="35">
        <v>24101700</v>
      </c>
      <c r="F32" s="48">
        <v>26000000</v>
      </c>
      <c r="G32" s="48">
        <v>12409452</v>
      </c>
      <c r="H32" s="48">
        <v>10877287.27</v>
      </c>
      <c r="I32" s="17">
        <v>8.48</v>
      </c>
      <c r="J32" s="17">
        <v>17</v>
      </c>
      <c r="K32" s="17">
        <v>9.1199999999999992</v>
      </c>
      <c r="L32" s="17">
        <v>4.05</v>
      </c>
      <c r="M32" s="17">
        <v>0</v>
      </c>
      <c r="N32" s="17">
        <v>0</v>
      </c>
      <c r="O32" s="17">
        <v>0</v>
      </c>
      <c r="P32" s="17">
        <v>0</v>
      </c>
      <c r="Q32" s="17">
        <v>3.14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f t="shared" si="4"/>
        <v>3.14</v>
      </c>
      <c r="Z32" s="18" t="s">
        <v>97</v>
      </c>
      <c r="AA32" s="18" t="s">
        <v>155</v>
      </c>
      <c r="AB32" s="18">
        <v>122096</v>
      </c>
      <c r="AC32" s="18">
        <v>121319</v>
      </c>
      <c r="AD32" s="18">
        <v>17</v>
      </c>
      <c r="AE32" s="18" t="s">
        <v>130</v>
      </c>
      <c r="AF32" s="19" t="s">
        <v>735</v>
      </c>
      <c r="AG32" s="19" t="s">
        <v>733</v>
      </c>
    </row>
    <row r="33" spans="1:33" s="2" customFormat="1" ht="28.5" x14ac:dyDescent="0.2">
      <c r="A33" s="9">
        <f t="shared" si="3"/>
        <v>23</v>
      </c>
      <c r="B33" s="8">
        <v>209043</v>
      </c>
      <c r="C33" s="9" t="s">
        <v>265</v>
      </c>
      <c r="D33" s="9" t="s">
        <v>142</v>
      </c>
      <c r="E33" s="35">
        <v>20703210.68</v>
      </c>
      <c r="F33" s="48">
        <v>0</v>
      </c>
      <c r="G33" s="48">
        <v>28507102</v>
      </c>
      <c r="H33" s="48">
        <v>28507100.940000001</v>
      </c>
      <c r="I33" s="17">
        <v>8.3699999999999992</v>
      </c>
      <c r="J33" s="17">
        <v>21</v>
      </c>
      <c r="K33" s="17">
        <v>6.25</v>
      </c>
      <c r="L33" s="17">
        <v>8.83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1.81</v>
      </c>
      <c r="U33" s="17">
        <v>0</v>
      </c>
      <c r="V33" s="17">
        <v>0</v>
      </c>
      <c r="W33" s="17">
        <v>0</v>
      </c>
      <c r="X33" s="17">
        <v>0</v>
      </c>
      <c r="Y33" s="17">
        <f t="shared" ref="Y33:Y40" si="5">SUM(M33:X33)</f>
        <v>1.81</v>
      </c>
      <c r="Z33" s="18" t="s">
        <v>101</v>
      </c>
      <c r="AA33" s="18" t="s">
        <v>372</v>
      </c>
      <c r="AB33" s="18">
        <v>46997</v>
      </c>
      <c r="AC33" s="18">
        <v>47440</v>
      </c>
      <c r="AD33" s="18">
        <v>21</v>
      </c>
      <c r="AE33" s="18" t="s">
        <v>130</v>
      </c>
      <c r="AF33" s="19" t="s">
        <v>735</v>
      </c>
      <c r="AG33" s="19" t="s">
        <v>733</v>
      </c>
    </row>
    <row r="34" spans="1:33" s="2" customFormat="1" ht="42.75" x14ac:dyDescent="0.2">
      <c r="A34" s="9">
        <f t="shared" si="3"/>
        <v>24</v>
      </c>
      <c r="B34" s="8">
        <v>209047</v>
      </c>
      <c r="C34" s="9" t="s">
        <v>156</v>
      </c>
      <c r="D34" s="9" t="s">
        <v>78</v>
      </c>
      <c r="E34" s="35">
        <v>25748259.740000002</v>
      </c>
      <c r="F34" s="49">
        <v>1013563</v>
      </c>
      <c r="G34" s="48">
        <v>15800000</v>
      </c>
      <c r="H34" s="48">
        <v>0</v>
      </c>
      <c r="I34" s="17">
        <v>9.6</v>
      </c>
      <c r="J34" s="17">
        <v>14</v>
      </c>
      <c r="K34" s="17">
        <v>0.36</v>
      </c>
      <c r="L34" s="17">
        <v>5.61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7">
        <v>0</v>
      </c>
      <c r="T34" s="17">
        <v>0</v>
      </c>
      <c r="U34" s="17">
        <v>0</v>
      </c>
      <c r="V34" s="17">
        <v>0</v>
      </c>
      <c r="W34" s="17">
        <v>0</v>
      </c>
      <c r="X34" s="17">
        <v>0</v>
      </c>
      <c r="Y34" s="17">
        <f t="shared" si="5"/>
        <v>0</v>
      </c>
      <c r="Z34" s="18" t="s">
        <v>89</v>
      </c>
      <c r="AA34" s="18" t="s">
        <v>157</v>
      </c>
      <c r="AB34" s="18">
        <v>15338</v>
      </c>
      <c r="AC34" s="18">
        <v>16124</v>
      </c>
      <c r="AD34" s="18">
        <v>14</v>
      </c>
      <c r="AE34" s="18" t="s">
        <v>130</v>
      </c>
      <c r="AF34" s="19" t="s">
        <v>735</v>
      </c>
      <c r="AG34" s="19" t="s">
        <v>733</v>
      </c>
    </row>
    <row r="35" spans="1:33" s="2" customFormat="1" ht="42.75" x14ac:dyDescent="0.2">
      <c r="A35" s="9">
        <f t="shared" si="3"/>
        <v>25</v>
      </c>
      <c r="B35" s="8">
        <v>209051</v>
      </c>
      <c r="C35" s="9" t="s">
        <v>158</v>
      </c>
      <c r="D35" s="9" t="s">
        <v>78</v>
      </c>
      <c r="E35" s="35" t="s">
        <v>126</v>
      </c>
      <c r="F35" s="48">
        <v>54304761</v>
      </c>
      <c r="G35" s="48">
        <v>23950546</v>
      </c>
      <c r="H35" s="48">
        <v>17197114.68</v>
      </c>
      <c r="I35" s="17" t="s">
        <v>126</v>
      </c>
      <c r="J35" s="17">
        <v>36</v>
      </c>
      <c r="K35" s="17">
        <v>12.07</v>
      </c>
      <c r="L35" s="17">
        <v>13.55</v>
      </c>
      <c r="M35" s="17">
        <v>0</v>
      </c>
      <c r="N35" s="17">
        <v>0</v>
      </c>
      <c r="O35" s="17">
        <v>7.56</v>
      </c>
      <c r="P35" s="17">
        <v>0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7">
        <v>0</v>
      </c>
      <c r="W35" s="17">
        <v>0</v>
      </c>
      <c r="X35" s="17">
        <v>0</v>
      </c>
      <c r="Y35" s="17">
        <f t="shared" si="5"/>
        <v>7.56</v>
      </c>
      <c r="Z35" s="18" t="s">
        <v>96</v>
      </c>
      <c r="AA35" s="19" t="s">
        <v>781</v>
      </c>
      <c r="AB35" s="18"/>
      <c r="AC35" s="18"/>
      <c r="AD35" s="18">
        <v>36</v>
      </c>
      <c r="AE35" s="18"/>
      <c r="AF35" s="19" t="s">
        <v>735</v>
      </c>
      <c r="AG35" s="19" t="s">
        <v>733</v>
      </c>
    </row>
    <row r="36" spans="1:33" s="2" customFormat="1" ht="28.5" x14ac:dyDescent="0.2">
      <c r="A36" s="9">
        <f t="shared" si="3"/>
        <v>26</v>
      </c>
      <c r="B36" s="8">
        <v>209064</v>
      </c>
      <c r="C36" s="9" t="s">
        <v>753</v>
      </c>
      <c r="D36" s="9" t="s">
        <v>78</v>
      </c>
      <c r="E36" s="35" t="s">
        <v>126</v>
      </c>
      <c r="F36" s="48">
        <v>0</v>
      </c>
      <c r="G36" s="48">
        <v>374887</v>
      </c>
      <c r="H36" s="48">
        <v>372138.32</v>
      </c>
      <c r="I36" s="17" t="s">
        <v>126</v>
      </c>
      <c r="J36" s="17">
        <v>16.3</v>
      </c>
      <c r="K36" s="17">
        <v>0.16</v>
      </c>
      <c r="L36" s="17">
        <v>0.16</v>
      </c>
      <c r="M36" s="17">
        <v>0</v>
      </c>
      <c r="N36" s="17">
        <v>0</v>
      </c>
      <c r="O36" s="17">
        <v>0.03</v>
      </c>
      <c r="P36" s="17">
        <v>0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7">
        <v>0</v>
      </c>
      <c r="W36" s="17">
        <v>0</v>
      </c>
      <c r="X36" s="17">
        <v>0</v>
      </c>
      <c r="Y36" s="17">
        <f t="shared" si="5"/>
        <v>0.03</v>
      </c>
      <c r="Z36" s="19" t="s">
        <v>782</v>
      </c>
      <c r="AA36" s="19" t="s">
        <v>783</v>
      </c>
      <c r="AB36" s="18"/>
      <c r="AC36" s="18"/>
      <c r="AD36" s="18">
        <v>16.3</v>
      </c>
      <c r="AE36" s="18"/>
      <c r="AF36" s="19"/>
      <c r="AG36" s="19"/>
    </row>
    <row r="37" spans="1:33" s="2" customFormat="1" ht="42.75" x14ac:dyDescent="0.2">
      <c r="A37" s="9">
        <f t="shared" si="3"/>
        <v>27</v>
      </c>
      <c r="B37" s="8">
        <v>209446</v>
      </c>
      <c r="C37" s="9" t="s">
        <v>159</v>
      </c>
      <c r="D37" s="9" t="s">
        <v>78</v>
      </c>
      <c r="E37" s="35" t="s">
        <v>126</v>
      </c>
      <c r="F37" s="48">
        <v>37200000</v>
      </c>
      <c r="G37" s="48">
        <v>59953</v>
      </c>
      <c r="H37" s="48">
        <v>59952.4</v>
      </c>
      <c r="I37" s="17" t="s">
        <v>126</v>
      </c>
      <c r="J37" s="17">
        <v>4.4000000000000004</v>
      </c>
      <c r="K37" s="17">
        <v>3.25</v>
      </c>
      <c r="L37" s="17">
        <v>1.61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7">
        <v>0</v>
      </c>
      <c r="W37" s="17">
        <v>0</v>
      </c>
      <c r="X37" s="17">
        <v>0</v>
      </c>
      <c r="Y37" s="17">
        <f t="shared" si="5"/>
        <v>0</v>
      </c>
      <c r="Z37" s="18" t="s">
        <v>85</v>
      </c>
      <c r="AA37" s="18" t="s">
        <v>85</v>
      </c>
      <c r="AB37" s="18"/>
      <c r="AC37" s="18"/>
      <c r="AD37" s="18">
        <v>4.4000000000000004</v>
      </c>
      <c r="AE37" s="18"/>
      <c r="AF37" s="19" t="s">
        <v>126</v>
      </c>
      <c r="AG37" s="19" t="s">
        <v>126</v>
      </c>
    </row>
    <row r="38" spans="1:33" s="2" customFormat="1" ht="42.75" x14ac:dyDescent="0.2">
      <c r="A38" s="9">
        <f t="shared" si="3"/>
        <v>28</v>
      </c>
      <c r="B38" s="27">
        <v>209677</v>
      </c>
      <c r="C38" s="9" t="s">
        <v>160</v>
      </c>
      <c r="D38" s="9" t="s">
        <v>78</v>
      </c>
      <c r="E38" s="35" t="s">
        <v>126</v>
      </c>
      <c r="F38" s="48">
        <v>23191912</v>
      </c>
      <c r="G38" s="48">
        <v>35992163</v>
      </c>
      <c r="H38" s="48">
        <v>11999933.77</v>
      </c>
      <c r="I38" s="17" t="s">
        <v>126</v>
      </c>
      <c r="J38" s="17">
        <v>19.899999999999999</v>
      </c>
      <c r="K38" s="17">
        <v>7.86</v>
      </c>
      <c r="L38" s="17">
        <v>12.95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17">
        <v>0</v>
      </c>
      <c r="W38" s="17">
        <v>0</v>
      </c>
      <c r="X38" s="17">
        <v>0</v>
      </c>
      <c r="Y38" s="17">
        <f t="shared" si="5"/>
        <v>0</v>
      </c>
      <c r="Z38" s="18" t="s">
        <v>379</v>
      </c>
      <c r="AA38" s="19" t="s">
        <v>784</v>
      </c>
      <c r="AB38" s="18"/>
      <c r="AC38" s="18"/>
      <c r="AD38" s="18">
        <v>16</v>
      </c>
      <c r="AE38" s="18"/>
      <c r="AF38" s="19" t="s">
        <v>126</v>
      </c>
      <c r="AG38" s="19" t="s">
        <v>126</v>
      </c>
    </row>
    <row r="39" spans="1:33" s="2" customFormat="1" ht="57" x14ac:dyDescent="0.2">
      <c r="A39" s="9">
        <f t="shared" si="3"/>
        <v>29</v>
      </c>
      <c r="B39" s="10">
        <v>209678</v>
      </c>
      <c r="C39" s="9" t="s">
        <v>161</v>
      </c>
      <c r="D39" s="9" t="s">
        <v>78</v>
      </c>
      <c r="E39" s="35">
        <v>328371.93</v>
      </c>
      <c r="F39" s="48">
        <v>41347830</v>
      </c>
      <c r="G39" s="48">
        <v>4365681</v>
      </c>
      <c r="H39" s="48">
        <v>3912536.57</v>
      </c>
      <c r="I39" s="17">
        <v>0.23</v>
      </c>
      <c r="J39" s="17">
        <v>27</v>
      </c>
      <c r="K39" s="17">
        <v>14.02</v>
      </c>
      <c r="L39" s="17">
        <v>2.06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7">
        <v>0</v>
      </c>
      <c r="W39" s="17">
        <v>0</v>
      </c>
      <c r="X39" s="17">
        <v>0</v>
      </c>
      <c r="Y39" s="17">
        <f t="shared" si="5"/>
        <v>0</v>
      </c>
      <c r="Z39" s="18" t="s">
        <v>95</v>
      </c>
      <c r="AA39" s="18" t="s">
        <v>94</v>
      </c>
      <c r="AB39" s="18">
        <v>91188</v>
      </c>
      <c r="AC39" s="18">
        <v>102798</v>
      </c>
      <c r="AD39" s="18">
        <v>27</v>
      </c>
      <c r="AE39" s="18" t="s">
        <v>130</v>
      </c>
      <c r="AF39" s="19" t="s">
        <v>126</v>
      </c>
      <c r="AG39" s="19" t="s">
        <v>126</v>
      </c>
    </row>
    <row r="40" spans="1:33" s="2" customFormat="1" ht="57" x14ac:dyDescent="0.2">
      <c r="A40" s="9">
        <f t="shared" si="3"/>
        <v>30</v>
      </c>
      <c r="B40" s="11">
        <v>209682</v>
      </c>
      <c r="C40" s="9" t="s">
        <v>162</v>
      </c>
      <c r="D40" s="9" t="s">
        <v>78</v>
      </c>
      <c r="E40" s="35" t="s">
        <v>126</v>
      </c>
      <c r="F40" s="48">
        <v>50319389</v>
      </c>
      <c r="G40" s="48">
        <v>50000</v>
      </c>
      <c r="H40" s="48">
        <v>0</v>
      </c>
      <c r="I40" s="17" t="s">
        <v>126</v>
      </c>
      <c r="J40" s="17">
        <v>35</v>
      </c>
      <c r="K40" s="17">
        <v>15.48</v>
      </c>
      <c r="L40" s="17">
        <v>0.33</v>
      </c>
      <c r="M40" s="17">
        <v>0</v>
      </c>
      <c r="N40" s="17">
        <v>0</v>
      </c>
      <c r="O40" s="17">
        <v>0</v>
      </c>
      <c r="P40" s="17">
        <v>0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7">
        <v>0</v>
      </c>
      <c r="W40" s="17">
        <v>0</v>
      </c>
      <c r="X40" s="17">
        <v>0</v>
      </c>
      <c r="Y40" s="17">
        <f t="shared" si="5"/>
        <v>0</v>
      </c>
      <c r="Z40" s="19" t="s">
        <v>785</v>
      </c>
      <c r="AA40" s="19" t="s">
        <v>786</v>
      </c>
      <c r="AB40" s="18"/>
      <c r="AC40" s="18"/>
      <c r="AD40" s="18">
        <v>35</v>
      </c>
      <c r="AE40" s="18"/>
      <c r="AF40" s="19" t="s">
        <v>126</v>
      </c>
      <c r="AG40" s="19" t="s">
        <v>126</v>
      </c>
    </row>
    <row r="41" spans="1:33" s="2" customFormat="1" ht="57" x14ac:dyDescent="0.2">
      <c r="A41" s="9">
        <f t="shared" si="3"/>
        <v>31</v>
      </c>
      <c r="B41" s="11">
        <v>209708</v>
      </c>
      <c r="C41" s="9" t="s">
        <v>163</v>
      </c>
      <c r="D41" s="9" t="s">
        <v>78</v>
      </c>
      <c r="E41" s="35">
        <v>5477885.5500000007</v>
      </c>
      <c r="F41" s="48">
        <v>11598537</v>
      </c>
      <c r="G41" s="48">
        <v>3670704</v>
      </c>
      <c r="H41" s="48">
        <v>1768234.88</v>
      </c>
      <c r="I41" s="17">
        <v>6.21</v>
      </c>
      <c r="J41" s="17">
        <v>32</v>
      </c>
      <c r="K41" s="17">
        <v>3.46</v>
      </c>
      <c r="L41" s="17">
        <v>1.74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7">
        <v>0</v>
      </c>
      <c r="W41" s="17">
        <v>0</v>
      </c>
      <c r="X41" s="17">
        <v>0</v>
      </c>
      <c r="Y41" s="17">
        <f t="shared" ref="Y41:Y48" si="6">SUM(M41:X41)</f>
        <v>0</v>
      </c>
      <c r="Z41" s="18" t="s">
        <v>93</v>
      </c>
      <c r="AA41" s="18" t="s">
        <v>164</v>
      </c>
      <c r="AB41" s="18">
        <v>30342</v>
      </c>
      <c r="AC41" s="18">
        <v>33404</v>
      </c>
      <c r="AD41" s="18">
        <v>32</v>
      </c>
      <c r="AE41" s="18" t="s">
        <v>130</v>
      </c>
      <c r="AF41" s="19" t="s">
        <v>126</v>
      </c>
      <c r="AG41" s="19" t="s">
        <v>126</v>
      </c>
    </row>
    <row r="42" spans="1:33" s="2" customFormat="1" ht="42.75" x14ac:dyDescent="0.2">
      <c r="A42" s="9">
        <f t="shared" si="3"/>
        <v>32</v>
      </c>
      <c r="B42" s="11">
        <v>209837</v>
      </c>
      <c r="C42" s="9" t="s">
        <v>165</v>
      </c>
      <c r="D42" s="9" t="s">
        <v>78</v>
      </c>
      <c r="E42" s="35">
        <v>36798087.919999994</v>
      </c>
      <c r="F42" s="48">
        <v>500000</v>
      </c>
      <c r="G42" s="48">
        <v>28806485</v>
      </c>
      <c r="H42" s="48">
        <v>28392205.300000001</v>
      </c>
      <c r="I42" s="17">
        <v>16.100000000000001</v>
      </c>
      <c r="J42" s="17">
        <v>23</v>
      </c>
      <c r="K42" s="17">
        <v>0.15</v>
      </c>
      <c r="L42" s="17">
        <v>11.9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  <c r="W42" s="17">
        <v>0</v>
      </c>
      <c r="X42" s="17">
        <v>0</v>
      </c>
      <c r="Y42" s="17">
        <f t="shared" si="6"/>
        <v>0</v>
      </c>
      <c r="Z42" s="18" t="s">
        <v>100</v>
      </c>
      <c r="AA42" s="18" t="s">
        <v>116</v>
      </c>
      <c r="AB42" s="18">
        <v>58258</v>
      </c>
      <c r="AC42" s="18">
        <v>59127</v>
      </c>
      <c r="AD42" s="18">
        <v>23</v>
      </c>
      <c r="AE42" s="18" t="s">
        <v>130</v>
      </c>
      <c r="AF42" s="19" t="s">
        <v>126</v>
      </c>
      <c r="AG42" s="19" t="s">
        <v>126</v>
      </c>
    </row>
    <row r="43" spans="1:33" s="2" customFormat="1" ht="42.75" x14ac:dyDescent="0.2">
      <c r="A43" s="9">
        <f t="shared" si="3"/>
        <v>33</v>
      </c>
      <c r="B43" s="10">
        <v>210559</v>
      </c>
      <c r="C43" s="9" t="s">
        <v>166</v>
      </c>
      <c r="D43" s="9" t="s">
        <v>142</v>
      </c>
      <c r="E43" s="35">
        <v>18480000</v>
      </c>
      <c r="F43" s="48">
        <v>500000</v>
      </c>
      <c r="G43" s="48">
        <v>13028253</v>
      </c>
      <c r="H43" s="48">
        <v>7028250.7400000002</v>
      </c>
      <c r="I43" s="17">
        <v>3.15</v>
      </c>
      <c r="J43" s="17">
        <v>4.5</v>
      </c>
      <c r="K43" s="17">
        <v>0.05</v>
      </c>
      <c r="L43" s="17">
        <v>2.0499999999999998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  <c r="V43" s="17">
        <v>0</v>
      </c>
      <c r="W43" s="17">
        <v>0</v>
      </c>
      <c r="X43" s="17">
        <v>0</v>
      </c>
      <c r="Y43" s="17">
        <f t="shared" si="6"/>
        <v>0</v>
      </c>
      <c r="Z43" s="18" t="s">
        <v>85</v>
      </c>
      <c r="AA43" s="18" t="s">
        <v>167</v>
      </c>
      <c r="AB43" s="18">
        <v>469179</v>
      </c>
      <c r="AC43" s="18">
        <v>525688</v>
      </c>
      <c r="AD43" s="18">
        <v>4.5</v>
      </c>
      <c r="AE43" s="18" t="s">
        <v>135</v>
      </c>
      <c r="AF43" s="19" t="s">
        <v>126</v>
      </c>
      <c r="AG43" s="19" t="s">
        <v>126</v>
      </c>
    </row>
    <row r="44" spans="1:33" s="2" customFormat="1" ht="71.25" x14ac:dyDescent="0.2">
      <c r="A44" s="9">
        <f t="shared" si="3"/>
        <v>34</v>
      </c>
      <c r="B44" s="10">
        <v>210685</v>
      </c>
      <c r="C44" s="9" t="s">
        <v>168</v>
      </c>
      <c r="D44" s="9" t="s">
        <v>78</v>
      </c>
      <c r="E44" s="35" t="s">
        <v>126</v>
      </c>
      <c r="F44" s="48">
        <v>11000000</v>
      </c>
      <c r="G44" s="48">
        <v>3114779</v>
      </c>
      <c r="H44" s="48">
        <v>2453839.4300000002</v>
      </c>
      <c r="I44" s="17" t="s">
        <v>126</v>
      </c>
      <c r="J44" s="17">
        <v>34</v>
      </c>
      <c r="K44" s="17">
        <v>3.38</v>
      </c>
      <c r="L44" s="17">
        <v>2.86</v>
      </c>
      <c r="M44" s="17">
        <v>0</v>
      </c>
      <c r="N44" s="17">
        <v>0</v>
      </c>
      <c r="O44" s="17">
        <v>0</v>
      </c>
      <c r="P44" s="17">
        <v>0</v>
      </c>
      <c r="Q44" s="17">
        <v>0</v>
      </c>
      <c r="R44" s="17">
        <v>0</v>
      </c>
      <c r="S44" s="17">
        <v>0</v>
      </c>
      <c r="T44" s="17">
        <v>0</v>
      </c>
      <c r="U44" s="17">
        <v>0</v>
      </c>
      <c r="V44" s="17">
        <v>0</v>
      </c>
      <c r="W44" s="17">
        <v>0</v>
      </c>
      <c r="X44" s="17">
        <v>0</v>
      </c>
      <c r="Y44" s="17">
        <f t="shared" si="6"/>
        <v>0</v>
      </c>
      <c r="Z44" s="19" t="s">
        <v>787</v>
      </c>
      <c r="AA44" s="19" t="s">
        <v>788</v>
      </c>
      <c r="AB44" s="18">
        <v>1480818</v>
      </c>
      <c r="AC44" s="18">
        <v>1537227</v>
      </c>
      <c r="AD44" s="18">
        <v>34</v>
      </c>
      <c r="AE44" s="18"/>
      <c r="AF44" s="19" t="s">
        <v>126</v>
      </c>
      <c r="AG44" s="19" t="s">
        <v>126</v>
      </c>
    </row>
    <row r="45" spans="1:33" s="2" customFormat="1" ht="42.75" x14ac:dyDescent="0.2">
      <c r="A45" s="9">
        <f t="shared" si="3"/>
        <v>35</v>
      </c>
      <c r="B45" s="8">
        <v>210687</v>
      </c>
      <c r="C45" s="9" t="s">
        <v>35</v>
      </c>
      <c r="D45" s="9" t="s">
        <v>78</v>
      </c>
      <c r="E45" s="35" t="s">
        <v>126</v>
      </c>
      <c r="F45" s="48">
        <v>21142858</v>
      </c>
      <c r="G45" s="48">
        <v>0</v>
      </c>
      <c r="H45" s="48">
        <v>0</v>
      </c>
      <c r="I45" s="17" t="s">
        <v>126</v>
      </c>
      <c r="J45" s="17">
        <v>20</v>
      </c>
      <c r="K45" s="17">
        <v>6.13</v>
      </c>
      <c r="L45" s="17">
        <v>0.75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17">
        <v>0</v>
      </c>
      <c r="W45" s="17">
        <v>0</v>
      </c>
      <c r="X45" s="17">
        <v>0</v>
      </c>
      <c r="Y45" s="17">
        <f t="shared" si="6"/>
        <v>0</v>
      </c>
      <c r="Z45" s="18" t="s">
        <v>114</v>
      </c>
      <c r="AA45" s="19" t="s">
        <v>789</v>
      </c>
      <c r="AB45" s="18">
        <v>1480818</v>
      </c>
      <c r="AC45" s="18">
        <v>1538023</v>
      </c>
      <c r="AD45" s="18">
        <v>20</v>
      </c>
      <c r="AE45" s="18"/>
      <c r="AF45" s="19" t="s">
        <v>126</v>
      </c>
      <c r="AG45" s="19" t="s">
        <v>126</v>
      </c>
    </row>
    <row r="46" spans="1:33" s="2" customFormat="1" ht="42.75" x14ac:dyDescent="0.2">
      <c r="A46" s="9">
        <f t="shared" si="3"/>
        <v>36</v>
      </c>
      <c r="B46" s="10">
        <v>210688</v>
      </c>
      <c r="C46" s="9" t="s">
        <v>169</v>
      </c>
      <c r="D46" s="9" t="s">
        <v>78</v>
      </c>
      <c r="E46" s="35">
        <v>6596446.2299999995</v>
      </c>
      <c r="F46" s="48">
        <v>97000000</v>
      </c>
      <c r="G46" s="48">
        <v>33114694</v>
      </c>
      <c r="H46" s="48">
        <v>2114692.98</v>
      </c>
      <c r="I46" s="17">
        <v>2.65</v>
      </c>
      <c r="J46" s="17">
        <v>39</v>
      </c>
      <c r="K46" s="17">
        <v>28.12</v>
      </c>
      <c r="L46" s="17">
        <v>22.84</v>
      </c>
      <c r="M46" s="17">
        <v>0</v>
      </c>
      <c r="N46" s="17">
        <v>0</v>
      </c>
      <c r="O46" s="17">
        <v>6.01</v>
      </c>
      <c r="P46" s="17">
        <v>0</v>
      </c>
      <c r="Q46" s="17">
        <v>0</v>
      </c>
      <c r="R46" s="17">
        <v>0</v>
      </c>
      <c r="S46" s="17">
        <v>0</v>
      </c>
      <c r="T46" s="17">
        <v>0</v>
      </c>
      <c r="U46" s="17">
        <v>0</v>
      </c>
      <c r="V46" s="17">
        <v>0</v>
      </c>
      <c r="W46" s="17">
        <v>0</v>
      </c>
      <c r="X46" s="17">
        <v>0</v>
      </c>
      <c r="Y46" s="17">
        <f t="shared" si="6"/>
        <v>6.01</v>
      </c>
      <c r="Z46" s="18" t="s">
        <v>170</v>
      </c>
      <c r="AA46" s="18" t="s">
        <v>171</v>
      </c>
      <c r="AB46" s="18">
        <v>406064</v>
      </c>
      <c r="AC46" s="18">
        <v>429396</v>
      </c>
      <c r="AD46" s="18">
        <v>39</v>
      </c>
      <c r="AE46" s="18" t="s">
        <v>130</v>
      </c>
      <c r="AF46" s="19" t="s">
        <v>126</v>
      </c>
      <c r="AG46" s="19" t="s">
        <v>126</v>
      </c>
    </row>
    <row r="47" spans="1:33" ht="42.75" x14ac:dyDescent="0.2">
      <c r="A47" s="9">
        <v>38</v>
      </c>
      <c r="B47" s="8">
        <v>227167</v>
      </c>
      <c r="C47" s="9" t="s">
        <v>172</v>
      </c>
      <c r="D47" s="9" t="s">
        <v>78</v>
      </c>
      <c r="E47" s="35">
        <v>0</v>
      </c>
      <c r="F47" s="35">
        <v>9000000</v>
      </c>
      <c r="G47" s="48">
        <v>0</v>
      </c>
      <c r="H47" s="35">
        <v>0</v>
      </c>
      <c r="I47" s="17">
        <v>0</v>
      </c>
      <c r="J47" s="17">
        <v>11</v>
      </c>
      <c r="K47" s="17">
        <v>2.81</v>
      </c>
      <c r="L47" s="17">
        <v>0</v>
      </c>
      <c r="M47" s="35">
        <v>0</v>
      </c>
      <c r="N47" s="35">
        <v>0</v>
      </c>
      <c r="O47" s="35">
        <v>0</v>
      </c>
      <c r="P47" s="35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35">
        <v>0</v>
      </c>
      <c r="W47" s="35">
        <v>0</v>
      </c>
      <c r="X47" s="17">
        <v>0</v>
      </c>
      <c r="Y47" s="17">
        <f t="shared" si="6"/>
        <v>0</v>
      </c>
      <c r="Z47" s="35" t="s">
        <v>113</v>
      </c>
      <c r="AA47" s="35" t="s">
        <v>790</v>
      </c>
      <c r="AB47" s="35"/>
      <c r="AC47" s="35"/>
      <c r="AD47" s="18">
        <v>11</v>
      </c>
      <c r="AE47" s="35"/>
      <c r="AF47" s="35"/>
      <c r="AG47" s="35"/>
    </row>
    <row r="48" spans="1:33" s="2" customFormat="1" ht="57" x14ac:dyDescent="0.2">
      <c r="A48" s="9">
        <f>+A47+1</f>
        <v>39</v>
      </c>
      <c r="B48" s="11">
        <v>227168</v>
      </c>
      <c r="C48" s="9" t="s">
        <v>173</v>
      </c>
      <c r="D48" s="9" t="s">
        <v>78</v>
      </c>
      <c r="E48" s="35" t="s">
        <v>126</v>
      </c>
      <c r="F48" s="48">
        <v>9000000</v>
      </c>
      <c r="G48" s="48">
        <v>0</v>
      </c>
      <c r="H48" s="48">
        <v>0</v>
      </c>
      <c r="I48" s="17" t="s">
        <v>126</v>
      </c>
      <c r="J48" s="17">
        <v>16.5</v>
      </c>
      <c r="K48" s="17">
        <v>3.16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  <c r="Q48" s="17">
        <v>0</v>
      </c>
      <c r="R48" s="17">
        <v>0</v>
      </c>
      <c r="S48" s="17">
        <v>0</v>
      </c>
      <c r="T48" s="17">
        <v>0</v>
      </c>
      <c r="U48" s="17">
        <v>0</v>
      </c>
      <c r="V48" s="17">
        <v>0</v>
      </c>
      <c r="W48" s="17">
        <v>0</v>
      </c>
      <c r="X48" s="17">
        <v>0</v>
      </c>
      <c r="Y48" s="17">
        <f t="shared" si="6"/>
        <v>0</v>
      </c>
      <c r="Z48" s="18" t="s">
        <v>92</v>
      </c>
      <c r="AA48" s="18" t="s">
        <v>791</v>
      </c>
      <c r="AB48" s="18"/>
      <c r="AC48" s="18"/>
      <c r="AD48" s="18">
        <v>16.5</v>
      </c>
      <c r="AE48" s="18"/>
      <c r="AF48" s="19" t="s">
        <v>126</v>
      </c>
      <c r="AG48" s="19" t="s">
        <v>126</v>
      </c>
    </row>
    <row r="49" spans="1:33" s="2" customFormat="1" ht="28.5" x14ac:dyDescent="0.2">
      <c r="A49" s="9">
        <f t="shared" si="3"/>
        <v>40</v>
      </c>
      <c r="B49" s="8">
        <v>227171</v>
      </c>
      <c r="C49" s="9" t="s">
        <v>174</v>
      </c>
      <c r="D49" s="9" t="s">
        <v>78</v>
      </c>
      <c r="E49" s="35" t="s">
        <v>126</v>
      </c>
      <c r="F49" s="48">
        <v>9000000</v>
      </c>
      <c r="G49" s="48">
        <v>0</v>
      </c>
      <c r="H49" s="48">
        <v>0</v>
      </c>
      <c r="I49" s="17" t="s">
        <v>126</v>
      </c>
      <c r="J49" s="17">
        <v>4</v>
      </c>
      <c r="K49" s="17">
        <v>2.71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7">
        <v>0</v>
      </c>
      <c r="R49" s="17">
        <v>0</v>
      </c>
      <c r="S49" s="17">
        <v>0</v>
      </c>
      <c r="T49" s="17">
        <v>0</v>
      </c>
      <c r="U49" s="17">
        <v>0</v>
      </c>
      <c r="V49" s="17">
        <v>0</v>
      </c>
      <c r="W49" s="17">
        <v>0</v>
      </c>
      <c r="X49" s="17">
        <v>0</v>
      </c>
      <c r="Y49" s="17">
        <f t="shared" ref="Y49:Y59" si="7">SUM(M49:X49)</f>
        <v>0</v>
      </c>
      <c r="Z49" s="18" t="s">
        <v>85</v>
      </c>
      <c r="AA49" s="18" t="s">
        <v>389</v>
      </c>
      <c r="AB49" s="18">
        <v>756780</v>
      </c>
      <c r="AC49" s="18">
        <v>836382</v>
      </c>
      <c r="AD49" s="18">
        <v>4</v>
      </c>
      <c r="AE49" s="18"/>
      <c r="AF49" s="19" t="s">
        <v>126</v>
      </c>
      <c r="AG49" s="19" t="s">
        <v>126</v>
      </c>
    </row>
    <row r="50" spans="1:33" s="2" customFormat="1" ht="28.5" x14ac:dyDescent="0.2">
      <c r="A50" s="9">
        <f t="shared" si="3"/>
        <v>41</v>
      </c>
      <c r="B50" s="8">
        <v>227173</v>
      </c>
      <c r="C50" s="9" t="s">
        <v>175</v>
      </c>
      <c r="D50" s="9" t="s">
        <v>78</v>
      </c>
      <c r="E50" s="35" t="s">
        <v>126</v>
      </c>
      <c r="F50" s="48">
        <v>9000000</v>
      </c>
      <c r="G50" s="48">
        <v>9000000</v>
      </c>
      <c r="H50" s="48">
        <v>0</v>
      </c>
      <c r="I50" s="17" t="s">
        <v>126</v>
      </c>
      <c r="J50" s="17">
        <v>43</v>
      </c>
      <c r="K50" s="17">
        <v>2.86</v>
      </c>
      <c r="L50" s="17">
        <v>2.86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7">
        <v>0</v>
      </c>
      <c r="X50" s="17">
        <v>0</v>
      </c>
      <c r="Y50" s="17">
        <f t="shared" si="7"/>
        <v>0</v>
      </c>
      <c r="Z50" s="18" t="s">
        <v>88</v>
      </c>
      <c r="AA50" s="18" t="s">
        <v>367</v>
      </c>
      <c r="AB50" s="18"/>
      <c r="AC50" s="18"/>
      <c r="AD50" s="18">
        <v>43</v>
      </c>
      <c r="AE50" s="18"/>
      <c r="AF50" s="19" t="s">
        <v>126</v>
      </c>
      <c r="AG50" s="19" t="s">
        <v>126</v>
      </c>
    </row>
    <row r="51" spans="1:33" s="2" customFormat="1" ht="57" x14ac:dyDescent="0.2">
      <c r="A51" s="9">
        <f t="shared" si="3"/>
        <v>42</v>
      </c>
      <c r="B51" s="8">
        <v>227666</v>
      </c>
      <c r="C51" s="9" t="s">
        <v>279</v>
      </c>
      <c r="D51" s="9" t="s">
        <v>142</v>
      </c>
      <c r="E51" s="35">
        <v>4550000</v>
      </c>
      <c r="F51" s="48">
        <v>0</v>
      </c>
      <c r="G51" s="48">
        <v>27143453</v>
      </c>
      <c r="H51" s="48">
        <v>24877806.25</v>
      </c>
      <c r="I51" s="17">
        <v>1.4</v>
      </c>
      <c r="J51" s="17">
        <v>2</v>
      </c>
      <c r="K51" s="17">
        <v>1</v>
      </c>
      <c r="L51" s="17">
        <v>1.86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  <c r="R51" s="17">
        <v>0</v>
      </c>
      <c r="S51" s="17">
        <v>0</v>
      </c>
      <c r="T51" s="17">
        <v>0</v>
      </c>
      <c r="U51" s="17">
        <v>0</v>
      </c>
      <c r="V51" s="17">
        <v>0</v>
      </c>
      <c r="W51" s="17">
        <v>0</v>
      </c>
      <c r="X51" s="17">
        <v>0</v>
      </c>
      <c r="Y51" s="17">
        <f>SUM(M51:X51)</f>
        <v>0</v>
      </c>
      <c r="Z51" s="18" t="s">
        <v>85</v>
      </c>
      <c r="AA51" s="18" t="s">
        <v>389</v>
      </c>
      <c r="AB51" s="18">
        <v>756780</v>
      </c>
      <c r="AC51" s="18">
        <v>836382</v>
      </c>
      <c r="AD51" s="18">
        <v>2</v>
      </c>
      <c r="AE51" s="18" t="s">
        <v>135</v>
      </c>
      <c r="AF51" s="19" t="s">
        <v>126</v>
      </c>
      <c r="AG51" s="19" t="s">
        <v>126</v>
      </c>
    </row>
    <row r="52" spans="1:33" s="2" customFormat="1" ht="42.75" x14ac:dyDescent="0.2">
      <c r="A52" s="9">
        <f>+A51+1</f>
        <v>43</v>
      </c>
      <c r="B52" s="8">
        <v>227758</v>
      </c>
      <c r="C52" s="9" t="s">
        <v>289</v>
      </c>
      <c r="D52" s="9" t="s">
        <v>142</v>
      </c>
      <c r="E52" s="35">
        <v>25431243.169999998</v>
      </c>
      <c r="F52" s="48">
        <v>0</v>
      </c>
      <c r="G52" s="48">
        <v>5335300</v>
      </c>
      <c r="H52" s="48">
        <v>1580375.21</v>
      </c>
      <c r="I52" s="17">
        <v>10.8</v>
      </c>
      <c r="J52" s="17">
        <v>27</v>
      </c>
      <c r="K52" s="17">
        <v>0.15</v>
      </c>
      <c r="L52" s="17">
        <v>1.51</v>
      </c>
      <c r="M52" s="17">
        <v>0</v>
      </c>
      <c r="N52" s="17">
        <v>0</v>
      </c>
      <c r="O52" s="17">
        <v>0</v>
      </c>
      <c r="P52" s="17">
        <v>0</v>
      </c>
      <c r="Q52" s="17">
        <v>0.36</v>
      </c>
      <c r="R52" s="17">
        <v>0</v>
      </c>
      <c r="S52" s="17">
        <v>0</v>
      </c>
      <c r="T52" s="17">
        <v>0</v>
      </c>
      <c r="U52" s="17">
        <v>0</v>
      </c>
      <c r="V52" s="17">
        <v>0</v>
      </c>
      <c r="W52" s="17">
        <v>0</v>
      </c>
      <c r="X52" s="17">
        <v>0</v>
      </c>
      <c r="Y52" s="17">
        <f>SUM(M52:X52)</f>
        <v>0.36</v>
      </c>
      <c r="Z52" s="18" t="s">
        <v>113</v>
      </c>
      <c r="AA52" s="18" t="s">
        <v>396</v>
      </c>
      <c r="AB52" s="18">
        <v>21078</v>
      </c>
      <c r="AC52" s="18">
        <v>21417</v>
      </c>
      <c r="AD52" s="18">
        <v>27</v>
      </c>
      <c r="AE52" s="18" t="s">
        <v>135</v>
      </c>
      <c r="AF52" s="19" t="s">
        <v>126</v>
      </c>
      <c r="AG52" s="19" t="s">
        <v>126</v>
      </c>
    </row>
    <row r="53" spans="1:33" s="2" customFormat="1" ht="57" x14ac:dyDescent="0.2">
      <c r="A53" s="9">
        <f>+A52+1</f>
        <v>44</v>
      </c>
      <c r="B53" s="8">
        <v>228160</v>
      </c>
      <c r="C53" s="9" t="s">
        <v>268</v>
      </c>
      <c r="D53" s="9" t="s">
        <v>142</v>
      </c>
      <c r="E53" s="35">
        <v>17043643.919999998</v>
      </c>
      <c r="F53" s="48">
        <v>0</v>
      </c>
      <c r="G53" s="48">
        <v>16835013</v>
      </c>
      <c r="H53" s="48">
        <v>13340468.220000001</v>
      </c>
      <c r="I53" s="17">
        <v>6</v>
      </c>
      <c r="J53" s="17">
        <v>15</v>
      </c>
      <c r="K53" s="17">
        <v>0</v>
      </c>
      <c r="L53" s="17">
        <v>5.27</v>
      </c>
      <c r="M53" s="17">
        <v>0</v>
      </c>
      <c r="N53" s="17">
        <v>0</v>
      </c>
      <c r="O53" s="17">
        <v>1.1100000000000001</v>
      </c>
      <c r="P53" s="17">
        <v>0</v>
      </c>
      <c r="Q53" s="17">
        <v>0</v>
      </c>
      <c r="R53" s="17">
        <v>0</v>
      </c>
      <c r="S53" s="17">
        <v>0</v>
      </c>
      <c r="T53" s="17">
        <v>2.08</v>
      </c>
      <c r="U53" s="17">
        <v>0</v>
      </c>
      <c r="V53" s="17">
        <v>0</v>
      </c>
      <c r="W53" s="17">
        <v>0</v>
      </c>
      <c r="X53" s="17">
        <v>0</v>
      </c>
      <c r="Y53" s="17">
        <f t="shared" si="7"/>
        <v>3.1900000000000004</v>
      </c>
      <c r="Z53" s="18" t="s">
        <v>113</v>
      </c>
      <c r="AA53" s="18" t="s">
        <v>376</v>
      </c>
      <c r="AB53" s="18">
        <v>9689</v>
      </c>
      <c r="AC53" s="18">
        <v>10129</v>
      </c>
      <c r="AD53" s="18">
        <v>15</v>
      </c>
      <c r="AE53" s="18" t="s">
        <v>130</v>
      </c>
      <c r="AF53" s="19" t="s">
        <v>126</v>
      </c>
      <c r="AG53" s="19" t="s">
        <v>126</v>
      </c>
    </row>
    <row r="54" spans="1:33" s="2" customFormat="1" ht="57" x14ac:dyDescent="0.2">
      <c r="A54" s="9">
        <f t="shared" si="3"/>
        <v>45</v>
      </c>
      <c r="B54" s="8">
        <v>228195</v>
      </c>
      <c r="C54" s="9" t="s">
        <v>290</v>
      </c>
      <c r="D54" s="9" t="s">
        <v>142</v>
      </c>
      <c r="E54" s="35">
        <v>14114209.600000001</v>
      </c>
      <c r="F54" s="48">
        <v>0</v>
      </c>
      <c r="G54" s="48">
        <v>31893777</v>
      </c>
      <c r="H54" s="48">
        <v>18693775.649999999</v>
      </c>
      <c r="I54" s="17">
        <v>4.4000000000000004</v>
      </c>
      <c r="J54" s="17">
        <v>11</v>
      </c>
      <c r="K54" s="17">
        <v>0</v>
      </c>
      <c r="L54" s="17">
        <v>10.09</v>
      </c>
      <c r="M54" s="17">
        <v>0</v>
      </c>
      <c r="N54" s="17">
        <v>0</v>
      </c>
      <c r="O54" s="17">
        <v>1.31</v>
      </c>
      <c r="P54" s="17">
        <v>0</v>
      </c>
      <c r="Q54" s="17">
        <v>0</v>
      </c>
      <c r="R54" s="17">
        <v>0</v>
      </c>
      <c r="S54" s="17">
        <v>0</v>
      </c>
      <c r="T54" s="17">
        <v>0</v>
      </c>
      <c r="U54" s="17">
        <v>0.92</v>
      </c>
      <c r="V54" s="17">
        <v>0</v>
      </c>
      <c r="W54" s="17">
        <v>0</v>
      </c>
      <c r="X54" s="17">
        <v>0</v>
      </c>
      <c r="Y54" s="17">
        <f t="shared" si="7"/>
        <v>2.23</v>
      </c>
      <c r="Z54" s="18" t="s">
        <v>113</v>
      </c>
      <c r="AA54" s="18" t="s">
        <v>397</v>
      </c>
      <c r="AB54" s="18">
        <v>9137</v>
      </c>
      <c r="AC54" s="18">
        <v>9800</v>
      </c>
      <c r="AD54" s="18">
        <v>11</v>
      </c>
      <c r="AE54" s="18" t="s">
        <v>135</v>
      </c>
      <c r="AF54" s="19" t="s">
        <v>126</v>
      </c>
      <c r="AG54" s="19" t="s">
        <v>126</v>
      </c>
    </row>
    <row r="55" spans="1:33" s="2" customFormat="1" ht="71.25" x14ac:dyDescent="0.2">
      <c r="A55" s="9">
        <f t="shared" si="3"/>
        <v>46</v>
      </c>
      <c r="B55" s="8">
        <v>228197</v>
      </c>
      <c r="C55" s="9" t="s">
        <v>294</v>
      </c>
      <c r="D55" s="9" t="s">
        <v>142</v>
      </c>
      <c r="E55" s="35">
        <v>14569474.27</v>
      </c>
      <c r="F55" s="48">
        <v>0</v>
      </c>
      <c r="G55" s="48">
        <v>13479380</v>
      </c>
      <c r="H55" s="48">
        <v>12021434.48</v>
      </c>
      <c r="I55" s="17">
        <v>2.12</v>
      </c>
      <c r="J55" s="17">
        <v>5.3</v>
      </c>
      <c r="K55" s="17">
        <v>4.38</v>
      </c>
      <c r="L55" s="17">
        <v>4.21</v>
      </c>
      <c r="M55" s="17">
        <v>0</v>
      </c>
      <c r="N55" s="17">
        <v>0</v>
      </c>
      <c r="O55" s="17">
        <v>0.96</v>
      </c>
      <c r="P55" s="17">
        <v>0</v>
      </c>
      <c r="Q55" s="17">
        <v>0</v>
      </c>
      <c r="R55" s="17">
        <v>0</v>
      </c>
      <c r="S55" s="17">
        <v>0</v>
      </c>
      <c r="T55" s="17">
        <v>0</v>
      </c>
      <c r="U55" s="17">
        <v>0.59</v>
      </c>
      <c r="V55" s="17">
        <v>0</v>
      </c>
      <c r="W55" s="17">
        <v>0</v>
      </c>
      <c r="X55" s="17">
        <v>0</v>
      </c>
      <c r="Y55" s="17">
        <f t="shared" si="7"/>
        <v>1.5499999999999998</v>
      </c>
      <c r="Z55" s="18" t="s">
        <v>92</v>
      </c>
      <c r="AA55" s="18" t="s">
        <v>92</v>
      </c>
      <c r="AB55" s="18">
        <v>89380</v>
      </c>
      <c r="AC55" s="18">
        <v>98111</v>
      </c>
      <c r="AD55" s="18">
        <v>5.3</v>
      </c>
      <c r="AE55" s="18" t="s">
        <v>135</v>
      </c>
      <c r="AF55" s="19" t="s">
        <v>126</v>
      </c>
      <c r="AG55" s="19" t="s">
        <v>126</v>
      </c>
    </row>
    <row r="56" spans="1:33" s="2" customFormat="1" ht="57" x14ac:dyDescent="0.2">
      <c r="A56" s="9">
        <f t="shared" si="3"/>
        <v>47</v>
      </c>
      <c r="B56" s="8">
        <v>228198</v>
      </c>
      <c r="C56" s="9" t="s">
        <v>269</v>
      </c>
      <c r="D56" s="9" t="s">
        <v>142</v>
      </c>
      <c r="E56" s="35">
        <v>35299639.440000005</v>
      </c>
      <c r="F56" s="48">
        <v>0</v>
      </c>
      <c r="G56" s="48">
        <v>59034444</v>
      </c>
      <c r="H56" s="48">
        <v>38570564.259999998</v>
      </c>
      <c r="I56" s="17">
        <v>11.64</v>
      </c>
      <c r="J56" s="17">
        <v>29</v>
      </c>
      <c r="K56" s="17">
        <v>0</v>
      </c>
      <c r="L56" s="17">
        <v>18.440000000000001</v>
      </c>
      <c r="M56" s="17">
        <v>0</v>
      </c>
      <c r="N56" s="17">
        <v>0</v>
      </c>
      <c r="O56" s="17">
        <v>1.37</v>
      </c>
      <c r="P56" s="17">
        <v>3.71</v>
      </c>
      <c r="Q56" s="17">
        <v>0</v>
      </c>
      <c r="R56" s="17">
        <v>0</v>
      </c>
      <c r="S56" s="17">
        <v>0</v>
      </c>
      <c r="T56" s="17">
        <v>2.11</v>
      </c>
      <c r="U56" s="17">
        <v>0</v>
      </c>
      <c r="V56" s="17">
        <v>0</v>
      </c>
      <c r="W56" s="17">
        <v>0</v>
      </c>
      <c r="X56" s="17">
        <v>0</v>
      </c>
      <c r="Y56" s="17">
        <f t="shared" si="7"/>
        <v>7.1899999999999995</v>
      </c>
      <c r="Z56" s="18" t="s">
        <v>113</v>
      </c>
      <c r="AA56" s="18" t="s">
        <v>377</v>
      </c>
      <c r="AB56" s="18">
        <v>9137</v>
      </c>
      <c r="AC56" s="18">
        <v>9800</v>
      </c>
      <c r="AD56" s="18">
        <v>29</v>
      </c>
      <c r="AE56" s="18" t="s">
        <v>130</v>
      </c>
      <c r="AF56" s="19" t="s">
        <v>126</v>
      </c>
      <c r="AG56" s="19" t="s">
        <v>126</v>
      </c>
    </row>
    <row r="57" spans="1:33" s="2" customFormat="1" ht="42.75" x14ac:dyDescent="0.2">
      <c r="A57" s="9">
        <f t="shared" si="3"/>
        <v>48</v>
      </c>
      <c r="B57" s="8">
        <v>228201</v>
      </c>
      <c r="C57" s="9" t="s">
        <v>293</v>
      </c>
      <c r="D57" s="9" t="s">
        <v>142</v>
      </c>
      <c r="E57" s="35">
        <v>24561784.919999998</v>
      </c>
      <c r="F57" s="48">
        <v>0</v>
      </c>
      <c r="G57" s="48">
        <v>1263172</v>
      </c>
      <c r="H57" s="48">
        <v>663173.91</v>
      </c>
      <c r="I57" s="17">
        <v>7.8500000000000005</v>
      </c>
      <c r="J57" s="17">
        <v>15.7</v>
      </c>
      <c r="K57" s="17">
        <v>0</v>
      </c>
      <c r="L57" s="17">
        <v>0.39</v>
      </c>
      <c r="M57" s="17">
        <v>0</v>
      </c>
      <c r="N57" s="17">
        <v>0</v>
      </c>
      <c r="O57" s="17">
        <v>0</v>
      </c>
      <c r="P57" s="17">
        <v>0</v>
      </c>
      <c r="Q57" s="17">
        <v>0</v>
      </c>
      <c r="R57" s="17">
        <v>0</v>
      </c>
      <c r="S57" s="17">
        <v>0</v>
      </c>
      <c r="T57" s="17">
        <v>0</v>
      </c>
      <c r="U57" s="17">
        <v>0</v>
      </c>
      <c r="V57" s="17">
        <v>0</v>
      </c>
      <c r="W57" s="17">
        <v>0</v>
      </c>
      <c r="X57" s="17">
        <v>0</v>
      </c>
      <c r="Y57" s="17">
        <f t="shared" si="7"/>
        <v>0</v>
      </c>
      <c r="Z57" s="18" t="s">
        <v>92</v>
      </c>
      <c r="AA57" s="18" t="s">
        <v>400</v>
      </c>
      <c r="AB57" s="18">
        <v>25094</v>
      </c>
      <c r="AC57" s="18">
        <v>28342</v>
      </c>
      <c r="AD57" s="18">
        <v>15.7</v>
      </c>
      <c r="AE57" s="18" t="s">
        <v>135</v>
      </c>
      <c r="AF57" s="19" t="s">
        <v>126</v>
      </c>
      <c r="AG57" s="19" t="s">
        <v>126</v>
      </c>
    </row>
    <row r="58" spans="1:33" s="2" customFormat="1" ht="57" x14ac:dyDescent="0.2">
      <c r="A58" s="9">
        <f t="shared" si="3"/>
        <v>49</v>
      </c>
      <c r="B58" s="8">
        <v>228203</v>
      </c>
      <c r="C58" s="9" t="s">
        <v>296</v>
      </c>
      <c r="D58" s="9" t="s">
        <v>142</v>
      </c>
      <c r="E58" s="35">
        <v>58472691.149999991</v>
      </c>
      <c r="F58" s="48">
        <v>0</v>
      </c>
      <c r="G58" s="48">
        <v>62246292</v>
      </c>
      <c r="H58" s="48">
        <v>59152991.469999999</v>
      </c>
      <c r="I58" s="17">
        <v>19.73</v>
      </c>
      <c r="J58" s="17">
        <v>32.880000000000003</v>
      </c>
      <c r="K58" s="17">
        <v>0</v>
      </c>
      <c r="L58" s="17">
        <v>19.62</v>
      </c>
      <c r="M58" s="17">
        <v>0</v>
      </c>
      <c r="N58" s="17">
        <v>0</v>
      </c>
      <c r="O58" s="17">
        <v>2.75</v>
      </c>
      <c r="P58" s="17">
        <v>0</v>
      </c>
      <c r="Q58" s="17">
        <v>4.62</v>
      </c>
      <c r="R58" s="17">
        <v>0</v>
      </c>
      <c r="S58" s="17">
        <v>0</v>
      </c>
      <c r="T58" s="17">
        <v>0</v>
      </c>
      <c r="U58" s="17">
        <v>0</v>
      </c>
      <c r="V58" s="17">
        <v>0</v>
      </c>
      <c r="W58" s="17">
        <v>0</v>
      </c>
      <c r="X58" s="17">
        <v>0</v>
      </c>
      <c r="Y58" s="17">
        <f t="shared" si="7"/>
        <v>7.37</v>
      </c>
      <c r="Z58" s="18" t="s">
        <v>83</v>
      </c>
      <c r="AA58" s="18" t="s">
        <v>403</v>
      </c>
      <c r="AB58" s="18">
        <v>8833</v>
      </c>
      <c r="AC58" s="18">
        <v>9450</v>
      </c>
      <c r="AD58" s="18">
        <v>32.880000000000003</v>
      </c>
      <c r="AE58" s="18" t="s">
        <v>135</v>
      </c>
      <c r="AF58" s="19" t="s">
        <v>126</v>
      </c>
      <c r="AG58" s="19" t="s">
        <v>126</v>
      </c>
    </row>
    <row r="59" spans="1:33" s="2" customFormat="1" ht="42.75" x14ac:dyDescent="0.2">
      <c r="A59" s="9">
        <f t="shared" si="3"/>
        <v>50</v>
      </c>
      <c r="B59" s="8">
        <v>228252</v>
      </c>
      <c r="C59" s="9" t="s">
        <v>754</v>
      </c>
      <c r="D59" s="9" t="s">
        <v>78</v>
      </c>
      <c r="E59" s="35" t="s">
        <v>126</v>
      </c>
      <c r="F59" s="48">
        <v>0</v>
      </c>
      <c r="G59" s="48">
        <v>36016200</v>
      </c>
      <c r="H59" s="48">
        <v>35904963.710000001</v>
      </c>
      <c r="I59" s="17" t="s">
        <v>126</v>
      </c>
      <c r="J59" s="17">
        <v>20</v>
      </c>
      <c r="K59" s="17">
        <v>0</v>
      </c>
      <c r="L59" s="17">
        <v>13.67</v>
      </c>
      <c r="M59" s="17">
        <v>0</v>
      </c>
      <c r="N59" s="17">
        <v>0</v>
      </c>
      <c r="O59" s="17">
        <v>2.35</v>
      </c>
      <c r="P59" s="17">
        <v>0</v>
      </c>
      <c r="Q59" s="17">
        <v>7.17</v>
      </c>
      <c r="R59" s="17">
        <v>0</v>
      </c>
      <c r="S59" s="17">
        <v>0</v>
      </c>
      <c r="T59" s="17">
        <v>0</v>
      </c>
      <c r="U59" s="17">
        <v>0.18</v>
      </c>
      <c r="V59" s="17">
        <v>0</v>
      </c>
      <c r="W59" s="17">
        <v>0</v>
      </c>
      <c r="X59" s="17">
        <v>0</v>
      </c>
      <c r="Y59" s="17">
        <f t="shared" si="7"/>
        <v>9.6999999999999993</v>
      </c>
      <c r="Z59" s="18" t="s">
        <v>88</v>
      </c>
      <c r="AA59" s="18" t="s">
        <v>367</v>
      </c>
      <c r="AB59" s="18">
        <v>131465</v>
      </c>
      <c r="AC59" s="18">
        <v>133213</v>
      </c>
      <c r="AD59" s="18">
        <v>20</v>
      </c>
      <c r="AE59" s="18"/>
      <c r="AF59" s="19"/>
      <c r="AG59" s="19"/>
    </row>
    <row r="60" spans="1:33" s="2" customFormat="1" ht="57" x14ac:dyDescent="0.2">
      <c r="A60" s="9">
        <f t="shared" si="3"/>
        <v>51</v>
      </c>
      <c r="B60" s="8">
        <v>228343</v>
      </c>
      <c r="C60" s="9" t="s">
        <v>260</v>
      </c>
      <c r="D60" s="9" t="s">
        <v>142</v>
      </c>
      <c r="E60" s="35">
        <v>36430571.289999992</v>
      </c>
      <c r="F60" s="48">
        <v>0</v>
      </c>
      <c r="G60" s="48">
        <v>33951148</v>
      </c>
      <c r="H60" s="48">
        <v>33906317.840000004</v>
      </c>
      <c r="I60" s="17">
        <v>11.999999999999998</v>
      </c>
      <c r="J60" s="17">
        <v>21</v>
      </c>
      <c r="K60" s="17">
        <v>12</v>
      </c>
      <c r="L60" s="17">
        <v>10.74</v>
      </c>
      <c r="M60" s="17">
        <v>0</v>
      </c>
      <c r="N60" s="17">
        <v>0</v>
      </c>
      <c r="O60" s="17">
        <v>2.38</v>
      </c>
      <c r="P60" s="17">
        <v>0</v>
      </c>
      <c r="Q60" s="17">
        <v>0</v>
      </c>
      <c r="R60" s="17">
        <v>0</v>
      </c>
      <c r="S60" s="17">
        <v>0</v>
      </c>
      <c r="T60" s="17">
        <v>0</v>
      </c>
      <c r="U60" s="17">
        <v>0</v>
      </c>
      <c r="V60" s="17">
        <v>0</v>
      </c>
      <c r="W60" s="17">
        <v>1.07</v>
      </c>
      <c r="X60" s="17">
        <v>0</v>
      </c>
      <c r="Y60" s="17">
        <f t="shared" ref="Y60:Y73" si="8">SUM(M60:X60)</f>
        <v>3.45</v>
      </c>
      <c r="Z60" s="18" t="s">
        <v>88</v>
      </c>
      <c r="AA60" s="18" t="s">
        <v>367</v>
      </c>
      <c r="AB60" s="18">
        <v>131254</v>
      </c>
      <c r="AC60" s="18">
        <v>133425</v>
      </c>
      <c r="AD60" s="18">
        <v>21</v>
      </c>
      <c r="AE60" s="18" t="s">
        <v>130</v>
      </c>
      <c r="AF60" s="19" t="s">
        <v>126</v>
      </c>
      <c r="AG60" s="19" t="s">
        <v>126</v>
      </c>
    </row>
    <row r="61" spans="1:33" s="2" customFormat="1" ht="42.75" x14ac:dyDescent="0.2">
      <c r="A61" s="9">
        <f>+A60+1</f>
        <v>52</v>
      </c>
      <c r="B61" s="8">
        <v>229052</v>
      </c>
      <c r="C61" s="9" t="s">
        <v>745</v>
      </c>
      <c r="D61" s="9" t="s">
        <v>78</v>
      </c>
      <c r="E61" s="35">
        <v>0</v>
      </c>
      <c r="F61" s="48">
        <v>0</v>
      </c>
      <c r="G61" s="48">
        <v>103908809</v>
      </c>
      <c r="H61" s="48">
        <v>97945711.930000007</v>
      </c>
      <c r="I61" s="17" t="s">
        <v>126</v>
      </c>
      <c r="J61" s="17">
        <v>13.5</v>
      </c>
      <c r="K61" s="17">
        <v>0</v>
      </c>
      <c r="L61" s="17">
        <v>29.86</v>
      </c>
      <c r="M61" s="17">
        <v>0</v>
      </c>
      <c r="N61" s="17">
        <v>0</v>
      </c>
      <c r="O61" s="17">
        <v>0</v>
      </c>
      <c r="P61" s="17">
        <v>0</v>
      </c>
      <c r="Q61" s="17">
        <v>0</v>
      </c>
      <c r="R61" s="17">
        <v>4</v>
      </c>
      <c r="S61" s="17">
        <v>0</v>
      </c>
      <c r="T61" s="17">
        <v>0</v>
      </c>
      <c r="U61" s="17">
        <v>0</v>
      </c>
      <c r="V61" s="17">
        <v>0</v>
      </c>
      <c r="W61" s="17">
        <v>0</v>
      </c>
      <c r="X61" s="17">
        <v>0</v>
      </c>
      <c r="Y61" s="17">
        <f t="shared" si="8"/>
        <v>4</v>
      </c>
      <c r="Z61" s="18" t="s">
        <v>748</v>
      </c>
      <c r="AA61" s="19" t="s">
        <v>747</v>
      </c>
      <c r="AB61" s="18">
        <v>163795</v>
      </c>
      <c r="AC61" s="18">
        <v>169053</v>
      </c>
      <c r="AD61" s="18">
        <v>13.5</v>
      </c>
      <c r="AE61" s="18"/>
      <c r="AF61" s="19"/>
      <c r="AG61" s="19"/>
    </row>
    <row r="62" spans="1:33" s="2" customFormat="1" ht="42.75" x14ac:dyDescent="0.2">
      <c r="A62" s="9">
        <f t="shared" si="3"/>
        <v>53</v>
      </c>
      <c r="B62" s="8">
        <v>240201</v>
      </c>
      <c r="C62" s="9" t="s">
        <v>283</v>
      </c>
      <c r="D62" s="9" t="s">
        <v>142</v>
      </c>
      <c r="E62" s="35">
        <v>61652500</v>
      </c>
      <c r="F62" s="48">
        <v>0</v>
      </c>
      <c r="G62" s="48">
        <v>38017553</v>
      </c>
      <c r="H62" s="48">
        <v>38017552.079999998</v>
      </c>
      <c r="I62" s="17">
        <v>18.970000000000002</v>
      </c>
      <c r="J62" s="17">
        <v>27.1</v>
      </c>
      <c r="K62" s="17">
        <v>19</v>
      </c>
      <c r="L62" s="17">
        <v>9.4600000000000009</v>
      </c>
      <c r="M62" s="17">
        <v>0</v>
      </c>
      <c r="N62" s="17">
        <v>0</v>
      </c>
      <c r="O62" s="17">
        <v>1.93</v>
      </c>
      <c r="P62" s="17">
        <v>0</v>
      </c>
      <c r="Q62" s="17">
        <v>0</v>
      </c>
      <c r="R62" s="17">
        <v>0</v>
      </c>
      <c r="S62" s="17">
        <v>0</v>
      </c>
      <c r="T62" s="17">
        <v>0</v>
      </c>
      <c r="U62" s="17">
        <v>0</v>
      </c>
      <c r="V62" s="17">
        <v>0</v>
      </c>
      <c r="W62" s="17">
        <v>0</v>
      </c>
      <c r="X62" s="17">
        <v>0</v>
      </c>
      <c r="Y62" s="17">
        <f t="shared" si="8"/>
        <v>1.93</v>
      </c>
      <c r="Z62" s="18" t="s">
        <v>97</v>
      </c>
      <c r="AA62" s="18" t="s">
        <v>390</v>
      </c>
      <c r="AB62" s="18">
        <v>93824</v>
      </c>
      <c r="AC62" s="18">
        <v>94167</v>
      </c>
      <c r="AD62" s="18">
        <v>27.1</v>
      </c>
      <c r="AE62" s="18" t="s">
        <v>135</v>
      </c>
      <c r="AF62" s="19" t="s">
        <v>736</v>
      </c>
      <c r="AG62" s="19" t="s">
        <v>126</v>
      </c>
    </row>
    <row r="63" spans="1:33" s="2" customFormat="1" ht="57" x14ac:dyDescent="0.2">
      <c r="A63" s="9">
        <f t="shared" si="3"/>
        <v>54</v>
      </c>
      <c r="B63" s="8">
        <v>240203</v>
      </c>
      <c r="C63" s="9" t="s">
        <v>284</v>
      </c>
      <c r="D63" s="9" t="s">
        <v>142</v>
      </c>
      <c r="E63" s="35">
        <v>63700000</v>
      </c>
      <c r="F63" s="48">
        <v>0</v>
      </c>
      <c r="G63" s="48">
        <v>3982973</v>
      </c>
      <c r="H63" s="48">
        <v>3982972.23</v>
      </c>
      <c r="I63" s="17">
        <v>19.600000000000005</v>
      </c>
      <c r="J63" s="17">
        <v>28</v>
      </c>
      <c r="K63" s="17">
        <v>20</v>
      </c>
      <c r="L63" s="17">
        <v>1.22</v>
      </c>
      <c r="M63" s="17">
        <v>0</v>
      </c>
      <c r="N63" s="17">
        <v>0</v>
      </c>
      <c r="O63" s="17">
        <v>0</v>
      </c>
      <c r="P63" s="17">
        <v>0</v>
      </c>
      <c r="Q63" s="17">
        <v>0</v>
      </c>
      <c r="R63" s="17">
        <v>0</v>
      </c>
      <c r="S63" s="17">
        <v>0</v>
      </c>
      <c r="T63" s="17">
        <v>0</v>
      </c>
      <c r="U63" s="17">
        <v>0</v>
      </c>
      <c r="V63" s="17">
        <v>0</v>
      </c>
      <c r="W63" s="17">
        <v>0</v>
      </c>
      <c r="X63" s="17">
        <v>0</v>
      </c>
      <c r="Y63" s="17">
        <f t="shared" si="8"/>
        <v>0</v>
      </c>
      <c r="Z63" s="18" t="s">
        <v>391</v>
      </c>
      <c r="AA63" s="18" t="s">
        <v>392</v>
      </c>
      <c r="AB63" s="18">
        <v>55808</v>
      </c>
      <c r="AC63" s="18">
        <v>56634</v>
      </c>
      <c r="AD63" s="18">
        <v>28</v>
      </c>
      <c r="AE63" s="18" t="s">
        <v>135</v>
      </c>
      <c r="AF63" s="19" t="s">
        <v>736</v>
      </c>
      <c r="AG63" s="19" t="s">
        <v>126</v>
      </c>
    </row>
    <row r="64" spans="1:33" s="2" customFormat="1" ht="57" x14ac:dyDescent="0.2">
      <c r="A64" s="9">
        <f t="shared" si="3"/>
        <v>55</v>
      </c>
      <c r="B64" s="8">
        <v>240204</v>
      </c>
      <c r="C64" s="9" t="s">
        <v>285</v>
      </c>
      <c r="D64" s="9" t="s">
        <v>142</v>
      </c>
      <c r="E64" s="35">
        <v>62221250</v>
      </c>
      <c r="F64" s="48">
        <v>0</v>
      </c>
      <c r="G64" s="48">
        <v>5951934</v>
      </c>
      <c r="H64" s="48">
        <v>5951933.3799999999</v>
      </c>
      <c r="I64" s="17">
        <v>19.149999999999999</v>
      </c>
      <c r="J64" s="17">
        <v>27.35</v>
      </c>
      <c r="K64" s="17">
        <v>19</v>
      </c>
      <c r="L64" s="17">
        <v>3</v>
      </c>
      <c r="M64" s="17">
        <v>0</v>
      </c>
      <c r="N64" s="17">
        <v>0</v>
      </c>
      <c r="O64" s="17">
        <v>0</v>
      </c>
      <c r="P64" s="17">
        <v>0</v>
      </c>
      <c r="Q64" s="17">
        <v>0</v>
      </c>
      <c r="R64" s="17">
        <v>0</v>
      </c>
      <c r="S64" s="17">
        <v>0</v>
      </c>
      <c r="T64" s="17">
        <v>0</v>
      </c>
      <c r="U64" s="17">
        <v>0</v>
      </c>
      <c r="V64" s="17">
        <v>0</v>
      </c>
      <c r="W64" s="17">
        <v>0</v>
      </c>
      <c r="X64" s="17">
        <v>0</v>
      </c>
      <c r="Y64" s="17">
        <f t="shared" si="8"/>
        <v>0</v>
      </c>
      <c r="Z64" s="18" t="s">
        <v>393</v>
      </c>
      <c r="AA64" s="18" t="s">
        <v>394</v>
      </c>
      <c r="AB64" s="18">
        <v>30999</v>
      </c>
      <c r="AC64" s="18">
        <v>31701</v>
      </c>
      <c r="AD64" s="18">
        <v>27.35</v>
      </c>
      <c r="AE64" s="18" t="s">
        <v>135</v>
      </c>
      <c r="AF64" s="19" t="s">
        <v>736</v>
      </c>
      <c r="AG64" s="19" t="s">
        <v>126</v>
      </c>
    </row>
    <row r="65" spans="1:33" s="2" customFormat="1" ht="57" x14ac:dyDescent="0.2">
      <c r="A65" s="9">
        <f t="shared" si="3"/>
        <v>56</v>
      </c>
      <c r="B65" s="8">
        <v>240205</v>
      </c>
      <c r="C65" s="9" t="s">
        <v>286</v>
      </c>
      <c r="D65" s="9" t="s">
        <v>142</v>
      </c>
      <c r="E65" s="35">
        <v>45841250</v>
      </c>
      <c r="F65" s="48">
        <v>0</v>
      </c>
      <c r="G65" s="48">
        <v>336154</v>
      </c>
      <c r="H65" s="48">
        <v>336153.43</v>
      </c>
      <c r="I65" s="17">
        <v>14.11</v>
      </c>
      <c r="J65" s="17">
        <v>20.149999999999999</v>
      </c>
      <c r="K65" s="17">
        <v>14</v>
      </c>
      <c r="L65" s="17">
        <v>0.41</v>
      </c>
      <c r="M65" s="17">
        <v>0</v>
      </c>
      <c r="N65" s="17">
        <v>0</v>
      </c>
      <c r="O65" s="17">
        <v>0.1</v>
      </c>
      <c r="P65" s="17">
        <v>0</v>
      </c>
      <c r="Q65" s="17">
        <v>0</v>
      </c>
      <c r="R65" s="17">
        <v>0</v>
      </c>
      <c r="S65" s="17">
        <v>0</v>
      </c>
      <c r="T65" s="17">
        <v>0</v>
      </c>
      <c r="U65" s="17">
        <v>0</v>
      </c>
      <c r="V65" s="17">
        <v>0</v>
      </c>
      <c r="W65" s="17">
        <v>0</v>
      </c>
      <c r="X65" s="17">
        <v>0</v>
      </c>
      <c r="Y65" s="17">
        <f t="shared" si="8"/>
        <v>0.1</v>
      </c>
      <c r="Z65" s="18" t="s">
        <v>83</v>
      </c>
      <c r="AA65" s="18" t="s">
        <v>395</v>
      </c>
      <c r="AB65" s="18">
        <v>26819</v>
      </c>
      <c r="AC65" s="18">
        <v>27056</v>
      </c>
      <c r="AD65" s="18">
        <v>20.149999999999999</v>
      </c>
      <c r="AE65" s="18" t="s">
        <v>135</v>
      </c>
      <c r="AF65" s="19" t="s">
        <v>736</v>
      </c>
      <c r="AG65" s="19" t="s">
        <v>126</v>
      </c>
    </row>
    <row r="66" spans="1:33" s="2" customFormat="1" ht="25.5" customHeight="1" x14ac:dyDescent="0.2">
      <c r="A66" s="9">
        <f t="shared" si="3"/>
        <v>57</v>
      </c>
      <c r="B66" s="8">
        <v>245049</v>
      </c>
      <c r="C66" s="9" t="s">
        <v>755</v>
      </c>
      <c r="D66" s="9" t="s">
        <v>78</v>
      </c>
      <c r="E66" s="35">
        <v>0</v>
      </c>
      <c r="F66" s="48">
        <v>0</v>
      </c>
      <c r="G66" s="48">
        <v>47528656</v>
      </c>
      <c r="H66" s="48">
        <v>33723354.369999997</v>
      </c>
      <c r="I66" s="17" t="s">
        <v>126</v>
      </c>
      <c r="J66" s="17">
        <v>13.65</v>
      </c>
      <c r="K66" s="17">
        <v>0</v>
      </c>
      <c r="L66" s="17">
        <v>2.5299999999999998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0</v>
      </c>
      <c r="T66" s="17">
        <v>0</v>
      </c>
      <c r="U66" s="17">
        <v>0</v>
      </c>
      <c r="V66" s="17">
        <v>0</v>
      </c>
      <c r="W66" s="17">
        <v>2.94</v>
      </c>
      <c r="X66" s="17">
        <v>3.64</v>
      </c>
      <c r="Y66" s="17">
        <f t="shared" si="8"/>
        <v>6.58</v>
      </c>
      <c r="Z66" s="18" t="s">
        <v>97</v>
      </c>
      <c r="AA66" s="19" t="s">
        <v>792</v>
      </c>
      <c r="AB66" s="18">
        <v>94600</v>
      </c>
      <c r="AC66" s="18">
        <v>90890</v>
      </c>
      <c r="AD66" s="18">
        <v>13.65</v>
      </c>
      <c r="AE66" s="18"/>
      <c r="AF66" s="19"/>
      <c r="AG66" s="19"/>
    </row>
    <row r="67" spans="1:33" s="2" customFormat="1" ht="57" x14ac:dyDescent="0.2">
      <c r="A67" s="9">
        <f t="shared" si="3"/>
        <v>58</v>
      </c>
      <c r="B67" s="8">
        <v>245544</v>
      </c>
      <c r="C67" s="9" t="s">
        <v>746</v>
      </c>
      <c r="D67" s="9" t="s">
        <v>78</v>
      </c>
      <c r="E67" s="35">
        <v>0</v>
      </c>
      <c r="F67" s="48">
        <v>0</v>
      </c>
      <c r="G67" s="48">
        <v>89075923</v>
      </c>
      <c r="H67" s="48">
        <v>89026100.010000005</v>
      </c>
      <c r="I67" s="17" t="s">
        <v>126</v>
      </c>
      <c r="J67" s="17">
        <v>15</v>
      </c>
      <c r="K67" s="17">
        <v>10</v>
      </c>
      <c r="L67" s="17">
        <v>36.229999999999997</v>
      </c>
      <c r="M67" s="17">
        <v>0</v>
      </c>
      <c r="N67" s="17">
        <v>0</v>
      </c>
      <c r="O67" s="17">
        <v>0</v>
      </c>
      <c r="P67" s="17">
        <v>0</v>
      </c>
      <c r="Q67" s="17">
        <v>26.85</v>
      </c>
      <c r="R67" s="17">
        <v>0</v>
      </c>
      <c r="S67" s="17">
        <v>0</v>
      </c>
      <c r="T67" s="17">
        <v>7.27</v>
      </c>
      <c r="U67" s="17">
        <v>0</v>
      </c>
      <c r="V67" s="17">
        <v>0</v>
      </c>
      <c r="W67" s="17">
        <v>0</v>
      </c>
      <c r="X67" s="17">
        <v>0</v>
      </c>
      <c r="Y67" s="17">
        <f t="shared" si="8"/>
        <v>34.120000000000005</v>
      </c>
      <c r="Z67" s="19" t="s">
        <v>749</v>
      </c>
      <c r="AA67" s="18" t="s">
        <v>414</v>
      </c>
      <c r="AB67" s="18">
        <v>102637</v>
      </c>
      <c r="AC67" s="18">
        <v>99765</v>
      </c>
      <c r="AD67" s="18">
        <v>15</v>
      </c>
      <c r="AE67" s="18"/>
      <c r="AF67" s="19"/>
      <c r="AG67" s="19"/>
    </row>
    <row r="68" spans="1:33" s="2" customFormat="1" ht="42.75" x14ac:dyDescent="0.2">
      <c r="A68" s="9">
        <v>59</v>
      </c>
      <c r="B68" s="8">
        <v>245545</v>
      </c>
      <c r="C68" s="9" t="s">
        <v>926</v>
      </c>
      <c r="D68" s="9" t="s">
        <v>78</v>
      </c>
      <c r="E68" s="35">
        <v>0</v>
      </c>
      <c r="F68" s="48"/>
      <c r="G68" s="48">
        <v>5591869</v>
      </c>
      <c r="H68" s="48">
        <v>0</v>
      </c>
      <c r="I68" s="17" t="s">
        <v>126</v>
      </c>
      <c r="J68" s="17">
        <v>27.4</v>
      </c>
      <c r="K68" s="17">
        <v>0.7</v>
      </c>
      <c r="L68" s="17">
        <v>1.67</v>
      </c>
      <c r="M68" s="17">
        <v>0</v>
      </c>
      <c r="N68" s="17">
        <v>0</v>
      </c>
      <c r="O68" s="17">
        <v>0</v>
      </c>
      <c r="P68" s="17">
        <v>0</v>
      </c>
      <c r="Q68" s="17">
        <v>0</v>
      </c>
      <c r="R68" s="17">
        <v>0</v>
      </c>
      <c r="S68" s="17">
        <v>0</v>
      </c>
      <c r="T68" s="17">
        <v>0</v>
      </c>
      <c r="U68" s="17">
        <v>0</v>
      </c>
      <c r="V68" s="17">
        <v>0</v>
      </c>
      <c r="W68" s="17">
        <v>0</v>
      </c>
      <c r="X68" s="17">
        <v>0</v>
      </c>
      <c r="Y68" s="17">
        <f t="shared" si="8"/>
        <v>0</v>
      </c>
      <c r="Z68" s="19" t="s">
        <v>232</v>
      </c>
      <c r="AA68" s="18" t="s">
        <v>90</v>
      </c>
      <c r="AB68" s="18">
        <v>36532</v>
      </c>
      <c r="AC68" s="18">
        <v>35744</v>
      </c>
      <c r="AD68" s="18">
        <v>27.4</v>
      </c>
      <c r="AE68" s="18"/>
      <c r="AF68" s="19"/>
      <c r="AG68" s="19"/>
    </row>
    <row r="69" spans="1:33" s="2" customFormat="1" ht="42.75" x14ac:dyDescent="0.2">
      <c r="A69" s="9">
        <f>+A68+1</f>
        <v>60</v>
      </c>
      <c r="B69" s="8">
        <v>245546</v>
      </c>
      <c r="C69" s="9" t="s">
        <v>914</v>
      </c>
      <c r="D69" s="9" t="s">
        <v>78</v>
      </c>
      <c r="E69" s="35">
        <v>0</v>
      </c>
      <c r="F69" s="48">
        <v>0</v>
      </c>
      <c r="G69" s="48">
        <v>14042912</v>
      </c>
      <c r="H69" s="48">
        <v>0</v>
      </c>
      <c r="I69" s="17" t="s">
        <v>126</v>
      </c>
      <c r="J69" s="17">
        <v>23</v>
      </c>
      <c r="K69" s="17">
        <v>0.7</v>
      </c>
      <c r="L69" s="17">
        <v>4.68</v>
      </c>
      <c r="M69" s="17">
        <v>0</v>
      </c>
      <c r="N69" s="17">
        <v>0</v>
      </c>
      <c r="O69" s="17">
        <v>0</v>
      </c>
      <c r="P69" s="17">
        <v>0</v>
      </c>
      <c r="Q69" s="17">
        <v>0</v>
      </c>
      <c r="R69" s="17">
        <v>0</v>
      </c>
      <c r="S69" s="17">
        <v>0</v>
      </c>
      <c r="T69" s="17">
        <v>0</v>
      </c>
      <c r="U69" s="17">
        <v>0</v>
      </c>
      <c r="V69" s="17">
        <v>0</v>
      </c>
      <c r="W69" s="17">
        <v>0.01</v>
      </c>
      <c r="X69" s="17">
        <v>0</v>
      </c>
      <c r="Y69" s="17">
        <f t="shared" si="8"/>
        <v>0.01</v>
      </c>
      <c r="Z69" s="19" t="s">
        <v>89</v>
      </c>
      <c r="AA69" s="18" t="s">
        <v>920</v>
      </c>
      <c r="AB69" s="18">
        <v>58436</v>
      </c>
      <c r="AC69" s="18">
        <v>62164</v>
      </c>
      <c r="AD69" s="18">
        <v>23</v>
      </c>
      <c r="AE69" s="18"/>
      <c r="AF69" s="19"/>
      <c r="AG69" s="19"/>
    </row>
    <row r="70" spans="1:33" s="2" customFormat="1" ht="57" x14ac:dyDescent="0.2">
      <c r="A70" s="9">
        <f>+A69+1</f>
        <v>61</v>
      </c>
      <c r="B70" s="8">
        <v>245550</v>
      </c>
      <c r="C70" s="9" t="s">
        <v>938</v>
      </c>
      <c r="D70" s="9" t="s">
        <v>78</v>
      </c>
      <c r="E70" s="35">
        <v>0</v>
      </c>
      <c r="F70" s="48">
        <v>0</v>
      </c>
      <c r="G70" s="48">
        <v>200000</v>
      </c>
      <c r="H70" s="48">
        <v>0</v>
      </c>
      <c r="I70" s="17" t="s">
        <v>126</v>
      </c>
      <c r="J70" s="17">
        <v>19.149999999999999</v>
      </c>
      <c r="K70" s="17">
        <v>0.21</v>
      </c>
      <c r="L70" s="17">
        <v>0</v>
      </c>
      <c r="M70" s="17">
        <v>0</v>
      </c>
      <c r="N70" s="17">
        <v>0</v>
      </c>
      <c r="O70" s="17">
        <v>0</v>
      </c>
      <c r="P70" s="17">
        <v>0</v>
      </c>
      <c r="Q70" s="17">
        <v>0</v>
      </c>
      <c r="R70" s="17">
        <v>0</v>
      </c>
      <c r="S70" s="17">
        <v>0</v>
      </c>
      <c r="T70" s="17">
        <v>0</v>
      </c>
      <c r="U70" s="17">
        <v>0</v>
      </c>
      <c r="V70" s="17">
        <v>0</v>
      </c>
      <c r="W70" s="17">
        <v>0</v>
      </c>
      <c r="X70" s="17">
        <v>0</v>
      </c>
      <c r="Y70" s="17">
        <f t="shared" si="8"/>
        <v>0</v>
      </c>
      <c r="Z70" s="19" t="s">
        <v>956</v>
      </c>
      <c r="AA70" s="18" t="s">
        <v>957</v>
      </c>
      <c r="AB70" s="18">
        <v>76750</v>
      </c>
      <c r="AC70" s="18">
        <v>85234</v>
      </c>
      <c r="AD70" s="18">
        <v>19.149999999999999</v>
      </c>
      <c r="AE70" s="18"/>
      <c r="AF70" s="19"/>
      <c r="AG70" s="19"/>
    </row>
    <row r="71" spans="1:33" s="2" customFormat="1" ht="42.75" x14ac:dyDescent="0.2">
      <c r="A71" s="9">
        <f t="shared" ref="A71:A73" si="9">+A70+1</f>
        <v>62</v>
      </c>
      <c r="B71" s="8">
        <v>245554</v>
      </c>
      <c r="C71" s="9" t="s">
        <v>915</v>
      </c>
      <c r="D71" s="9" t="s">
        <v>78</v>
      </c>
      <c r="E71" s="35">
        <v>0</v>
      </c>
      <c r="F71" s="48">
        <v>0</v>
      </c>
      <c r="G71" s="48">
        <v>250000</v>
      </c>
      <c r="H71" s="48">
        <v>0</v>
      </c>
      <c r="I71" s="17" t="s">
        <v>126</v>
      </c>
      <c r="J71" s="17">
        <v>18.03</v>
      </c>
      <c r="K71" s="17">
        <v>2.5</v>
      </c>
      <c r="L71" s="17">
        <v>0.08</v>
      </c>
      <c r="M71" s="17">
        <v>0</v>
      </c>
      <c r="N71" s="17">
        <v>0</v>
      </c>
      <c r="O71" s="17">
        <v>0</v>
      </c>
      <c r="P71" s="17">
        <v>0</v>
      </c>
      <c r="Q71" s="17">
        <v>0</v>
      </c>
      <c r="R71" s="17">
        <v>0</v>
      </c>
      <c r="S71" s="17">
        <v>0</v>
      </c>
      <c r="T71" s="17">
        <v>0</v>
      </c>
      <c r="U71" s="17">
        <v>0</v>
      </c>
      <c r="V71" s="17">
        <v>0</v>
      </c>
      <c r="W71" s="17">
        <v>0</v>
      </c>
      <c r="X71" s="17">
        <v>0</v>
      </c>
      <c r="Y71" s="17">
        <f t="shared" si="8"/>
        <v>0</v>
      </c>
      <c r="Z71" s="19" t="s">
        <v>96</v>
      </c>
      <c r="AA71" s="18" t="s">
        <v>921</v>
      </c>
      <c r="AB71" s="18">
        <v>96805</v>
      </c>
      <c r="AC71" s="18">
        <v>102492</v>
      </c>
      <c r="AD71" s="18">
        <v>18.03</v>
      </c>
      <c r="AE71" s="18"/>
      <c r="AF71" s="19"/>
      <c r="AG71" s="19"/>
    </row>
    <row r="72" spans="1:33" s="2" customFormat="1" ht="57" hidden="1" x14ac:dyDescent="0.2">
      <c r="A72" s="9">
        <f t="shared" si="9"/>
        <v>63</v>
      </c>
      <c r="B72" s="8">
        <v>245555</v>
      </c>
      <c r="C72" s="9" t="s">
        <v>932</v>
      </c>
      <c r="D72" s="9" t="s">
        <v>78</v>
      </c>
      <c r="E72" s="35">
        <v>0</v>
      </c>
      <c r="F72" s="48">
        <v>0</v>
      </c>
      <c r="G72" s="48">
        <v>0</v>
      </c>
      <c r="H72" s="48">
        <v>0</v>
      </c>
      <c r="I72" s="17" t="s">
        <v>126</v>
      </c>
      <c r="J72" s="17">
        <v>10.6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17">
        <v>0</v>
      </c>
      <c r="Q72" s="17">
        <v>0</v>
      </c>
      <c r="R72" s="17">
        <v>0</v>
      </c>
      <c r="S72" s="17">
        <v>0</v>
      </c>
      <c r="T72" s="17">
        <v>0</v>
      </c>
      <c r="U72" s="17">
        <v>0</v>
      </c>
      <c r="V72" s="17">
        <v>0</v>
      </c>
      <c r="W72" s="17">
        <v>0</v>
      </c>
      <c r="X72" s="17">
        <v>0</v>
      </c>
      <c r="Y72" s="17">
        <f t="shared" si="8"/>
        <v>0</v>
      </c>
      <c r="Z72" s="19" t="s">
        <v>89</v>
      </c>
      <c r="AA72" s="18" t="s">
        <v>933</v>
      </c>
      <c r="AB72" s="18">
        <v>40080</v>
      </c>
      <c r="AC72" s="18">
        <v>43361</v>
      </c>
      <c r="AD72" s="18">
        <v>10.6</v>
      </c>
      <c r="AE72" s="18"/>
      <c r="AF72" s="19"/>
      <c r="AG72" s="19"/>
    </row>
    <row r="73" spans="1:33" s="2" customFormat="1" ht="57" x14ac:dyDescent="0.2">
      <c r="A73" s="9">
        <v>63</v>
      </c>
      <c r="B73" s="8">
        <v>257654</v>
      </c>
      <c r="C73" s="9" t="s">
        <v>916</v>
      </c>
      <c r="D73" s="9" t="s">
        <v>78</v>
      </c>
      <c r="E73" s="35">
        <v>0</v>
      </c>
      <c r="F73" s="48">
        <v>0</v>
      </c>
      <c r="G73" s="48">
        <v>14366435</v>
      </c>
      <c r="H73" s="48">
        <v>0</v>
      </c>
      <c r="I73" s="17" t="s">
        <v>126</v>
      </c>
      <c r="J73" s="17">
        <v>12.31</v>
      </c>
      <c r="K73" s="17">
        <v>0.46</v>
      </c>
      <c r="L73" s="17">
        <v>1.75</v>
      </c>
      <c r="M73" s="17">
        <v>0</v>
      </c>
      <c r="N73" s="17">
        <v>0</v>
      </c>
      <c r="O73" s="17">
        <v>0</v>
      </c>
      <c r="P73" s="17">
        <v>0</v>
      </c>
      <c r="Q73" s="17">
        <v>0</v>
      </c>
      <c r="R73" s="17">
        <v>0</v>
      </c>
      <c r="S73" s="17">
        <v>0</v>
      </c>
      <c r="T73" s="17">
        <v>0</v>
      </c>
      <c r="U73" s="17">
        <v>0</v>
      </c>
      <c r="V73" s="17">
        <v>0</v>
      </c>
      <c r="W73" s="17">
        <v>0</v>
      </c>
      <c r="X73" s="17">
        <v>0</v>
      </c>
      <c r="Y73" s="17">
        <f t="shared" si="8"/>
        <v>0</v>
      </c>
      <c r="Z73" s="19" t="s">
        <v>258</v>
      </c>
      <c r="AA73" s="18" t="s">
        <v>922</v>
      </c>
      <c r="AB73" s="18">
        <v>63815</v>
      </c>
      <c r="AC73" s="18">
        <v>68406</v>
      </c>
      <c r="AD73" s="18"/>
      <c r="AE73" s="18"/>
      <c r="AF73" s="19"/>
      <c r="AG73" s="19"/>
    </row>
    <row r="74" spans="1:33" s="2" customFormat="1" ht="15" x14ac:dyDescent="0.2">
      <c r="A74" s="113" t="s">
        <v>176</v>
      </c>
      <c r="B74" s="113"/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  <c r="AD74" s="113"/>
      <c r="AE74" s="113"/>
      <c r="AF74" s="19"/>
      <c r="AG74" s="19"/>
    </row>
    <row r="75" spans="1:33" s="2" customFormat="1" ht="42.75" x14ac:dyDescent="0.2">
      <c r="A75" s="9">
        <f>+A73+1</f>
        <v>64</v>
      </c>
      <c r="B75" s="8">
        <v>116535</v>
      </c>
      <c r="C75" s="9" t="s">
        <v>177</v>
      </c>
      <c r="D75" s="9" t="s">
        <v>106</v>
      </c>
      <c r="E75" s="35">
        <v>48268783.06000001</v>
      </c>
      <c r="F75" s="48">
        <v>60000000</v>
      </c>
      <c r="G75" s="48">
        <v>50706882</v>
      </c>
      <c r="H75" s="48">
        <v>29982271.390000001</v>
      </c>
      <c r="I75" s="17">
        <v>5.91</v>
      </c>
      <c r="J75" s="17">
        <v>25</v>
      </c>
      <c r="K75" s="17">
        <v>1</v>
      </c>
      <c r="L75" s="17">
        <v>4.59</v>
      </c>
      <c r="M75" s="17">
        <v>0</v>
      </c>
      <c r="N75" s="17">
        <v>0</v>
      </c>
      <c r="O75" s="17">
        <v>0</v>
      </c>
      <c r="P75" s="17">
        <v>0</v>
      </c>
      <c r="Q75" s="17">
        <v>0</v>
      </c>
      <c r="R75" s="17">
        <v>0</v>
      </c>
      <c r="S75" s="17">
        <v>0.83</v>
      </c>
      <c r="T75" s="17">
        <v>1.21</v>
      </c>
      <c r="U75" s="17">
        <v>0</v>
      </c>
      <c r="V75" s="17">
        <v>0</v>
      </c>
      <c r="W75" s="17">
        <v>0</v>
      </c>
      <c r="X75" s="17">
        <v>0</v>
      </c>
      <c r="Y75" s="17">
        <f t="shared" ref="Y75:Y86" si="10">SUM(M75:X75)</f>
        <v>2.04</v>
      </c>
      <c r="Z75" s="18" t="s">
        <v>101</v>
      </c>
      <c r="AA75" s="18" t="s">
        <v>178</v>
      </c>
      <c r="AB75" s="18">
        <v>156013</v>
      </c>
      <c r="AC75" s="18">
        <v>149982</v>
      </c>
      <c r="AD75" s="18">
        <v>25</v>
      </c>
      <c r="AE75" s="18" t="s">
        <v>130</v>
      </c>
      <c r="AF75" s="19" t="s">
        <v>728</v>
      </c>
      <c r="AG75" s="19" t="s">
        <v>729</v>
      </c>
    </row>
    <row r="76" spans="1:33" s="2" customFormat="1" ht="42.75" x14ac:dyDescent="0.2">
      <c r="A76" s="9">
        <f>+A75+1</f>
        <v>65</v>
      </c>
      <c r="B76" s="8">
        <v>15149</v>
      </c>
      <c r="C76" s="9" t="s">
        <v>179</v>
      </c>
      <c r="D76" s="9" t="s">
        <v>78</v>
      </c>
      <c r="E76" s="35">
        <v>100576206.2</v>
      </c>
      <c r="F76" s="48">
        <v>133231886</v>
      </c>
      <c r="G76" s="48">
        <v>26034993</v>
      </c>
      <c r="H76" s="48">
        <v>2999985.53</v>
      </c>
      <c r="I76" s="17">
        <v>12.57</v>
      </c>
      <c r="J76" s="17">
        <v>15</v>
      </c>
      <c r="K76" s="17">
        <v>1.5</v>
      </c>
      <c r="L76" s="17">
        <v>0.64</v>
      </c>
      <c r="M76" s="17">
        <v>0</v>
      </c>
      <c r="N76" s="17">
        <v>0</v>
      </c>
      <c r="O76" s="17">
        <v>0</v>
      </c>
      <c r="P76" s="17">
        <v>0</v>
      </c>
      <c r="Q76" s="17">
        <v>0</v>
      </c>
      <c r="R76" s="17">
        <v>0</v>
      </c>
      <c r="S76" s="17">
        <v>0</v>
      </c>
      <c r="T76" s="17">
        <v>0</v>
      </c>
      <c r="U76" s="17">
        <v>0</v>
      </c>
      <c r="V76" s="17">
        <v>0</v>
      </c>
      <c r="W76" s="17">
        <v>0</v>
      </c>
      <c r="X76" s="17">
        <v>0</v>
      </c>
      <c r="Y76" s="17">
        <f t="shared" si="10"/>
        <v>0</v>
      </c>
      <c r="Z76" s="18" t="s">
        <v>88</v>
      </c>
      <c r="AA76" s="18" t="s">
        <v>180</v>
      </c>
      <c r="AB76" s="18">
        <v>38077</v>
      </c>
      <c r="AC76" s="18">
        <v>37773</v>
      </c>
      <c r="AD76" s="18">
        <v>15</v>
      </c>
      <c r="AE76" s="18" t="s">
        <v>130</v>
      </c>
      <c r="AF76" s="19" t="s">
        <v>730</v>
      </c>
      <c r="AG76" s="19" t="s">
        <v>731</v>
      </c>
    </row>
    <row r="77" spans="1:33" s="2" customFormat="1" ht="42.75" x14ac:dyDescent="0.2">
      <c r="A77" s="9">
        <f>+A76+1</f>
        <v>66</v>
      </c>
      <c r="B77" s="8">
        <v>189880</v>
      </c>
      <c r="C77" s="9" t="s">
        <v>910</v>
      </c>
      <c r="D77" s="9" t="s">
        <v>78</v>
      </c>
      <c r="E77" s="35">
        <v>0</v>
      </c>
      <c r="F77" s="48">
        <v>0</v>
      </c>
      <c r="G77" s="48">
        <v>891449</v>
      </c>
      <c r="H77" s="48">
        <v>891447.59</v>
      </c>
      <c r="I77" s="17" t="s">
        <v>126</v>
      </c>
      <c r="J77" s="17">
        <v>14.6</v>
      </c>
      <c r="K77" s="17">
        <v>7.0000000000000007E-2</v>
      </c>
      <c r="L77" s="17">
        <v>0.16</v>
      </c>
      <c r="M77" s="17">
        <v>0</v>
      </c>
      <c r="N77" s="17">
        <v>0</v>
      </c>
      <c r="O77" s="17">
        <v>0</v>
      </c>
      <c r="P77" s="17">
        <v>0</v>
      </c>
      <c r="Q77" s="17">
        <v>0</v>
      </c>
      <c r="R77" s="17">
        <v>0</v>
      </c>
      <c r="S77" s="17">
        <v>0</v>
      </c>
      <c r="T77" s="17">
        <v>0</v>
      </c>
      <c r="U77" s="17">
        <v>0</v>
      </c>
      <c r="V77" s="17">
        <v>0</v>
      </c>
      <c r="W77" s="17">
        <v>0</v>
      </c>
      <c r="X77" s="17">
        <v>0</v>
      </c>
      <c r="Y77" s="17">
        <f t="shared" si="10"/>
        <v>0</v>
      </c>
      <c r="Z77" s="18" t="s">
        <v>114</v>
      </c>
      <c r="AA77" s="18" t="s">
        <v>114</v>
      </c>
      <c r="AB77" s="18">
        <v>45544</v>
      </c>
      <c r="AC77" s="18">
        <v>47499</v>
      </c>
      <c r="AD77" s="18">
        <v>14.6</v>
      </c>
      <c r="AE77" s="18"/>
      <c r="AF77" s="19"/>
      <c r="AG77" s="19"/>
    </row>
    <row r="78" spans="1:33" s="2" customFormat="1" ht="42.75" x14ac:dyDescent="0.2">
      <c r="A78" s="9">
        <f>+A77+1</f>
        <v>67</v>
      </c>
      <c r="B78" s="8">
        <v>190113</v>
      </c>
      <c r="C78" s="9" t="s">
        <v>181</v>
      </c>
      <c r="D78" s="9" t="s">
        <v>78</v>
      </c>
      <c r="E78" s="35">
        <v>0</v>
      </c>
      <c r="F78" s="48">
        <v>29520000</v>
      </c>
      <c r="G78" s="48">
        <v>0</v>
      </c>
      <c r="H78" s="48">
        <v>0</v>
      </c>
      <c r="I78" s="17" t="s">
        <v>126</v>
      </c>
      <c r="J78" s="17">
        <v>6</v>
      </c>
      <c r="K78" s="17">
        <v>6.02</v>
      </c>
      <c r="L78" s="17">
        <v>0</v>
      </c>
      <c r="M78" s="17">
        <v>0</v>
      </c>
      <c r="N78" s="17">
        <v>0</v>
      </c>
      <c r="O78" s="17">
        <v>0</v>
      </c>
      <c r="P78" s="17">
        <v>0</v>
      </c>
      <c r="Q78" s="17">
        <v>0</v>
      </c>
      <c r="R78" s="17">
        <v>0</v>
      </c>
      <c r="S78" s="17">
        <v>0</v>
      </c>
      <c r="T78" s="17">
        <v>0</v>
      </c>
      <c r="U78" s="17">
        <v>0</v>
      </c>
      <c r="V78" s="17">
        <v>0</v>
      </c>
      <c r="W78" s="17">
        <v>0</v>
      </c>
      <c r="X78" s="17">
        <v>0</v>
      </c>
      <c r="Y78" s="17">
        <f t="shared" si="10"/>
        <v>0</v>
      </c>
      <c r="Z78" s="18" t="s">
        <v>92</v>
      </c>
      <c r="AA78" s="18" t="s">
        <v>794</v>
      </c>
      <c r="AB78" s="18">
        <v>93794</v>
      </c>
      <c r="AC78" s="18">
        <v>103560</v>
      </c>
      <c r="AD78" s="18">
        <v>6</v>
      </c>
      <c r="AE78" s="18"/>
      <c r="AF78" s="19" t="s">
        <v>728</v>
      </c>
      <c r="AG78" s="19" t="s">
        <v>729</v>
      </c>
    </row>
    <row r="79" spans="1:33" s="2" customFormat="1" ht="57" x14ac:dyDescent="0.2">
      <c r="A79" s="9">
        <f t="shared" ref="A79:A80" si="11">+A78+1</f>
        <v>68</v>
      </c>
      <c r="B79" s="8">
        <v>190125</v>
      </c>
      <c r="C79" s="9" t="s">
        <v>37</v>
      </c>
      <c r="D79" s="9" t="s">
        <v>78</v>
      </c>
      <c r="E79" s="35">
        <v>0</v>
      </c>
      <c r="F79" s="48">
        <v>5500000</v>
      </c>
      <c r="G79" s="48">
        <v>0</v>
      </c>
      <c r="H79" s="48">
        <v>0</v>
      </c>
      <c r="I79" s="17" t="s">
        <v>126</v>
      </c>
      <c r="J79" s="17">
        <v>12</v>
      </c>
      <c r="K79" s="17">
        <v>1.1499999999999999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  <c r="Q79" s="17">
        <v>0</v>
      </c>
      <c r="R79" s="17">
        <v>0</v>
      </c>
      <c r="S79" s="17">
        <v>0</v>
      </c>
      <c r="T79" s="17">
        <v>0</v>
      </c>
      <c r="U79" s="17">
        <v>0</v>
      </c>
      <c r="V79" s="17">
        <v>0</v>
      </c>
      <c r="W79" s="17">
        <v>0</v>
      </c>
      <c r="X79" s="17">
        <v>0</v>
      </c>
      <c r="Y79" s="17">
        <f t="shared" si="10"/>
        <v>0</v>
      </c>
      <c r="Z79" s="18" t="s">
        <v>768</v>
      </c>
      <c r="AA79" s="18" t="s">
        <v>793</v>
      </c>
      <c r="AB79" s="18">
        <v>5771</v>
      </c>
      <c r="AC79" s="18">
        <v>6087</v>
      </c>
      <c r="AD79" s="18">
        <v>12</v>
      </c>
      <c r="AE79" s="18"/>
      <c r="AF79" s="19" t="s">
        <v>728</v>
      </c>
      <c r="AG79" s="19" t="s">
        <v>729</v>
      </c>
    </row>
    <row r="80" spans="1:33" s="2" customFormat="1" ht="15" customHeight="1" x14ac:dyDescent="0.2">
      <c r="A80" s="9">
        <f t="shared" si="11"/>
        <v>69</v>
      </c>
      <c r="B80" s="10">
        <v>190127</v>
      </c>
      <c r="C80" s="9" t="s">
        <v>21</v>
      </c>
      <c r="D80" s="9" t="s">
        <v>78</v>
      </c>
      <c r="E80" s="35">
        <v>0</v>
      </c>
      <c r="F80" s="48">
        <v>4592925</v>
      </c>
      <c r="G80" s="48">
        <v>9229852</v>
      </c>
      <c r="H80" s="48">
        <v>8997349.8399999999</v>
      </c>
      <c r="I80" s="17" t="s">
        <v>126</v>
      </c>
      <c r="J80" s="17">
        <v>24</v>
      </c>
      <c r="K80" s="17">
        <v>0.01</v>
      </c>
      <c r="L80" s="17">
        <v>0.05</v>
      </c>
      <c r="M80" s="17">
        <v>0</v>
      </c>
      <c r="N80" s="17">
        <v>0</v>
      </c>
      <c r="O80" s="17">
        <v>0</v>
      </c>
      <c r="P80" s="17">
        <v>0</v>
      </c>
      <c r="Q80" s="17">
        <v>0</v>
      </c>
      <c r="R80" s="17">
        <v>0</v>
      </c>
      <c r="S80" s="17">
        <v>0</v>
      </c>
      <c r="T80" s="17">
        <v>0</v>
      </c>
      <c r="U80" s="17">
        <v>0</v>
      </c>
      <c r="V80" s="17">
        <v>0</v>
      </c>
      <c r="W80" s="17">
        <v>0</v>
      </c>
      <c r="X80" s="17">
        <v>0</v>
      </c>
      <c r="Y80" s="17">
        <f t="shared" si="10"/>
        <v>0</v>
      </c>
      <c r="Z80" s="18" t="s">
        <v>85</v>
      </c>
      <c r="AA80" s="18" t="s">
        <v>85</v>
      </c>
      <c r="AB80" s="18"/>
      <c r="AC80" s="18"/>
      <c r="AD80" s="18">
        <v>0.24</v>
      </c>
      <c r="AE80" s="18"/>
      <c r="AF80" s="19" t="s">
        <v>728</v>
      </c>
      <c r="AG80" s="19" t="s">
        <v>729</v>
      </c>
    </row>
    <row r="81" spans="1:33" s="2" customFormat="1" ht="28.5" x14ac:dyDescent="0.2">
      <c r="A81" s="9">
        <f>+A80+1</f>
        <v>70</v>
      </c>
      <c r="B81" s="10">
        <v>211604</v>
      </c>
      <c r="C81" s="9" t="s">
        <v>182</v>
      </c>
      <c r="D81" s="9" t="s">
        <v>78</v>
      </c>
      <c r="E81" s="35">
        <v>31200000</v>
      </c>
      <c r="F81" s="48">
        <v>11000000</v>
      </c>
      <c r="G81" s="48">
        <v>13100000</v>
      </c>
      <c r="H81" s="48">
        <v>0</v>
      </c>
      <c r="I81" s="17">
        <v>5</v>
      </c>
      <c r="J81" s="17">
        <v>12</v>
      </c>
      <c r="K81" s="17">
        <v>1.76</v>
      </c>
      <c r="L81" s="17">
        <v>2.1</v>
      </c>
      <c r="M81" s="17">
        <v>0</v>
      </c>
      <c r="N81" s="17">
        <v>0</v>
      </c>
      <c r="O81" s="17">
        <v>0</v>
      </c>
      <c r="P81" s="17">
        <v>0</v>
      </c>
      <c r="Q81" s="17">
        <v>0</v>
      </c>
      <c r="R81" s="17">
        <v>0</v>
      </c>
      <c r="S81" s="17">
        <v>0</v>
      </c>
      <c r="T81" s="17">
        <v>0</v>
      </c>
      <c r="U81" s="17">
        <v>0</v>
      </c>
      <c r="V81" s="17">
        <v>0</v>
      </c>
      <c r="W81" s="17">
        <v>0</v>
      </c>
      <c r="X81" s="17">
        <v>0.43</v>
      </c>
      <c r="Y81" s="17">
        <f t="shared" si="10"/>
        <v>0.43</v>
      </c>
      <c r="Z81" s="18" t="s">
        <v>102</v>
      </c>
      <c r="AA81" s="18" t="s">
        <v>184</v>
      </c>
      <c r="AB81" s="18">
        <v>13302</v>
      </c>
      <c r="AC81" s="18">
        <v>15169</v>
      </c>
      <c r="AD81" s="18">
        <v>12</v>
      </c>
      <c r="AE81" s="18" t="s">
        <v>139</v>
      </c>
      <c r="AF81" s="19" t="s">
        <v>126</v>
      </c>
      <c r="AG81" s="19" t="s">
        <v>126</v>
      </c>
    </row>
    <row r="82" spans="1:33" ht="42.75" x14ac:dyDescent="0.2">
      <c r="A82" s="9">
        <f>+A81+1</f>
        <v>71</v>
      </c>
      <c r="B82" s="8">
        <v>228167</v>
      </c>
      <c r="C82" s="9" t="s">
        <v>276</v>
      </c>
      <c r="D82" s="9" t="s">
        <v>142</v>
      </c>
      <c r="E82" s="35">
        <v>59423000</v>
      </c>
      <c r="F82" s="48">
        <v>0</v>
      </c>
      <c r="G82" s="48">
        <v>0</v>
      </c>
      <c r="H82" s="48">
        <v>0</v>
      </c>
      <c r="I82" s="17">
        <v>9.1399999999999988</v>
      </c>
      <c r="J82" s="17">
        <v>45.33</v>
      </c>
      <c r="K82" s="17">
        <v>28</v>
      </c>
      <c r="L82" s="17">
        <v>1.07</v>
      </c>
      <c r="M82" s="17">
        <v>0</v>
      </c>
      <c r="N82" s="17">
        <v>0</v>
      </c>
      <c r="O82" s="17">
        <v>0</v>
      </c>
      <c r="P82" s="17">
        <v>0</v>
      </c>
      <c r="Q82" s="17">
        <v>0</v>
      </c>
      <c r="R82" s="17">
        <v>0</v>
      </c>
      <c r="S82" s="17">
        <v>0</v>
      </c>
      <c r="T82" s="17">
        <v>0</v>
      </c>
      <c r="U82" s="17">
        <v>0</v>
      </c>
      <c r="V82" s="17">
        <v>0</v>
      </c>
      <c r="W82" s="17">
        <v>0</v>
      </c>
      <c r="X82" s="17">
        <v>0</v>
      </c>
      <c r="Y82" s="17">
        <f>SUM(M82:X82)</f>
        <v>0</v>
      </c>
      <c r="Z82" s="18" t="s">
        <v>384</v>
      </c>
      <c r="AA82" s="18" t="s">
        <v>385</v>
      </c>
      <c r="AB82" s="18">
        <v>113309</v>
      </c>
      <c r="AC82" s="18">
        <v>107740</v>
      </c>
      <c r="AD82" s="18">
        <v>45.33</v>
      </c>
      <c r="AE82" s="18" t="s">
        <v>135</v>
      </c>
      <c r="AF82" s="19" t="s">
        <v>126</v>
      </c>
      <c r="AG82" s="19" t="s">
        <v>126</v>
      </c>
    </row>
    <row r="83" spans="1:33" s="2" customFormat="1" ht="42.75" x14ac:dyDescent="0.2">
      <c r="A83" s="9">
        <f>+A81+1</f>
        <v>71</v>
      </c>
      <c r="B83" s="8">
        <v>34968</v>
      </c>
      <c r="C83" s="9" t="s">
        <v>183</v>
      </c>
      <c r="D83" s="9" t="s">
        <v>78</v>
      </c>
      <c r="E83" s="35">
        <v>48075955.099999987</v>
      </c>
      <c r="F83" s="48">
        <v>147845465</v>
      </c>
      <c r="G83" s="48">
        <v>49810796</v>
      </c>
      <c r="H83" s="48">
        <v>47402023.5</v>
      </c>
      <c r="I83" s="17">
        <v>10</v>
      </c>
      <c r="J83" s="17">
        <v>10</v>
      </c>
      <c r="K83" s="17">
        <v>4.67</v>
      </c>
      <c r="L83" s="17">
        <v>1.77</v>
      </c>
      <c r="M83" s="17">
        <v>0</v>
      </c>
      <c r="N83" s="17">
        <v>0</v>
      </c>
      <c r="O83" s="17">
        <v>0</v>
      </c>
      <c r="P83" s="17">
        <v>0.54</v>
      </c>
      <c r="Q83" s="17">
        <v>0</v>
      </c>
      <c r="R83" s="17">
        <v>0</v>
      </c>
      <c r="S83" s="17">
        <v>0</v>
      </c>
      <c r="T83" s="17">
        <v>0</v>
      </c>
      <c r="U83" s="17">
        <v>0</v>
      </c>
      <c r="V83" s="17">
        <v>0</v>
      </c>
      <c r="W83" s="17">
        <v>0</v>
      </c>
      <c r="X83" s="17">
        <v>0.14000000000000001</v>
      </c>
      <c r="Y83" s="17">
        <f t="shared" si="10"/>
        <v>0.68</v>
      </c>
      <c r="Z83" s="18" t="s">
        <v>88</v>
      </c>
      <c r="AA83" s="18" t="s">
        <v>185</v>
      </c>
      <c r="AB83" s="18">
        <v>45043</v>
      </c>
      <c r="AC83" s="18">
        <v>45917</v>
      </c>
      <c r="AD83" s="18">
        <v>10</v>
      </c>
      <c r="AE83" s="18" t="s">
        <v>130</v>
      </c>
      <c r="AF83" s="19" t="s">
        <v>732</v>
      </c>
      <c r="AG83" s="19" t="s">
        <v>733</v>
      </c>
    </row>
    <row r="84" spans="1:33" ht="42.75" x14ac:dyDescent="0.2">
      <c r="A84" s="9">
        <f t="shared" ref="A84:A86" si="12">+A83+1</f>
        <v>72</v>
      </c>
      <c r="B84" s="8">
        <v>34973</v>
      </c>
      <c r="C84" s="9" t="s">
        <v>19</v>
      </c>
      <c r="D84" s="9" t="s">
        <v>78</v>
      </c>
      <c r="E84" s="35">
        <v>0</v>
      </c>
      <c r="F84" s="48">
        <v>20777500</v>
      </c>
      <c r="G84" s="48">
        <v>2077750</v>
      </c>
      <c r="H84" s="48">
        <v>0</v>
      </c>
      <c r="I84" s="17" t="s">
        <v>126</v>
      </c>
      <c r="J84" s="17">
        <v>6</v>
      </c>
      <c r="K84" s="17">
        <v>7.99</v>
      </c>
      <c r="L84" s="17">
        <v>0.8</v>
      </c>
      <c r="M84" s="17">
        <v>0</v>
      </c>
      <c r="N84" s="17">
        <v>0</v>
      </c>
      <c r="O84" s="17">
        <v>0</v>
      </c>
      <c r="P84" s="17">
        <v>0</v>
      </c>
      <c r="Q84" s="17">
        <v>0</v>
      </c>
      <c r="R84" s="17">
        <v>0</v>
      </c>
      <c r="S84" s="17">
        <v>0</v>
      </c>
      <c r="T84" s="17">
        <v>0</v>
      </c>
      <c r="U84" s="17">
        <v>0</v>
      </c>
      <c r="V84" s="17">
        <v>0</v>
      </c>
      <c r="W84" s="17">
        <v>0</v>
      </c>
      <c r="X84" s="17">
        <v>0</v>
      </c>
      <c r="Y84" s="17">
        <f t="shared" si="10"/>
        <v>0</v>
      </c>
      <c r="Z84" s="19" t="s">
        <v>795</v>
      </c>
      <c r="AA84" s="18" t="s">
        <v>796</v>
      </c>
      <c r="AB84" s="18">
        <v>40004</v>
      </c>
      <c r="AC84" s="18">
        <v>43337</v>
      </c>
      <c r="AD84" s="18">
        <v>6</v>
      </c>
      <c r="AE84" s="18"/>
      <c r="AF84" s="19" t="s">
        <v>732</v>
      </c>
      <c r="AG84" s="19" t="s">
        <v>733</v>
      </c>
    </row>
    <row r="85" spans="1:33" ht="18" customHeight="1" x14ac:dyDescent="0.2">
      <c r="A85" s="9">
        <f t="shared" si="12"/>
        <v>73</v>
      </c>
      <c r="B85" s="8">
        <v>59458</v>
      </c>
      <c r="C85" s="9" t="s">
        <v>259</v>
      </c>
      <c r="D85" s="9" t="s">
        <v>142</v>
      </c>
      <c r="E85" s="35">
        <v>10000000</v>
      </c>
      <c r="F85" s="48">
        <v>0</v>
      </c>
      <c r="G85" s="48">
        <v>10785475</v>
      </c>
      <c r="H85" s="48">
        <v>0</v>
      </c>
      <c r="I85" s="17">
        <v>0.89</v>
      </c>
      <c r="J85" s="17">
        <v>5</v>
      </c>
      <c r="K85" s="17">
        <v>0</v>
      </c>
      <c r="L85" s="17">
        <v>2.0699999999999998</v>
      </c>
      <c r="M85" s="17">
        <v>0</v>
      </c>
      <c r="N85" s="17">
        <v>0</v>
      </c>
      <c r="O85" s="17">
        <v>0</v>
      </c>
      <c r="P85" s="17">
        <v>0</v>
      </c>
      <c r="Q85" s="17">
        <v>0</v>
      </c>
      <c r="R85" s="17">
        <v>0</v>
      </c>
      <c r="S85" s="17">
        <v>0</v>
      </c>
      <c r="T85" s="17">
        <v>0</v>
      </c>
      <c r="U85" s="17">
        <v>0</v>
      </c>
      <c r="V85" s="17">
        <v>0</v>
      </c>
      <c r="W85" s="17">
        <v>0</v>
      </c>
      <c r="X85" s="17">
        <v>0</v>
      </c>
      <c r="Y85" s="17">
        <f t="shared" si="10"/>
        <v>0</v>
      </c>
      <c r="Z85" s="18" t="s">
        <v>88</v>
      </c>
      <c r="AA85" s="18" t="s">
        <v>367</v>
      </c>
      <c r="AB85" s="18">
        <v>131254</v>
      </c>
      <c r="AC85" s="18">
        <v>133425</v>
      </c>
      <c r="AD85" s="18">
        <v>5</v>
      </c>
      <c r="AE85" s="18" t="s">
        <v>130</v>
      </c>
      <c r="AF85" s="19" t="s">
        <v>732</v>
      </c>
      <c r="AG85" s="19" t="s">
        <v>733</v>
      </c>
    </row>
    <row r="86" spans="1:33" ht="57" x14ac:dyDescent="0.2">
      <c r="A86" s="9">
        <f t="shared" si="12"/>
        <v>74</v>
      </c>
      <c r="B86" s="8">
        <v>66159</v>
      </c>
      <c r="C86" s="9" t="s">
        <v>20</v>
      </c>
      <c r="D86" s="9" t="s">
        <v>78</v>
      </c>
      <c r="E86" s="35">
        <v>0</v>
      </c>
      <c r="F86" s="48">
        <v>334656337</v>
      </c>
      <c r="G86" s="48">
        <v>0</v>
      </c>
      <c r="H86" s="48">
        <v>0</v>
      </c>
      <c r="I86" s="17" t="s">
        <v>126</v>
      </c>
      <c r="J86" s="17">
        <v>56.75</v>
      </c>
      <c r="K86" s="17">
        <v>15.67</v>
      </c>
      <c r="L86" s="17">
        <v>0</v>
      </c>
      <c r="M86" s="17">
        <v>0</v>
      </c>
      <c r="N86" s="17">
        <v>0</v>
      </c>
      <c r="O86" s="17">
        <v>0</v>
      </c>
      <c r="P86" s="17">
        <v>0</v>
      </c>
      <c r="Q86" s="17">
        <v>0</v>
      </c>
      <c r="R86" s="17">
        <v>0</v>
      </c>
      <c r="S86" s="17">
        <v>0</v>
      </c>
      <c r="T86" s="17">
        <v>0</v>
      </c>
      <c r="U86" s="17">
        <v>0</v>
      </c>
      <c r="V86" s="17">
        <v>0</v>
      </c>
      <c r="W86" s="17">
        <v>0</v>
      </c>
      <c r="X86" s="17">
        <v>0</v>
      </c>
      <c r="Y86" s="17">
        <f t="shared" si="10"/>
        <v>0</v>
      </c>
      <c r="Z86" s="18" t="s">
        <v>91</v>
      </c>
      <c r="AA86" s="18" t="s">
        <v>797</v>
      </c>
      <c r="AB86" s="18">
        <v>236603</v>
      </c>
      <c r="AC86" s="18">
        <v>240335</v>
      </c>
      <c r="AD86" s="18">
        <v>56.75</v>
      </c>
      <c r="AE86" s="18"/>
      <c r="AF86" s="19" t="s">
        <v>732</v>
      </c>
      <c r="AG86" s="19" t="s">
        <v>733</v>
      </c>
    </row>
    <row r="87" spans="1:33" ht="15" x14ac:dyDescent="0.2">
      <c r="A87" s="113" t="s">
        <v>186</v>
      </c>
      <c r="B87" s="113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  <c r="AA87" s="113"/>
      <c r="AB87" s="113"/>
      <c r="AC87" s="113"/>
      <c r="AD87" s="113"/>
      <c r="AE87" s="113"/>
      <c r="AF87" s="99"/>
      <c r="AG87" s="19"/>
    </row>
    <row r="88" spans="1:33" ht="37.5" customHeight="1" x14ac:dyDescent="0.2">
      <c r="A88" s="9">
        <f>+A86+1</f>
        <v>75</v>
      </c>
      <c r="B88" s="8">
        <v>116527</v>
      </c>
      <c r="C88" s="9" t="s">
        <v>187</v>
      </c>
      <c r="D88" s="9" t="s">
        <v>78</v>
      </c>
      <c r="E88" s="35">
        <v>99627225</v>
      </c>
      <c r="F88" s="48">
        <v>36475246</v>
      </c>
      <c r="G88" s="48">
        <v>62167495</v>
      </c>
      <c r="H88" s="48">
        <v>53064136.130000003</v>
      </c>
      <c r="I88" s="17">
        <v>20.729999999999997</v>
      </c>
      <c r="J88" s="17">
        <v>37</v>
      </c>
      <c r="K88" s="17">
        <v>4.5</v>
      </c>
      <c r="L88" s="17">
        <v>7.71</v>
      </c>
      <c r="M88" s="17">
        <v>0</v>
      </c>
      <c r="N88" s="17">
        <v>0.49</v>
      </c>
      <c r="O88" s="17">
        <v>0</v>
      </c>
      <c r="P88" s="17">
        <v>0</v>
      </c>
      <c r="Q88" s="17">
        <v>0</v>
      </c>
      <c r="R88" s="17">
        <v>1.0900000000000001</v>
      </c>
      <c r="S88" s="17">
        <v>0</v>
      </c>
      <c r="T88" s="17">
        <v>0</v>
      </c>
      <c r="U88" s="17">
        <v>0</v>
      </c>
      <c r="V88" s="17">
        <v>0</v>
      </c>
      <c r="W88" s="17">
        <v>0</v>
      </c>
      <c r="X88" s="17">
        <v>0</v>
      </c>
      <c r="Y88" s="17">
        <f t="shared" ref="Y88:Y90" si="13">SUM(M88:X88)</f>
        <v>1.58</v>
      </c>
      <c r="Z88" s="18" t="s">
        <v>188</v>
      </c>
      <c r="AA88" s="18" t="s">
        <v>189</v>
      </c>
      <c r="AB88" s="18">
        <v>126208</v>
      </c>
      <c r="AC88" s="18">
        <v>123331</v>
      </c>
      <c r="AD88" s="18">
        <v>36.54</v>
      </c>
      <c r="AE88" s="18" t="s">
        <v>130</v>
      </c>
      <c r="AF88" s="19" t="s">
        <v>728</v>
      </c>
      <c r="AG88" s="19" t="s">
        <v>729</v>
      </c>
    </row>
    <row r="89" spans="1:33" ht="38.25" customHeight="1" x14ac:dyDescent="0.2">
      <c r="A89" s="9">
        <f>+A88+1</f>
        <v>76</v>
      </c>
      <c r="B89" s="8">
        <v>132258</v>
      </c>
      <c r="C89" s="9" t="s">
        <v>27</v>
      </c>
      <c r="D89" s="9" t="s">
        <v>78</v>
      </c>
      <c r="E89" s="35">
        <v>130094612</v>
      </c>
      <c r="F89" s="48">
        <v>45347603</v>
      </c>
      <c r="G89" s="48">
        <v>80691603</v>
      </c>
      <c r="H89" s="48">
        <v>77989484.480000004</v>
      </c>
      <c r="I89" s="17">
        <v>27.469999999999995</v>
      </c>
      <c r="J89" s="17">
        <v>46</v>
      </c>
      <c r="K89" s="17">
        <v>5.05</v>
      </c>
      <c r="L89" s="17">
        <v>8.98</v>
      </c>
      <c r="M89" s="17">
        <v>0</v>
      </c>
      <c r="N89" s="17">
        <v>0</v>
      </c>
      <c r="O89" s="17">
        <v>0</v>
      </c>
      <c r="P89" s="17">
        <v>0.63</v>
      </c>
      <c r="Q89" s="17">
        <v>0</v>
      </c>
      <c r="R89" s="17">
        <v>1.29</v>
      </c>
      <c r="S89" s="17">
        <v>0</v>
      </c>
      <c r="T89" s="17">
        <v>0</v>
      </c>
      <c r="U89" s="17">
        <v>0</v>
      </c>
      <c r="V89" s="17">
        <v>0</v>
      </c>
      <c r="W89" s="17">
        <v>0</v>
      </c>
      <c r="X89" s="17">
        <v>0</v>
      </c>
      <c r="Y89" s="17">
        <f t="shared" si="13"/>
        <v>1.92</v>
      </c>
      <c r="Z89" s="18" t="s">
        <v>188</v>
      </c>
      <c r="AA89" s="18" t="s">
        <v>190</v>
      </c>
      <c r="AB89" s="18">
        <v>126208</v>
      </c>
      <c r="AC89" s="18">
        <v>123331</v>
      </c>
      <c r="AD89" s="18">
        <v>45.6</v>
      </c>
      <c r="AE89" s="18" t="s">
        <v>130</v>
      </c>
      <c r="AF89" s="19" t="s">
        <v>728</v>
      </c>
      <c r="AG89" s="19" t="s">
        <v>729</v>
      </c>
    </row>
    <row r="90" spans="1:33" ht="38.25" customHeight="1" x14ac:dyDescent="0.2">
      <c r="A90" s="9">
        <f>+A89+1</f>
        <v>77</v>
      </c>
      <c r="B90" s="9">
        <v>211931</v>
      </c>
      <c r="C90" s="9" t="s">
        <v>763</v>
      </c>
      <c r="D90" s="9" t="s">
        <v>78</v>
      </c>
      <c r="E90" s="35">
        <v>0</v>
      </c>
      <c r="F90" s="48">
        <v>0</v>
      </c>
      <c r="G90" s="48">
        <v>976886</v>
      </c>
      <c r="H90" s="48">
        <v>976885.31</v>
      </c>
      <c r="I90" s="17" t="s">
        <v>126</v>
      </c>
      <c r="J90" s="17">
        <v>16</v>
      </c>
      <c r="K90" s="17">
        <v>0.02</v>
      </c>
      <c r="L90" s="17">
        <v>0</v>
      </c>
      <c r="M90" s="17">
        <v>0</v>
      </c>
      <c r="N90" s="17">
        <v>0</v>
      </c>
      <c r="O90" s="17">
        <v>0</v>
      </c>
      <c r="P90" s="17">
        <v>0</v>
      </c>
      <c r="Q90" s="17">
        <v>0</v>
      </c>
      <c r="R90" s="17">
        <v>0</v>
      </c>
      <c r="S90" s="17">
        <v>0</v>
      </c>
      <c r="T90" s="17">
        <v>0</v>
      </c>
      <c r="U90" s="17">
        <v>0</v>
      </c>
      <c r="V90" s="17">
        <v>0</v>
      </c>
      <c r="W90" s="17">
        <v>0</v>
      </c>
      <c r="X90" s="17">
        <v>0</v>
      </c>
      <c r="Y90" s="17">
        <f t="shared" si="13"/>
        <v>0</v>
      </c>
      <c r="Z90" s="18" t="s">
        <v>232</v>
      </c>
      <c r="AA90" s="18" t="s">
        <v>764</v>
      </c>
      <c r="AB90" s="18">
        <v>0</v>
      </c>
      <c r="AC90" s="18">
        <v>0</v>
      </c>
      <c r="AD90" s="18">
        <v>16</v>
      </c>
      <c r="AE90" s="18"/>
      <c r="AF90" s="19"/>
      <c r="AG90" s="19"/>
    </row>
    <row r="91" spans="1:33" ht="15" x14ac:dyDescent="0.2">
      <c r="A91" s="113" t="s">
        <v>191</v>
      </c>
      <c r="B91" s="113"/>
      <c r="C91" s="113"/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  <c r="AD91" s="113"/>
      <c r="AE91" s="113"/>
      <c r="AF91" s="19"/>
      <c r="AG91" s="19"/>
    </row>
    <row r="92" spans="1:33" ht="42.75" x14ac:dyDescent="0.2">
      <c r="A92" s="9">
        <f>+A90+1</f>
        <v>78</v>
      </c>
      <c r="B92" s="8">
        <v>189454</v>
      </c>
      <c r="C92" s="9" t="s">
        <v>22</v>
      </c>
      <c r="D92" s="9" t="s">
        <v>78</v>
      </c>
      <c r="E92" s="35">
        <v>0</v>
      </c>
      <c r="F92" s="48">
        <v>3189111</v>
      </c>
      <c r="G92" s="48">
        <v>0</v>
      </c>
      <c r="H92" s="48">
        <v>0</v>
      </c>
      <c r="I92" s="17" t="s">
        <v>126</v>
      </c>
      <c r="J92" s="17">
        <v>11.39</v>
      </c>
      <c r="K92" s="17">
        <v>1.1399999999999999</v>
      </c>
      <c r="L92" s="17">
        <v>1.1399999999999999</v>
      </c>
      <c r="M92" s="17">
        <v>0</v>
      </c>
      <c r="N92" s="17">
        <v>0</v>
      </c>
      <c r="O92" s="17">
        <v>0</v>
      </c>
      <c r="P92" s="17">
        <v>0</v>
      </c>
      <c r="Q92" s="17">
        <v>0</v>
      </c>
      <c r="R92" s="17">
        <v>0</v>
      </c>
      <c r="S92" s="17">
        <v>0</v>
      </c>
      <c r="T92" s="17">
        <v>0</v>
      </c>
      <c r="U92" s="17">
        <v>0</v>
      </c>
      <c r="V92" s="17">
        <v>0</v>
      </c>
      <c r="W92" s="17">
        <v>0</v>
      </c>
      <c r="X92" s="17">
        <v>0</v>
      </c>
      <c r="Y92" s="17">
        <f t="shared" ref="Y92:Y127" si="14">SUM(M92:X92)</f>
        <v>0</v>
      </c>
      <c r="Z92" s="18" t="s">
        <v>85</v>
      </c>
      <c r="AA92" s="18" t="s">
        <v>86</v>
      </c>
      <c r="AB92" s="18"/>
      <c r="AC92" s="18"/>
      <c r="AD92" s="18">
        <v>11.39</v>
      </c>
      <c r="AE92" s="18"/>
      <c r="AF92" s="19" t="s">
        <v>728</v>
      </c>
      <c r="AG92" s="19" t="s">
        <v>729</v>
      </c>
    </row>
    <row r="93" spans="1:33" s="7" customFormat="1" ht="42.75" x14ac:dyDescent="0.2">
      <c r="A93" s="9">
        <f>+A92+1</f>
        <v>79</v>
      </c>
      <c r="B93" s="8">
        <v>208417</v>
      </c>
      <c r="C93" s="9" t="s">
        <v>267</v>
      </c>
      <c r="D93" s="9" t="s">
        <v>142</v>
      </c>
      <c r="E93" s="35">
        <v>6472802.8700000001</v>
      </c>
      <c r="F93" s="48">
        <v>0</v>
      </c>
      <c r="G93" s="48">
        <v>10000000</v>
      </c>
      <c r="H93" s="48">
        <v>0</v>
      </c>
      <c r="I93" s="17">
        <v>2.9000000000000004</v>
      </c>
      <c r="J93" s="17">
        <v>5.5</v>
      </c>
      <c r="K93" s="17">
        <v>3</v>
      </c>
      <c r="L93" s="17">
        <v>3.64</v>
      </c>
      <c r="M93" s="17">
        <v>0</v>
      </c>
      <c r="N93" s="17">
        <v>0</v>
      </c>
      <c r="O93" s="17">
        <v>0</v>
      </c>
      <c r="P93" s="17">
        <v>0</v>
      </c>
      <c r="Q93" s="17">
        <v>0</v>
      </c>
      <c r="R93" s="17">
        <v>0</v>
      </c>
      <c r="S93" s="17">
        <v>0</v>
      </c>
      <c r="T93" s="17">
        <v>0</v>
      </c>
      <c r="U93" s="17">
        <v>0</v>
      </c>
      <c r="V93" s="17">
        <v>0</v>
      </c>
      <c r="W93" s="17">
        <v>0</v>
      </c>
      <c r="X93" s="17">
        <v>0</v>
      </c>
      <c r="Y93" s="17">
        <f>SUM(M93:X93)</f>
        <v>0</v>
      </c>
      <c r="Z93" s="18" t="s">
        <v>374</v>
      </c>
      <c r="AA93" s="18" t="s">
        <v>375</v>
      </c>
      <c r="AB93" s="18">
        <v>4564</v>
      </c>
      <c r="AC93" s="18">
        <v>4612</v>
      </c>
      <c r="AD93" s="18">
        <v>5.5</v>
      </c>
      <c r="AE93" s="18" t="s">
        <v>130</v>
      </c>
      <c r="AF93" s="19" t="s">
        <v>728</v>
      </c>
      <c r="AG93" s="19" t="s">
        <v>729</v>
      </c>
    </row>
    <row r="94" spans="1:33" ht="42.75" x14ac:dyDescent="0.2">
      <c r="A94" s="9">
        <f>+A93+1</f>
        <v>80</v>
      </c>
      <c r="B94" s="8">
        <v>208875</v>
      </c>
      <c r="C94" s="9" t="s">
        <v>263</v>
      </c>
      <c r="D94" s="9" t="s">
        <v>142</v>
      </c>
      <c r="E94" s="35">
        <v>21933755.59</v>
      </c>
      <c r="F94" s="48">
        <v>0</v>
      </c>
      <c r="G94" s="48">
        <v>50494985</v>
      </c>
      <c r="H94" s="48">
        <v>50494982.020000003</v>
      </c>
      <c r="I94" s="17">
        <v>6.69</v>
      </c>
      <c r="J94" s="17">
        <v>11.9</v>
      </c>
      <c r="K94" s="17">
        <v>7</v>
      </c>
      <c r="L94" s="17">
        <v>12.14</v>
      </c>
      <c r="M94" s="17">
        <v>0</v>
      </c>
      <c r="N94" s="17">
        <v>0</v>
      </c>
      <c r="O94" s="17">
        <v>0</v>
      </c>
      <c r="P94" s="17">
        <v>0</v>
      </c>
      <c r="Q94" s="17">
        <v>0</v>
      </c>
      <c r="R94" s="17">
        <v>0</v>
      </c>
      <c r="S94" s="17">
        <v>0</v>
      </c>
      <c r="T94" s="17">
        <v>0</v>
      </c>
      <c r="U94" s="17">
        <v>0</v>
      </c>
      <c r="V94" s="17">
        <v>0</v>
      </c>
      <c r="W94" s="17">
        <v>0</v>
      </c>
      <c r="X94" s="17">
        <v>0</v>
      </c>
      <c r="Y94" s="17">
        <f>SUM(M94:X94)</f>
        <v>0</v>
      </c>
      <c r="Z94" s="18" t="s">
        <v>92</v>
      </c>
      <c r="AA94" s="18" t="s">
        <v>370</v>
      </c>
      <c r="AB94" s="18">
        <v>21621</v>
      </c>
      <c r="AC94" s="18">
        <v>24420</v>
      </c>
      <c r="AD94" s="18">
        <v>11.9</v>
      </c>
      <c r="AE94" s="18" t="s">
        <v>130</v>
      </c>
      <c r="AF94" s="19" t="s">
        <v>728</v>
      </c>
      <c r="AG94" s="19" t="s">
        <v>729</v>
      </c>
    </row>
    <row r="95" spans="1:33" ht="42.75" x14ac:dyDescent="0.2">
      <c r="A95" s="9">
        <f>+A94+1</f>
        <v>81</v>
      </c>
      <c r="B95" s="8">
        <v>208880</v>
      </c>
      <c r="C95" s="9" t="s">
        <v>192</v>
      </c>
      <c r="D95" s="9" t="s">
        <v>78</v>
      </c>
      <c r="E95" s="35">
        <v>25489231.84</v>
      </c>
      <c r="F95" s="48">
        <v>19500000</v>
      </c>
      <c r="G95" s="48">
        <v>14059259</v>
      </c>
      <c r="H95" s="48">
        <v>8758604.8699999992</v>
      </c>
      <c r="I95" s="17">
        <v>7.8000000000000016</v>
      </c>
      <c r="J95" s="17">
        <v>13</v>
      </c>
      <c r="K95" s="17">
        <v>6.84</v>
      </c>
      <c r="L95" s="17">
        <v>4.47</v>
      </c>
      <c r="M95" s="17">
        <v>0</v>
      </c>
      <c r="N95" s="17">
        <v>0</v>
      </c>
      <c r="O95" s="17">
        <v>0.43</v>
      </c>
      <c r="P95" s="17">
        <v>0</v>
      </c>
      <c r="Q95" s="17">
        <v>0</v>
      </c>
      <c r="R95" s="17">
        <v>0</v>
      </c>
      <c r="S95" s="17">
        <v>0</v>
      </c>
      <c r="T95" s="17">
        <v>0</v>
      </c>
      <c r="U95" s="17">
        <v>0</v>
      </c>
      <c r="V95" s="17">
        <v>0</v>
      </c>
      <c r="W95" s="17">
        <v>0</v>
      </c>
      <c r="X95" s="17">
        <v>0</v>
      </c>
      <c r="Y95" s="17">
        <f t="shared" si="14"/>
        <v>0.43</v>
      </c>
      <c r="Z95" s="18" t="s">
        <v>97</v>
      </c>
      <c r="AA95" s="18" t="s">
        <v>98</v>
      </c>
      <c r="AB95" s="18">
        <v>32292</v>
      </c>
      <c r="AC95" s="18">
        <v>31014</v>
      </c>
      <c r="AD95" s="18">
        <v>13</v>
      </c>
      <c r="AE95" s="18" t="s">
        <v>130</v>
      </c>
      <c r="AF95" s="19" t="s">
        <v>728</v>
      </c>
      <c r="AG95" s="19" t="s">
        <v>729</v>
      </c>
    </row>
    <row r="96" spans="1:33" ht="42.75" x14ac:dyDescent="0.2">
      <c r="A96" s="9">
        <f t="shared" ref="A96:A125" si="15">+A95+1</f>
        <v>82</v>
      </c>
      <c r="B96" s="8">
        <v>209012</v>
      </c>
      <c r="C96" s="9" t="s">
        <v>193</v>
      </c>
      <c r="D96" s="9" t="s">
        <v>78</v>
      </c>
      <c r="E96" s="35">
        <v>0</v>
      </c>
      <c r="F96" s="48">
        <v>1841836</v>
      </c>
      <c r="G96" s="48">
        <v>10054344</v>
      </c>
      <c r="H96" s="48">
        <v>0</v>
      </c>
      <c r="I96" s="17" t="s">
        <v>126</v>
      </c>
      <c r="J96" s="17">
        <v>20</v>
      </c>
      <c r="K96" s="17">
        <v>0.67</v>
      </c>
      <c r="L96" s="17">
        <v>3.66</v>
      </c>
      <c r="M96" s="17">
        <v>0</v>
      </c>
      <c r="N96" s="17">
        <v>0</v>
      </c>
      <c r="O96" s="17">
        <v>0</v>
      </c>
      <c r="P96" s="17">
        <v>0</v>
      </c>
      <c r="Q96" s="17">
        <v>0</v>
      </c>
      <c r="R96" s="17">
        <v>0</v>
      </c>
      <c r="S96" s="17">
        <v>0</v>
      </c>
      <c r="T96" s="17">
        <v>0</v>
      </c>
      <c r="U96" s="17">
        <v>0</v>
      </c>
      <c r="V96" s="17">
        <v>0</v>
      </c>
      <c r="W96" s="17">
        <v>0</v>
      </c>
      <c r="X96" s="17">
        <v>0</v>
      </c>
      <c r="Y96" s="17">
        <f t="shared" si="14"/>
        <v>0</v>
      </c>
      <c r="Z96" s="18" t="s">
        <v>97</v>
      </c>
      <c r="AA96" s="18" t="s">
        <v>798</v>
      </c>
      <c r="AB96" s="18"/>
      <c r="AC96" s="18"/>
      <c r="AD96" s="18">
        <v>20</v>
      </c>
      <c r="AE96" s="18"/>
      <c r="AF96" s="19" t="s">
        <v>728</v>
      </c>
      <c r="AG96" s="19" t="s">
        <v>729</v>
      </c>
    </row>
    <row r="97" spans="1:33" ht="42.75" x14ac:dyDescent="0.2">
      <c r="A97" s="9">
        <f t="shared" si="15"/>
        <v>83</v>
      </c>
      <c r="B97" s="10">
        <v>209014</v>
      </c>
      <c r="C97" s="9" t="s">
        <v>194</v>
      </c>
      <c r="D97" s="9" t="s">
        <v>78</v>
      </c>
      <c r="E97" s="35">
        <v>17835003.710000005</v>
      </c>
      <c r="F97" s="48">
        <v>477110</v>
      </c>
      <c r="G97" s="48">
        <v>61886731</v>
      </c>
      <c r="H97" s="48">
        <v>58988977.359999999</v>
      </c>
      <c r="I97" s="17">
        <v>10.71</v>
      </c>
      <c r="J97" s="17">
        <v>16.170000000000002</v>
      </c>
      <c r="K97" s="17">
        <v>0.18</v>
      </c>
      <c r="L97" s="17">
        <v>17.52</v>
      </c>
      <c r="M97" s="17">
        <v>0</v>
      </c>
      <c r="N97" s="17">
        <v>0</v>
      </c>
      <c r="O97" s="17">
        <v>3.79</v>
      </c>
      <c r="P97" s="17">
        <v>7.41</v>
      </c>
      <c r="Q97" s="17">
        <v>0</v>
      </c>
      <c r="R97" s="17">
        <v>0</v>
      </c>
      <c r="S97" s="17">
        <v>0</v>
      </c>
      <c r="T97" s="17">
        <v>0</v>
      </c>
      <c r="U97" s="17">
        <v>0</v>
      </c>
      <c r="V97" s="17">
        <v>0</v>
      </c>
      <c r="W97" s="17">
        <v>0</v>
      </c>
      <c r="X97" s="17">
        <v>0</v>
      </c>
      <c r="Y97" s="17">
        <f t="shared" si="14"/>
        <v>11.2</v>
      </c>
      <c r="Z97" s="18" t="s">
        <v>83</v>
      </c>
      <c r="AA97" s="18" t="s">
        <v>83</v>
      </c>
      <c r="AB97" s="18">
        <v>80161</v>
      </c>
      <c r="AC97" s="18">
        <v>83066</v>
      </c>
      <c r="AD97" s="18">
        <v>16.170000000000002</v>
      </c>
      <c r="AE97" s="18" t="s">
        <v>130</v>
      </c>
      <c r="AF97" s="19" t="s">
        <v>728</v>
      </c>
      <c r="AG97" s="19" t="s">
        <v>729</v>
      </c>
    </row>
    <row r="98" spans="1:33" ht="42.75" x14ac:dyDescent="0.2">
      <c r="A98" s="9">
        <f t="shared" si="15"/>
        <v>84</v>
      </c>
      <c r="B98" s="10">
        <v>209016</v>
      </c>
      <c r="C98" s="9" t="s">
        <v>195</v>
      </c>
      <c r="D98" s="9" t="s">
        <v>78</v>
      </c>
      <c r="E98" s="35">
        <v>0</v>
      </c>
      <c r="F98" s="48">
        <v>22077494</v>
      </c>
      <c r="G98" s="48">
        <v>0</v>
      </c>
      <c r="H98" s="48">
        <v>0</v>
      </c>
      <c r="I98" s="17" t="s">
        <v>126</v>
      </c>
      <c r="J98" s="17">
        <v>29.55</v>
      </c>
      <c r="K98" s="17">
        <v>8.33</v>
      </c>
      <c r="L98" s="17">
        <v>3.87</v>
      </c>
      <c r="M98" s="17">
        <v>0</v>
      </c>
      <c r="N98" s="17">
        <v>0</v>
      </c>
      <c r="O98" s="17">
        <v>0</v>
      </c>
      <c r="P98" s="17">
        <v>0</v>
      </c>
      <c r="Q98" s="17">
        <v>0</v>
      </c>
      <c r="R98" s="17">
        <v>0</v>
      </c>
      <c r="S98" s="17">
        <v>0</v>
      </c>
      <c r="T98" s="17">
        <v>0</v>
      </c>
      <c r="U98" s="17">
        <v>0</v>
      </c>
      <c r="V98" s="17">
        <v>0</v>
      </c>
      <c r="W98" s="17">
        <v>0</v>
      </c>
      <c r="X98" s="17">
        <v>0</v>
      </c>
      <c r="Y98" s="17">
        <f t="shared" si="14"/>
        <v>0</v>
      </c>
      <c r="Z98" s="18" t="s">
        <v>88</v>
      </c>
      <c r="AA98" s="18" t="s">
        <v>821</v>
      </c>
      <c r="AB98" s="18"/>
      <c r="AC98" s="18"/>
      <c r="AD98" s="18">
        <v>29.55</v>
      </c>
      <c r="AE98" s="18"/>
      <c r="AF98" s="19" t="s">
        <v>728</v>
      </c>
      <c r="AG98" s="19" t="s">
        <v>729</v>
      </c>
    </row>
    <row r="99" spans="1:33" ht="42.75" x14ac:dyDescent="0.2">
      <c r="A99" s="9">
        <f t="shared" si="15"/>
        <v>85</v>
      </c>
      <c r="B99" s="10">
        <v>209018</v>
      </c>
      <c r="C99" s="9" t="s">
        <v>196</v>
      </c>
      <c r="D99" s="9" t="s">
        <v>78</v>
      </c>
      <c r="E99" s="35">
        <v>0</v>
      </c>
      <c r="F99" s="48">
        <v>559512</v>
      </c>
      <c r="G99" s="48">
        <v>2903031</v>
      </c>
      <c r="H99" s="48">
        <v>2903030.17</v>
      </c>
      <c r="I99" s="17" t="s">
        <v>126</v>
      </c>
      <c r="J99" s="17">
        <v>18</v>
      </c>
      <c r="K99" s="17">
        <v>0.23</v>
      </c>
      <c r="L99" s="17">
        <v>116530</v>
      </c>
      <c r="M99" s="17">
        <v>0</v>
      </c>
      <c r="N99" s="17">
        <v>0</v>
      </c>
      <c r="O99" s="17">
        <v>0.32</v>
      </c>
      <c r="P99" s="17">
        <v>0</v>
      </c>
      <c r="Q99" s="17">
        <v>0</v>
      </c>
      <c r="R99" s="17">
        <v>0</v>
      </c>
      <c r="S99" s="17">
        <v>0</v>
      </c>
      <c r="T99" s="17">
        <v>0</v>
      </c>
      <c r="U99" s="17">
        <v>0</v>
      </c>
      <c r="V99" s="17">
        <v>0</v>
      </c>
      <c r="W99" s="17">
        <v>0</v>
      </c>
      <c r="X99" s="17">
        <v>0</v>
      </c>
      <c r="Y99" s="17">
        <f t="shared" si="14"/>
        <v>0.32</v>
      </c>
      <c r="Z99" s="18" t="s">
        <v>100</v>
      </c>
      <c r="AA99" s="18" t="s">
        <v>822</v>
      </c>
      <c r="AB99" s="18"/>
      <c r="AC99" s="18"/>
      <c r="AD99" s="18">
        <v>18</v>
      </c>
      <c r="AE99" s="18"/>
      <c r="AF99" s="19" t="s">
        <v>728</v>
      </c>
      <c r="AG99" s="19" t="s">
        <v>729</v>
      </c>
    </row>
    <row r="100" spans="1:33" ht="28.5" x14ac:dyDescent="0.2">
      <c r="A100" s="9">
        <f t="shared" si="15"/>
        <v>86</v>
      </c>
      <c r="B100" s="10">
        <v>209055</v>
      </c>
      <c r="C100" s="9" t="s">
        <v>197</v>
      </c>
      <c r="D100" s="9" t="s">
        <v>78</v>
      </c>
      <c r="E100" s="35">
        <v>0</v>
      </c>
      <c r="F100" s="48">
        <v>347200</v>
      </c>
      <c r="G100" s="48">
        <v>0</v>
      </c>
      <c r="H100" s="48">
        <v>0</v>
      </c>
      <c r="I100" s="17" t="s">
        <v>126</v>
      </c>
      <c r="J100" s="17">
        <v>11.32</v>
      </c>
      <c r="K100" s="17">
        <v>0.14000000000000001</v>
      </c>
      <c r="L100" s="17">
        <v>0.04</v>
      </c>
      <c r="M100" s="17">
        <v>0</v>
      </c>
      <c r="N100" s="17">
        <v>0</v>
      </c>
      <c r="O100" s="17">
        <v>0</v>
      </c>
      <c r="P100" s="17">
        <v>0</v>
      </c>
      <c r="Q100" s="17">
        <v>0</v>
      </c>
      <c r="R100" s="17">
        <v>0</v>
      </c>
      <c r="S100" s="17">
        <v>0</v>
      </c>
      <c r="T100" s="17">
        <v>0</v>
      </c>
      <c r="U100" s="17">
        <v>0</v>
      </c>
      <c r="V100" s="17">
        <v>0</v>
      </c>
      <c r="W100" s="17">
        <v>0</v>
      </c>
      <c r="X100" s="17">
        <v>0</v>
      </c>
      <c r="Y100" s="17">
        <f t="shared" si="14"/>
        <v>0</v>
      </c>
      <c r="Z100" s="18" t="s">
        <v>92</v>
      </c>
      <c r="AA100" s="18" t="s">
        <v>823</v>
      </c>
      <c r="AB100" s="18"/>
      <c r="AC100" s="18"/>
      <c r="AD100" s="18"/>
      <c r="AE100" s="18"/>
      <c r="AF100" s="19" t="s">
        <v>735</v>
      </c>
      <c r="AG100" s="19" t="s">
        <v>733</v>
      </c>
    </row>
    <row r="101" spans="1:33" ht="42.75" x14ac:dyDescent="0.2">
      <c r="A101" s="9">
        <f t="shared" si="15"/>
        <v>87</v>
      </c>
      <c r="B101" s="8">
        <v>209056</v>
      </c>
      <c r="C101" s="9" t="s">
        <v>261</v>
      </c>
      <c r="D101" s="9" t="s">
        <v>142</v>
      </c>
      <c r="E101" s="35">
        <v>14877500.540000003</v>
      </c>
      <c r="F101" s="48">
        <v>0</v>
      </c>
      <c r="G101" s="48">
        <v>19567989</v>
      </c>
      <c r="H101" s="48">
        <v>19567986.66</v>
      </c>
      <c r="I101" s="17">
        <v>8.06</v>
      </c>
      <c r="J101" s="17">
        <v>31</v>
      </c>
      <c r="K101" s="17">
        <v>8.06</v>
      </c>
      <c r="L101" s="17">
        <v>15.4</v>
      </c>
      <c r="M101" s="17">
        <v>0</v>
      </c>
      <c r="N101" s="17">
        <v>0</v>
      </c>
      <c r="O101" s="17">
        <v>1.69</v>
      </c>
      <c r="P101" s="17">
        <v>0</v>
      </c>
      <c r="Q101" s="17">
        <v>0</v>
      </c>
      <c r="R101" s="17">
        <v>0</v>
      </c>
      <c r="S101" s="17">
        <v>0</v>
      </c>
      <c r="T101" s="17">
        <v>2</v>
      </c>
      <c r="U101" s="17">
        <v>0</v>
      </c>
      <c r="V101" s="17">
        <v>0</v>
      </c>
      <c r="W101" s="17">
        <v>0</v>
      </c>
      <c r="X101" s="17">
        <v>0</v>
      </c>
      <c r="Y101" s="17">
        <f t="shared" si="14"/>
        <v>3.69</v>
      </c>
      <c r="Z101" s="18" t="s">
        <v>97</v>
      </c>
      <c r="AA101" s="18" t="s">
        <v>368</v>
      </c>
      <c r="AB101" s="18">
        <v>46840</v>
      </c>
      <c r="AC101" s="18">
        <v>44986</v>
      </c>
      <c r="AD101" s="18">
        <v>31</v>
      </c>
      <c r="AE101" s="18" t="s">
        <v>130</v>
      </c>
      <c r="AF101" s="19" t="s">
        <v>735</v>
      </c>
      <c r="AG101" s="19" t="s">
        <v>733</v>
      </c>
    </row>
    <row r="102" spans="1:33" ht="42.75" x14ac:dyDescent="0.2">
      <c r="A102" s="9">
        <f t="shared" si="15"/>
        <v>88</v>
      </c>
      <c r="B102" s="10">
        <v>209182</v>
      </c>
      <c r="C102" s="9" t="s">
        <v>198</v>
      </c>
      <c r="D102" s="9" t="s">
        <v>78</v>
      </c>
      <c r="E102" s="35">
        <v>3637112.35</v>
      </c>
      <c r="F102" s="48">
        <v>14337262</v>
      </c>
      <c r="G102" s="48">
        <v>9398469</v>
      </c>
      <c r="H102" s="48">
        <v>8704214.4800000004</v>
      </c>
      <c r="I102" s="17">
        <v>1.98</v>
      </c>
      <c r="J102" s="17">
        <v>18.5</v>
      </c>
      <c r="K102" s="17">
        <v>5.03</v>
      </c>
      <c r="L102" s="17">
        <v>4.6500000000000004</v>
      </c>
      <c r="M102" s="17">
        <v>0</v>
      </c>
      <c r="N102" s="17">
        <v>0</v>
      </c>
      <c r="O102" s="17">
        <v>0.93</v>
      </c>
      <c r="P102" s="17">
        <v>0</v>
      </c>
      <c r="Q102" s="17">
        <v>0</v>
      </c>
      <c r="R102" s="17">
        <v>0</v>
      </c>
      <c r="S102" s="17">
        <v>0</v>
      </c>
      <c r="T102" s="17">
        <v>0</v>
      </c>
      <c r="U102" s="17">
        <v>0</v>
      </c>
      <c r="V102" s="17">
        <v>0</v>
      </c>
      <c r="W102" s="17">
        <v>0</v>
      </c>
      <c r="X102" s="17">
        <v>0</v>
      </c>
      <c r="Y102" s="17">
        <f t="shared" si="14"/>
        <v>0.93</v>
      </c>
      <c r="Z102" s="18" t="s">
        <v>89</v>
      </c>
      <c r="AA102" s="18" t="s">
        <v>99</v>
      </c>
      <c r="AB102" s="18">
        <v>4823</v>
      </c>
      <c r="AC102" s="18">
        <v>5055</v>
      </c>
      <c r="AD102" s="18">
        <v>18.5</v>
      </c>
      <c r="AE102" s="18" t="s">
        <v>130</v>
      </c>
      <c r="AF102" s="19" t="s">
        <v>126</v>
      </c>
      <c r="AG102" s="19" t="s">
        <v>126</v>
      </c>
    </row>
    <row r="103" spans="1:33" ht="42.75" x14ac:dyDescent="0.2">
      <c r="A103" s="9">
        <f t="shared" si="15"/>
        <v>89</v>
      </c>
      <c r="B103" s="11">
        <v>210036</v>
      </c>
      <c r="C103" s="9" t="s">
        <v>199</v>
      </c>
      <c r="D103" s="9" t="s">
        <v>78</v>
      </c>
      <c r="E103" s="35">
        <v>0</v>
      </c>
      <c r="F103" s="48">
        <v>18184000</v>
      </c>
      <c r="G103" s="48">
        <v>9970200</v>
      </c>
      <c r="H103" s="48">
        <v>9970199.8200000003</v>
      </c>
      <c r="I103" s="17" t="s">
        <v>126</v>
      </c>
      <c r="J103" s="17">
        <v>18.41</v>
      </c>
      <c r="K103" s="17">
        <v>6.86</v>
      </c>
      <c r="L103" s="17">
        <v>5.1100000000000003</v>
      </c>
      <c r="M103" s="17">
        <v>0</v>
      </c>
      <c r="N103" s="17">
        <v>0</v>
      </c>
      <c r="O103" s="17">
        <v>1.25</v>
      </c>
      <c r="P103" s="17">
        <v>0</v>
      </c>
      <c r="Q103" s="17">
        <v>0</v>
      </c>
      <c r="R103" s="17">
        <v>0</v>
      </c>
      <c r="S103" s="17">
        <v>0</v>
      </c>
      <c r="T103" s="17">
        <v>0</v>
      </c>
      <c r="U103" s="17">
        <v>0</v>
      </c>
      <c r="V103" s="17">
        <v>0</v>
      </c>
      <c r="W103" s="17">
        <v>0</v>
      </c>
      <c r="X103" s="17">
        <v>0</v>
      </c>
      <c r="Y103" s="17">
        <f t="shared" si="14"/>
        <v>1.25</v>
      </c>
      <c r="Z103" s="18" t="s">
        <v>83</v>
      </c>
      <c r="AA103" s="19" t="s">
        <v>824</v>
      </c>
      <c r="AB103" s="18">
        <v>93782</v>
      </c>
      <c r="AC103" s="18">
        <v>94423</v>
      </c>
      <c r="AD103" s="18">
        <v>18.41</v>
      </c>
      <c r="AE103" s="18"/>
      <c r="AF103" s="19" t="s">
        <v>126</v>
      </c>
      <c r="AG103" s="19" t="s">
        <v>126</v>
      </c>
    </row>
    <row r="104" spans="1:33" ht="28.5" x14ac:dyDescent="0.2">
      <c r="A104" s="9">
        <f>+A103+1</f>
        <v>90</v>
      </c>
      <c r="B104" s="10">
        <v>227153</v>
      </c>
      <c r="C104" s="9" t="s">
        <v>200</v>
      </c>
      <c r="D104" s="9" t="s">
        <v>78</v>
      </c>
      <c r="E104" s="35">
        <v>0</v>
      </c>
      <c r="F104" s="48">
        <v>8000000</v>
      </c>
      <c r="G104" s="48">
        <v>0</v>
      </c>
      <c r="H104" s="48">
        <v>0</v>
      </c>
      <c r="I104" s="17" t="s">
        <v>126</v>
      </c>
      <c r="J104" s="17">
        <v>4</v>
      </c>
      <c r="K104" s="17">
        <v>3.02</v>
      </c>
      <c r="L104" s="17">
        <v>0</v>
      </c>
      <c r="M104" s="17">
        <v>0</v>
      </c>
      <c r="N104" s="17">
        <v>0</v>
      </c>
      <c r="O104" s="17">
        <v>0</v>
      </c>
      <c r="P104" s="17">
        <v>0</v>
      </c>
      <c r="Q104" s="17">
        <v>0</v>
      </c>
      <c r="R104" s="17">
        <v>0</v>
      </c>
      <c r="S104" s="17">
        <v>0</v>
      </c>
      <c r="T104" s="17">
        <v>0</v>
      </c>
      <c r="U104" s="17">
        <v>0</v>
      </c>
      <c r="V104" s="17">
        <v>0</v>
      </c>
      <c r="W104" s="17">
        <v>0</v>
      </c>
      <c r="X104" s="17">
        <v>0</v>
      </c>
      <c r="Y104" s="17">
        <f t="shared" si="14"/>
        <v>0</v>
      </c>
      <c r="Z104" s="18" t="s">
        <v>83</v>
      </c>
      <c r="AA104" s="18" t="s">
        <v>112</v>
      </c>
      <c r="AB104" s="18"/>
      <c r="AC104" s="18"/>
      <c r="AD104" s="18">
        <v>4</v>
      </c>
      <c r="AE104" s="18"/>
      <c r="AF104" s="19" t="s">
        <v>126</v>
      </c>
      <c r="AG104" s="19" t="s">
        <v>126</v>
      </c>
    </row>
    <row r="105" spans="1:33" ht="42.75" x14ac:dyDescent="0.2">
      <c r="A105" s="9">
        <f t="shared" si="15"/>
        <v>91</v>
      </c>
      <c r="B105" s="8">
        <v>227156</v>
      </c>
      <c r="C105" s="9" t="s">
        <v>201</v>
      </c>
      <c r="D105" s="9" t="s">
        <v>78</v>
      </c>
      <c r="E105" s="35">
        <v>0</v>
      </c>
      <c r="F105" s="48">
        <v>8000000</v>
      </c>
      <c r="G105" s="48">
        <v>8000000</v>
      </c>
      <c r="H105" s="48">
        <v>0</v>
      </c>
      <c r="I105" s="17" t="s">
        <v>126</v>
      </c>
      <c r="J105" s="17">
        <v>15</v>
      </c>
      <c r="K105" s="17">
        <v>3.02</v>
      </c>
      <c r="L105" s="17">
        <v>3.02</v>
      </c>
      <c r="M105" s="17">
        <v>0</v>
      </c>
      <c r="N105" s="17">
        <v>0</v>
      </c>
      <c r="O105" s="17">
        <v>0</v>
      </c>
      <c r="P105" s="17">
        <v>0</v>
      </c>
      <c r="Q105" s="17">
        <v>0</v>
      </c>
      <c r="R105" s="17">
        <v>0</v>
      </c>
      <c r="S105" s="17">
        <v>0</v>
      </c>
      <c r="T105" s="17">
        <v>0</v>
      </c>
      <c r="U105" s="17">
        <v>0</v>
      </c>
      <c r="V105" s="17">
        <v>0</v>
      </c>
      <c r="W105" s="17">
        <v>0</v>
      </c>
      <c r="X105" s="17">
        <v>0</v>
      </c>
      <c r="Y105" s="17">
        <f t="shared" si="14"/>
        <v>0</v>
      </c>
      <c r="Z105" s="18" t="s">
        <v>114</v>
      </c>
      <c r="AA105" s="18" t="s">
        <v>115</v>
      </c>
      <c r="AB105" s="18"/>
      <c r="AC105" s="18"/>
      <c r="AD105" s="18">
        <v>15</v>
      </c>
      <c r="AE105" s="18"/>
      <c r="AF105" s="19" t="s">
        <v>126</v>
      </c>
      <c r="AG105" s="19" t="s">
        <v>126</v>
      </c>
    </row>
    <row r="106" spans="1:33" ht="42.75" x14ac:dyDescent="0.2">
      <c r="A106" s="9">
        <f t="shared" si="15"/>
        <v>92</v>
      </c>
      <c r="B106" s="10">
        <v>227157</v>
      </c>
      <c r="C106" s="9" t="s">
        <v>202</v>
      </c>
      <c r="D106" s="9" t="s">
        <v>78</v>
      </c>
      <c r="E106" s="35">
        <v>0</v>
      </c>
      <c r="F106" s="48">
        <v>8000000</v>
      </c>
      <c r="G106" s="48">
        <v>0</v>
      </c>
      <c r="H106" s="48">
        <v>0</v>
      </c>
      <c r="I106" s="17" t="s">
        <v>126</v>
      </c>
      <c r="J106" s="17">
        <v>16</v>
      </c>
      <c r="K106" s="17">
        <v>3.02</v>
      </c>
      <c r="L106" s="17">
        <v>0</v>
      </c>
      <c r="M106" s="17">
        <v>0</v>
      </c>
      <c r="N106" s="17">
        <v>0</v>
      </c>
      <c r="O106" s="17">
        <v>0</v>
      </c>
      <c r="P106" s="17">
        <v>0</v>
      </c>
      <c r="Q106" s="17">
        <v>0</v>
      </c>
      <c r="R106" s="17">
        <v>0</v>
      </c>
      <c r="S106" s="17">
        <v>0</v>
      </c>
      <c r="T106" s="17">
        <v>0</v>
      </c>
      <c r="U106" s="17">
        <v>0</v>
      </c>
      <c r="V106" s="17">
        <v>0</v>
      </c>
      <c r="W106" s="17">
        <v>0</v>
      </c>
      <c r="X106" s="17">
        <v>0</v>
      </c>
      <c r="Y106" s="17">
        <f t="shared" si="14"/>
        <v>0</v>
      </c>
      <c r="Z106" s="18" t="s">
        <v>85</v>
      </c>
      <c r="AA106" s="19" t="s">
        <v>826</v>
      </c>
      <c r="AB106" s="18"/>
      <c r="AC106" s="18"/>
      <c r="AD106" s="18">
        <v>16</v>
      </c>
      <c r="AE106" s="18"/>
      <c r="AF106" s="19" t="s">
        <v>126</v>
      </c>
      <c r="AG106" s="19" t="s">
        <v>126</v>
      </c>
    </row>
    <row r="107" spans="1:33" ht="28.5" x14ac:dyDescent="0.2">
      <c r="A107" s="9">
        <f t="shared" si="15"/>
        <v>93</v>
      </c>
      <c r="B107" s="8">
        <v>227158</v>
      </c>
      <c r="C107" s="9" t="s">
        <v>203</v>
      </c>
      <c r="D107" s="9" t="s">
        <v>78</v>
      </c>
      <c r="E107" s="35">
        <v>17815000.010000002</v>
      </c>
      <c r="F107" s="48">
        <v>8000000</v>
      </c>
      <c r="G107" s="48">
        <v>16791726</v>
      </c>
      <c r="H107" s="48">
        <v>13366065.050000001</v>
      </c>
      <c r="I107" s="17">
        <v>7</v>
      </c>
      <c r="J107" s="17">
        <v>10</v>
      </c>
      <c r="K107" s="17">
        <v>2.91</v>
      </c>
      <c r="L107" s="17">
        <v>3.91</v>
      </c>
      <c r="M107" s="17">
        <v>0</v>
      </c>
      <c r="N107" s="17">
        <v>0</v>
      </c>
      <c r="O107" s="17">
        <v>0</v>
      </c>
      <c r="P107" s="17">
        <v>0</v>
      </c>
      <c r="Q107" s="17">
        <v>0</v>
      </c>
      <c r="R107" s="17">
        <v>0</v>
      </c>
      <c r="S107" s="17">
        <v>0</v>
      </c>
      <c r="T107" s="17">
        <v>0</v>
      </c>
      <c r="U107" s="17">
        <v>0</v>
      </c>
      <c r="V107" s="17">
        <v>0</v>
      </c>
      <c r="W107" s="17">
        <v>1.56</v>
      </c>
      <c r="X107" s="17">
        <v>1.1599999999999999</v>
      </c>
      <c r="Y107" s="17">
        <f t="shared" si="14"/>
        <v>2.7199999999999998</v>
      </c>
      <c r="Z107" s="18" t="s">
        <v>85</v>
      </c>
      <c r="AA107" s="18" t="s">
        <v>86</v>
      </c>
      <c r="AB107" s="18">
        <v>81406</v>
      </c>
      <c r="AC107" s="18">
        <v>87943</v>
      </c>
      <c r="AD107" s="18">
        <v>10</v>
      </c>
      <c r="AE107" s="18" t="s">
        <v>135</v>
      </c>
      <c r="AF107" s="19" t="s">
        <v>126</v>
      </c>
      <c r="AG107" s="19" t="s">
        <v>126</v>
      </c>
    </row>
    <row r="108" spans="1:33" ht="42.75" x14ac:dyDescent="0.2">
      <c r="A108" s="9">
        <f t="shared" si="15"/>
        <v>94</v>
      </c>
      <c r="B108" s="10">
        <v>227159</v>
      </c>
      <c r="C108" s="9" t="s">
        <v>204</v>
      </c>
      <c r="D108" s="9" t="s">
        <v>78</v>
      </c>
      <c r="E108" s="35">
        <v>0</v>
      </c>
      <c r="F108" s="48">
        <v>8000000</v>
      </c>
      <c r="G108" s="48">
        <v>0</v>
      </c>
      <c r="H108" s="48">
        <v>0</v>
      </c>
      <c r="I108" s="17" t="s">
        <v>126</v>
      </c>
      <c r="J108" s="17">
        <v>10</v>
      </c>
      <c r="K108" s="17">
        <v>3.27</v>
      </c>
      <c r="L108" s="17">
        <v>0</v>
      </c>
      <c r="M108" s="17">
        <v>0</v>
      </c>
      <c r="N108" s="17">
        <v>0</v>
      </c>
      <c r="O108" s="17">
        <v>0</v>
      </c>
      <c r="P108" s="17">
        <v>0</v>
      </c>
      <c r="Q108" s="17">
        <v>0</v>
      </c>
      <c r="R108" s="17">
        <v>0</v>
      </c>
      <c r="S108" s="17">
        <v>0</v>
      </c>
      <c r="T108" s="17">
        <v>0</v>
      </c>
      <c r="U108" s="17">
        <v>0</v>
      </c>
      <c r="V108" s="17">
        <v>0</v>
      </c>
      <c r="W108" s="17">
        <v>0</v>
      </c>
      <c r="X108" s="17">
        <v>0</v>
      </c>
      <c r="Y108" s="17">
        <f t="shared" si="14"/>
        <v>0</v>
      </c>
      <c r="Z108" s="18" t="s">
        <v>97</v>
      </c>
      <c r="AA108" s="19" t="s">
        <v>827</v>
      </c>
      <c r="AB108" s="18"/>
      <c r="AC108" s="18"/>
      <c r="AD108" s="18">
        <v>10</v>
      </c>
      <c r="AE108" s="18"/>
      <c r="AF108" s="19" t="s">
        <v>126</v>
      </c>
      <c r="AG108" s="19" t="s">
        <v>126</v>
      </c>
    </row>
    <row r="109" spans="1:33" ht="28.5" x14ac:dyDescent="0.2">
      <c r="A109" s="9">
        <f t="shared" si="15"/>
        <v>95</v>
      </c>
      <c r="B109" s="11">
        <v>227160</v>
      </c>
      <c r="C109" s="9" t="s">
        <v>205</v>
      </c>
      <c r="D109" s="9" t="s">
        <v>78</v>
      </c>
      <c r="E109" s="35">
        <v>0</v>
      </c>
      <c r="F109" s="48">
        <v>8000000</v>
      </c>
      <c r="G109" s="48">
        <v>0</v>
      </c>
      <c r="H109" s="48">
        <v>0</v>
      </c>
      <c r="I109" s="17" t="s">
        <v>126</v>
      </c>
      <c r="J109" s="17">
        <v>20</v>
      </c>
      <c r="K109" s="17">
        <v>3.14</v>
      </c>
      <c r="L109" s="17">
        <v>0</v>
      </c>
      <c r="M109" s="17">
        <v>0</v>
      </c>
      <c r="N109" s="17">
        <v>0</v>
      </c>
      <c r="O109" s="17">
        <v>0</v>
      </c>
      <c r="P109" s="17">
        <v>0</v>
      </c>
      <c r="Q109" s="17">
        <v>0</v>
      </c>
      <c r="R109" s="17">
        <v>0</v>
      </c>
      <c r="S109" s="17">
        <v>0</v>
      </c>
      <c r="T109" s="17">
        <v>0</v>
      </c>
      <c r="U109" s="17">
        <v>0</v>
      </c>
      <c r="V109" s="17">
        <v>0</v>
      </c>
      <c r="W109" s="17">
        <v>0</v>
      </c>
      <c r="X109" s="17">
        <v>0</v>
      </c>
      <c r="Y109" s="17">
        <f t="shared" si="14"/>
        <v>0</v>
      </c>
      <c r="Z109" s="18" t="s">
        <v>825</v>
      </c>
      <c r="AA109" s="18" t="s">
        <v>828</v>
      </c>
      <c r="AB109" s="18"/>
      <c r="AC109" s="18"/>
      <c r="AD109" s="18">
        <v>20</v>
      </c>
      <c r="AE109" s="18"/>
      <c r="AF109" s="19" t="s">
        <v>126</v>
      </c>
      <c r="AG109" s="19" t="s">
        <v>126</v>
      </c>
    </row>
    <row r="110" spans="1:33" ht="42.75" x14ac:dyDescent="0.2">
      <c r="A110" s="9">
        <f t="shared" si="15"/>
        <v>96</v>
      </c>
      <c r="B110" s="10">
        <v>227161</v>
      </c>
      <c r="C110" s="9" t="s">
        <v>206</v>
      </c>
      <c r="D110" s="9" t="s">
        <v>78</v>
      </c>
      <c r="E110" s="35">
        <v>0</v>
      </c>
      <c r="F110" s="48">
        <v>6605298</v>
      </c>
      <c r="G110" s="48">
        <v>0</v>
      </c>
      <c r="H110" s="48">
        <v>0</v>
      </c>
      <c r="I110" s="17" t="s">
        <v>126</v>
      </c>
      <c r="J110" s="17">
        <v>21</v>
      </c>
      <c r="K110" s="17">
        <v>2.4900000000000002</v>
      </c>
      <c r="L110" s="17">
        <v>0</v>
      </c>
      <c r="M110" s="17">
        <v>0</v>
      </c>
      <c r="N110" s="17">
        <v>0</v>
      </c>
      <c r="O110" s="17">
        <v>0</v>
      </c>
      <c r="P110" s="17">
        <v>0</v>
      </c>
      <c r="Q110" s="17">
        <v>0</v>
      </c>
      <c r="R110" s="17">
        <v>0</v>
      </c>
      <c r="S110" s="17">
        <v>0</v>
      </c>
      <c r="T110" s="17">
        <v>0</v>
      </c>
      <c r="U110" s="17">
        <v>0</v>
      </c>
      <c r="V110" s="17">
        <v>0</v>
      </c>
      <c r="W110" s="17">
        <v>0</v>
      </c>
      <c r="X110" s="17">
        <v>0</v>
      </c>
      <c r="Y110" s="17">
        <f t="shared" si="14"/>
        <v>0</v>
      </c>
      <c r="Z110" s="18" t="s">
        <v>113</v>
      </c>
      <c r="AA110" s="18" t="s">
        <v>377</v>
      </c>
      <c r="AB110" s="18"/>
      <c r="AC110" s="18"/>
      <c r="AD110" s="18">
        <v>21</v>
      </c>
      <c r="AE110" s="18"/>
      <c r="AF110" s="19" t="s">
        <v>126</v>
      </c>
      <c r="AG110" s="19" t="s">
        <v>126</v>
      </c>
    </row>
    <row r="111" spans="1:33" ht="42.75" x14ac:dyDescent="0.2">
      <c r="A111" s="9">
        <f t="shared" si="15"/>
        <v>97</v>
      </c>
      <c r="B111" s="10">
        <v>227163</v>
      </c>
      <c r="C111" s="9" t="s">
        <v>207</v>
      </c>
      <c r="D111" s="9" t="s">
        <v>78</v>
      </c>
      <c r="E111" s="35">
        <v>0</v>
      </c>
      <c r="F111" s="48">
        <v>8000000</v>
      </c>
      <c r="G111" s="48">
        <v>0</v>
      </c>
      <c r="H111" s="48">
        <v>0</v>
      </c>
      <c r="I111" s="17" t="s">
        <v>126</v>
      </c>
      <c r="J111" s="17">
        <v>14</v>
      </c>
      <c r="K111" s="17">
        <v>2.96</v>
      </c>
      <c r="L111" s="17">
        <v>0</v>
      </c>
      <c r="M111" s="17">
        <v>0</v>
      </c>
      <c r="N111" s="17">
        <v>0</v>
      </c>
      <c r="O111" s="17">
        <v>0</v>
      </c>
      <c r="P111" s="17">
        <v>0</v>
      </c>
      <c r="Q111" s="17">
        <v>0</v>
      </c>
      <c r="R111" s="17">
        <v>0</v>
      </c>
      <c r="S111" s="17">
        <v>0</v>
      </c>
      <c r="T111" s="17">
        <v>0</v>
      </c>
      <c r="U111" s="17">
        <v>0</v>
      </c>
      <c r="V111" s="17">
        <v>0</v>
      </c>
      <c r="W111" s="17">
        <v>0</v>
      </c>
      <c r="X111" s="17">
        <v>0</v>
      </c>
      <c r="Y111" s="17">
        <f t="shared" si="14"/>
        <v>0</v>
      </c>
      <c r="Z111" s="18" t="s">
        <v>83</v>
      </c>
      <c r="AA111" s="18" t="s">
        <v>829</v>
      </c>
      <c r="AB111" s="18"/>
      <c r="AC111" s="18"/>
      <c r="AD111" s="18">
        <v>14</v>
      </c>
      <c r="AE111" s="18"/>
      <c r="AF111" s="19" t="s">
        <v>126</v>
      </c>
      <c r="AG111" s="19" t="s">
        <v>126</v>
      </c>
    </row>
    <row r="112" spans="1:33" ht="42.75" x14ac:dyDescent="0.2">
      <c r="A112" s="9">
        <f t="shared" si="15"/>
        <v>98</v>
      </c>
      <c r="B112" s="8">
        <v>227169</v>
      </c>
      <c r="C112" s="9" t="s">
        <v>208</v>
      </c>
      <c r="D112" s="9" t="s">
        <v>78</v>
      </c>
      <c r="E112" s="35">
        <v>0</v>
      </c>
      <c r="F112" s="48">
        <v>7000000</v>
      </c>
      <c r="G112" s="48">
        <v>0</v>
      </c>
      <c r="H112" s="48">
        <v>0</v>
      </c>
      <c r="I112" s="17" t="s">
        <v>126</v>
      </c>
      <c r="J112" s="17">
        <v>22</v>
      </c>
      <c r="K112" s="17">
        <v>2.15</v>
      </c>
      <c r="L112" s="17">
        <v>0</v>
      </c>
      <c r="M112" s="17">
        <v>0</v>
      </c>
      <c r="N112" s="17">
        <v>0</v>
      </c>
      <c r="O112" s="17">
        <v>0</v>
      </c>
      <c r="P112" s="17">
        <v>0</v>
      </c>
      <c r="Q112" s="17">
        <v>0</v>
      </c>
      <c r="R112" s="17">
        <v>0</v>
      </c>
      <c r="S112" s="17">
        <v>0</v>
      </c>
      <c r="T112" s="17">
        <v>0</v>
      </c>
      <c r="U112" s="17">
        <v>0</v>
      </c>
      <c r="V112" s="17">
        <v>0</v>
      </c>
      <c r="W112" s="17">
        <v>0</v>
      </c>
      <c r="X112" s="17">
        <v>0</v>
      </c>
      <c r="Y112" s="17">
        <f t="shared" si="14"/>
        <v>0</v>
      </c>
      <c r="Z112" s="18" t="s">
        <v>92</v>
      </c>
      <c r="AA112" s="18" t="s">
        <v>830</v>
      </c>
      <c r="AB112" s="18"/>
      <c r="AC112" s="18"/>
      <c r="AD112" s="18">
        <v>22</v>
      </c>
      <c r="AE112" s="18"/>
      <c r="AF112" s="19" t="s">
        <v>126</v>
      </c>
      <c r="AG112" s="19" t="s">
        <v>126</v>
      </c>
    </row>
    <row r="113" spans="1:33" ht="42.75" x14ac:dyDescent="0.2">
      <c r="A113" s="9">
        <f t="shared" si="15"/>
        <v>99</v>
      </c>
      <c r="B113" s="10">
        <v>227170</v>
      </c>
      <c r="C113" s="9" t="s">
        <v>209</v>
      </c>
      <c r="D113" s="9" t="s">
        <v>78</v>
      </c>
      <c r="E113" s="35">
        <v>0</v>
      </c>
      <c r="F113" s="48">
        <v>7000000</v>
      </c>
      <c r="G113" s="48">
        <v>0</v>
      </c>
      <c r="H113" s="48">
        <v>0</v>
      </c>
      <c r="I113" s="17" t="s">
        <v>126</v>
      </c>
      <c r="J113" s="17">
        <v>27</v>
      </c>
      <c r="K113" s="17">
        <v>2.46</v>
      </c>
      <c r="L113" s="17">
        <v>0</v>
      </c>
      <c r="M113" s="17">
        <v>0</v>
      </c>
      <c r="N113" s="17">
        <v>0</v>
      </c>
      <c r="O113" s="17">
        <v>0</v>
      </c>
      <c r="P113" s="17">
        <v>0</v>
      </c>
      <c r="Q113" s="17">
        <v>0</v>
      </c>
      <c r="R113" s="17">
        <v>0</v>
      </c>
      <c r="S113" s="17">
        <v>0</v>
      </c>
      <c r="T113" s="17">
        <v>0</v>
      </c>
      <c r="U113" s="17">
        <v>0</v>
      </c>
      <c r="V113" s="17">
        <v>0</v>
      </c>
      <c r="W113" s="17">
        <v>0</v>
      </c>
      <c r="X113" s="17">
        <v>0</v>
      </c>
      <c r="Y113" s="17">
        <f t="shared" si="14"/>
        <v>0</v>
      </c>
      <c r="Z113" s="18" t="s">
        <v>113</v>
      </c>
      <c r="AA113" s="18" t="s">
        <v>396</v>
      </c>
      <c r="AB113" s="18"/>
      <c r="AC113" s="18"/>
      <c r="AD113" s="18">
        <v>27</v>
      </c>
      <c r="AE113" s="18"/>
      <c r="AF113" s="19" t="s">
        <v>126</v>
      </c>
      <c r="AG113" s="19" t="s">
        <v>126</v>
      </c>
    </row>
    <row r="114" spans="1:33" ht="28.5" x14ac:dyDescent="0.2">
      <c r="A114" s="9">
        <f t="shared" si="15"/>
        <v>100</v>
      </c>
      <c r="B114" s="8">
        <v>227174</v>
      </c>
      <c r="C114" s="9" t="s">
        <v>210</v>
      </c>
      <c r="D114" s="9" t="s">
        <v>78</v>
      </c>
      <c r="E114" s="35">
        <v>0</v>
      </c>
      <c r="F114" s="48">
        <v>7000000</v>
      </c>
      <c r="G114" s="48">
        <v>0</v>
      </c>
      <c r="H114" s="48">
        <v>0</v>
      </c>
      <c r="I114" s="17" t="s">
        <v>126</v>
      </c>
      <c r="J114" s="17">
        <v>7</v>
      </c>
      <c r="K114" s="17">
        <v>2.64</v>
      </c>
      <c r="L114" s="17">
        <v>0</v>
      </c>
      <c r="M114" s="17">
        <v>0</v>
      </c>
      <c r="N114" s="17">
        <v>0</v>
      </c>
      <c r="O114" s="17">
        <v>0</v>
      </c>
      <c r="P114" s="17">
        <v>0</v>
      </c>
      <c r="Q114" s="17">
        <v>0</v>
      </c>
      <c r="R114" s="17">
        <v>0</v>
      </c>
      <c r="S114" s="17">
        <v>0</v>
      </c>
      <c r="T114" s="17">
        <v>0</v>
      </c>
      <c r="U114" s="17">
        <v>0</v>
      </c>
      <c r="V114" s="17">
        <v>0</v>
      </c>
      <c r="W114" s="17">
        <v>0</v>
      </c>
      <c r="X114" s="17">
        <v>0</v>
      </c>
      <c r="Y114" s="17">
        <f t="shared" si="14"/>
        <v>0</v>
      </c>
      <c r="Z114" s="18" t="s">
        <v>188</v>
      </c>
      <c r="AA114" s="18" t="s">
        <v>831</v>
      </c>
      <c r="AB114" s="18"/>
      <c r="AC114" s="18"/>
      <c r="AD114" s="18">
        <v>7</v>
      </c>
      <c r="AE114" s="18"/>
      <c r="AF114" s="19" t="s">
        <v>126</v>
      </c>
      <c r="AG114" s="19" t="s">
        <v>126</v>
      </c>
    </row>
    <row r="115" spans="1:33" ht="57" x14ac:dyDescent="0.2">
      <c r="A115" s="9">
        <f t="shared" si="15"/>
        <v>101</v>
      </c>
      <c r="B115" s="8">
        <v>227175</v>
      </c>
      <c r="C115" s="9" t="s">
        <v>211</v>
      </c>
      <c r="D115" s="9" t="s">
        <v>78</v>
      </c>
      <c r="E115" s="35">
        <v>30637658.93</v>
      </c>
      <c r="F115" s="48">
        <v>7000000</v>
      </c>
      <c r="G115" s="48">
        <v>16220639</v>
      </c>
      <c r="H115" s="48">
        <v>10999588.369999999</v>
      </c>
      <c r="I115" s="17">
        <v>9.59</v>
      </c>
      <c r="J115" s="17">
        <v>13.7</v>
      </c>
      <c r="K115" s="17">
        <v>1.24</v>
      </c>
      <c r="L115" s="17">
        <v>4.51</v>
      </c>
      <c r="M115" s="17">
        <v>0</v>
      </c>
      <c r="N115" s="17">
        <v>0</v>
      </c>
      <c r="O115" s="17">
        <v>0</v>
      </c>
      <c r="P115" s="17">
        <v>0</v>
      </c>
      <c r="Q115" s="17">
        <v>0</v>
      </c>
      <c r="R115" s="17">
        <v>0</v>
      </c>
      <c r="S115" s="17">
        <v>0</v>
      </c>
      <c r="T115" s="17">
        <v>0.27</v>
      </c>
      <c r="U115" s="17">
        <v>0</v>
      </c>
      <c r="V115" s="17">
        <v>0</v>
      </c>
      <c r="W115" s="17">
        <v>0</v>
      </c>
      <c r="X115" s="17">
        <v>1.1299999999999999</v>
      </c>
      <c r="Y115" s="17">
        <f t="shared" si="14"/>
        <v>1.4</v>
      </c>
      <c r="Z115" s="18" t="s">
        <v>212</v>
      </c>
      <c r="AA115" s="18" t="s">
        <v>213</v>
      </c>
      <c r="AB115" s="18">
        <v>162118</v>
      </c>
      <c r="AC115" s="18">
        <v>174993</v>
      </c>
      <c r="AD115" s="18">
        <v>13.7</v>
      </c>
      <c r="AE115" s="18" t="s">
        <v>135</v>
      </c>
      <c r="AF115" s="19" t="s">
        <v>126</v>
      </c>
      <c r="AG115" s="19" t="s">
        <v>126</v>
      </c>
    </row>
    <row r="116" spans="1:33" ht="42.75" x14ac:dyDescent="0.2">
      <c r="A116" s="8">
        <f>+A115+1</f>
        <v>102</v>
      </c>
      <c r="B116" s="8">
        <v>227919</v>
      </c>
      <c r="C116" s="9" t="s">
        <v>271</v>
      </c>
      <c r="D116" s="9" t="s">
        <v>142</v>
      </c>
      <c r="E116" s="35">
        <v>9750000</v>
      </c>
      <c r="F116" s="48">
        <v>0</v>
      </c>
      <c r="G116" s="48">
        <v>155067</v>
      </c>
      <c r="H116" s="48">
        <v>0</v>
      </c>
      <c r="I116" s="17">
        <v>3</v>
      </c>
      <c r="J116" s="17">
        <v>4</v>
      </c>
      <c r="K116" s="17">
        <v>3</v>
      </c>
      <c r="L116" s="17">
        <v>0.04</v>
      </c>
      <c r="M116" s="17">
        <v>0</v>
      </c>
      <c r="N116" s="17">
        <v>0</v>
      </c>
      <c r="O116" s="17">
        <v>0</v>
      </c>
      <c r="P116" s="17">
        <v>0</v>
      </c>
      <c r="Q116" s="17">
        <v>0</v>
      </c>
      <c r="R116" s="17">
        <v>0</v>
      </c>
      <c r="S116" s="17">
        <v>0</v>
      </c>
      <c r="T116" s="17">
        <v>0</v>
      </c>
      <c r="U116" s="17">
        <v>0</v>
      </c>
      <c r="V116" s="17">
        <v>0</v>
      </c>
      <c r="W116" s="17">
        <v>0</v>
      </c>
      <c r="X116" s="17">
        <v>0</v>
      </c>
      <c r="Y116" s="17">
        <f>SUM(M116:X116)</f>
        <v>0</v>
      </c>
      <c r="Z116" s="18" t="s">
        <v>83</v>
      </c>
      <c r="AA116" s="18" t="s">
        <v>112</v>
      </c>
      <c r="AB116" s="18">
        <v>5078</v>
      </c>
      <c r="AC116" s="18">
        <v>5088</v>
      </c>
      <c r="AD116" s="18">
        <v>4</v>
      </c>
      <c r="AE116" s="18" t="s">
        <v>135</v>
      </c>
      <c r="AF116" s="19" t="s">
        <v>126</v>
      </c>
      <c r="AG116" s="19" t="s">
        <v>126</v>
      </c>
    </row>
    <row r="117" spans="1:33" ht="28.5" x14ac:dyDescent="0.2">
      <c r="A117" s="9">
        <f>+A116+1</f>
        <v>103</v>
      </c>
      <c r="B117" s="8">
        <v>227996</v>
      </c>
      <c r="C117" s="9" t="s">
        <v>272</v>
      </c>
      <c r="D117" s="9" t="s">
        <v>142</v>
      </c>
      <c r="E117" s="35">
        <v>22750000</v>
      </c>
      <c r="F117" s="48">
        <v>0</v>
      </c>
      <c r="G117" s="48">
        <v>31244103</v>
      </c>
      <c r="H117" s="48">
        <v>24745821.920000002</v>
      </c>
      <c r="I117" s="17">
        <v>7.0000000000000009</v>
      </c>
      <c r="J117" s="17">
        <v>10</v>
      </c>
      <c r="K117" s="17">
        <v>7</v>
      </c>
      <c r="L117" s="17">
        <v>7.9</v>
      </c>
      <c r="M117" s="17">
        <v>0</v>
      </c>
      <c r="N117" s="17">
        <v>0</v>
      </c>
      <c r="O117" s="17">
        <v>0</v>
      </c>
      <c r="P117" s="17">
        <v>0</v>
      </c>
      <c r="Q117" s="17">
        <v>1.71</v>
      </c>
      <c r="R117" s="17">
        <v>0</v>
      </c>
      <c r="S117" s="17">
        <v>0</v>
      </c>
      <c r="T117" s="17">
        <v>0</v>
      </c>
      <c r="U117" s="17">
        <v>0</v>
      </c>
      <c r="V117" s="17">
        <v>0</v>
      </c>
      <c r="W117" s="17">
        <v>0</v>
      </c>
      <c r="X117" s="17">
        <v>0</v>
      </c>
      <c r="Y117" s="17">
        <f>SUM(M117:X117)</f>
        <v>1.71</v>
      </c>
      <c r="Z117" s="18" t="s">
        <v>188</v>
      </c>
      <c r="AA117" s="18" t="s">
        <v>380</v>
      </c>
      <c r="AB117" s="18">
        <v>4485</v>
      </c>
      <c r="AC117" s="18">
        <v>4879</v>
      </c>
      <c r="AD117" s="18">
        <v>10</v>
      </c>
      <c r="AE117" s="18" t="s">
        <v>135</v>
      </c>
      <c r="AF117" s="19" t="s">
        <v>126</v>
      </c>
      <c r="AG117" s="19" t="s">
        <v>126</v>
      </c>
    </row>
    <row r="118" spans="1:33" ht="28.5" x14ac:dyDescent="0.2">
      <c r="A118" s="8">
        <f>+A117+1</f>
        <v>104</v>
      </c>
      <c r="B118" s="8">
        <v>228015</v>
      </c>
      <c r="C118" s="9" t="s">
        <v>264</v>
      </c>
      <c r="D118" s="9" t="s">
        <v>142</v>
      </c>
      <c r="E118" s="35">
        <v>13532441.950000001</v>
      </c>
      <c r="F118" s="48">
        <v>0</v>
      </c>
      <c r="G118" s="48">
        <v>940357</v>
      </c>
      <c r="H118" s="48">
        <v>940356.5</v>
      </c>
      <c r="I118" s="17">
        <v>4.8</v>
      </c>
      <c r="J118" s="17">
        <v>8</v>
      </c>
      <c r="K118" s="17">
        <v>5</v>
      </c>
      <c r="L118" s="17">
        <v>0.33</v>
      </c>
      <c r="M118" s="17">
        <v>0</v>
      </c>
      <c r="N118" s="17">
        <v>0</v>
      </c>
      <c r="O118" s="17">
        <v>0</v>
      </c>
      <c r="P118" s="17">
        <v>0</v>
      </c>
      <c r="Q118" s="17">
        <v>0.33</v>
      </c>
      <c r="R118" s="17">
        <v>0</v>
      </c>
      <c r="S118" s="17">
        <v>0</v>
      </c>
      <c r="T118" s="17">
        <v>0</v>
      </c>
      <c r="U118" s="17">
        <v>0</v>
      </c>
      <c r="V118" s="17">
        <v>0</v>
      </c>
      <c r="W118" s="17">
        <v>0</v>
      </c>
      <c r="X118" s="17">
        <v>0</v>
      </c>
      <c r="Y118" s="17">
        <f>SUM(M118:X118)</f>
        <v>0.33</v>
      </c>
      <c r="Z118" s="18" t="s">
        <v>92</v>
      </c>
      <c r="AA118" s="18" t="s">
        <v>371</v>
      </c>
      <c r="AB118" s="18">
        <v>18549</v>
      </c>
      <c r="AC118" s="18">
        <v>13761</v>
      </c>
      <c r="AD118" s="18">
        <v>8</v>
      </c>
      <c r="AE118" s="18" t="s">
        <v>130</v>
      </c>
      <c r="AF118" s="19" t="s">
        <v>126</v>
      </c>
      <c r="AG118" s="19" t="s">
        <v>126</v>
      </c>
    </row>
    <row r="119" spans="1:33" ht="20.25" customHeight="1" x14ac:dyDescent="0.2">
      <c r="A119" s="9">
        <f>+A118+1</f>
        <v>105</v>
      </c>
      <c r="B119" s="8">
        <v>228035</v>
      </c>
      <c r="C119" s="9" t="s">
        <v>291</v>
      </c>
      <c r="D119" s="9" t="s">
        <v>142</v>
      </c>
      <c r="E119" s="35">
        <v>12992164.540000001</v>
      </c>
      <c r="F119" s="48">
        <v>0</v>
      </c>
      <c r="G119" s="48">
        <v>798811</v>
      </c>
      <c r="H119" s="48">
        <v>798809.5</v>
      </c>
      <c r="I119" s="17">
        <v>4.4800000000000004</v>
      </c>
      <c r="J119" s="17">
        <v>11.2</v>
      </c>
      <c r="K119" s="17">
        <v>4</v>
      </c>
      <c r="L119" s="17">
        <v>0.26</v>
      </c>
      <c r="M119" s="17">
        <v>0</v>
      </c>
      <c r="N119" s="17">
        <v>0</v>
      </c>
      <c r="O119" s="17">
        <v>0</v>
      </c>
      <c r="P119" s="17">
        <v>0</v>
      </c>
      <c r="Q119" s="17">
        <v>0</v>
      </c>
      <c r="R119" s="17">
        <v>0</v>
      </c>
      <c r="S119" s="17">
        <v>0</v>
      </c>
      <c r="T119" s="17">
        <v>0</v>
      </c>
      <c r="U119" s="17">
        <v>0</v>
      </c>
      <c r="V119" s="17">
        <v>0</v>
      </c>
      <c r="W119" s="17">
        <v>0</v>
      </c>
      <c r="X119" s="17">
        <v>0</v>
      </c>
      <c r="Y119" s="17">
        <f>SUM(M119:X119)</f>
        <v>0</v>
      </c>
      <c r="Z119" s="18" t="s">
        <v>92</v>
      </c>
      <c r="AA119" s="18" t="s">
        <v>398</v>
      </c>
      <c r="AB119" s="18">
        <v>10254</v>
      </c>
      <c r="AC119" s="18">
        <v>11581</v>
      </c>
      <c r="AD119" s="18">
        <v>11.2</v>
      </c>
      <c r="AE119" s="18" t="s">
        <v>135</v>
      </c>
      <c r="AF119" s="19" t="s">
        <v>126</v>
      </c>
      <c r="AG119" s="19" t="s">
        <v>126</v>
      </c>
    </row>
    <row r="120" spans="1:33" ht="57" x14ac:dyDescent="0.2">
      <c r="A120" s="9">
        <f>+A119+1</f>
        <v>106</v>
      </c>
      <c r="B120" s="8">
        <v>228050</v>
      </c>
      <c r="C120" s="9" t="s">
        <v>756</v>
      </c>
      <c r="D120" s="9" t="s">
        <v>142</v>
      </c>
      <c r="E120" s="35">
        <v>0</v>
      </c>
      <c r="F120" s="48">
        <v>0</v>
      </c>
      <c r="G120" s="48">
        <v>9045136</v>
      </c>
      <c r="H120" s="48">
        <v>9045094.1799999997</v>
      </c>
      <c r="I120" s="17" t="s">
        <v>126</v>
      </c>
      <c r="J120" s="17">
        <v>14.4</v>
      </c>
      <c r="K120" s="17">
        <v>0</v>
      </c>
      <c r="L120" s="17">
        <v>3.07</v>
      </c>
      <c r="M120" s="17">
        <v>0</v>
      </c>
      <c r="N120" s="17">
        <v>0</v>
      </c>
      <c r="O120" s="17">
        <v>1.08</v>
      </c>
      <c r="P120" s="17">
        <v>0</v>
      </c>
      <c r="Q120" s="17">
        <v>0</v>
      </c>
      <c r="R120" s="17">
        <v>0</v>
      </c>
      <c r="S120" s="17">
        <v>0.19</v>
      </c>
      <c r="T120" s="17">
        <v>0.68</v>
      </c>
      <c r="U120" s="17">
        <v>0</v>
      </c>
      <c r="V120" s="17">
        <v>0</v>
      </c>
      <c r="W120" s="17">
        <v>0</v>
      </c>
      <c r="X120" s="17">
        <v>0</v>
      </c>
      <c r="Y120" s="17">
        <f t="shared" si="14"/>
        <v>1.9500000000000002</v>
      </c>
      <c r="Z120" s="18" t="s">
        <v>83</v>
      </c>
      <c r="AA120" s="18" t="s">
        <v>832</v>
      </c>
      <c r="AB120" s="18">
        <v>7991</v>
      </c>
      <c r="AC120" s="18">
        <v>8317</v>
      </c>
      <c r="AD120" s="18">
        <v>14.4</v>
      </c>
      <c r="AE120" s="18"/>
      <c r="AF120" s="19"/>
      <c r="AG120" s="19"/>
    </row>
    <row r="121" spans="1:33" ht="57" x14ac:dyDescent="0.2">
      <c r="A121" s="9">
        <f t="shared" si="15"/>
        <v>107</v>
      </c>
      <c r="B121" s="8">
        <v>228061</v>
      </c>
      <c r="C121" s="9" t="s">
        <v>288</v>
      </c>
      <c r="D121" s="9" t="s">
        <v>142</v>
      </c>
      <c r="E121" s="35">
        <v>14402021.4</v>
      </c>
      <c r="F121" s="48">
        <v>0</v>
      </c>
      <c r="G121" s="48">
        <v>12386679</v>
      </c>
      <c r="H121" s="48">
        <v>9881744.1199999992</v>
      </c>
      <c r="I121" s="17">
        <v>9</v>
      </c>
      <c r="J121" s="17">
        <v>8.65</v>
      </c>
      <c r="K121" s="17">
        <v>9</v>
      </c>
      <c r="L121" s="17">
        <v>5.46</v>
      </c>
      <c r="M121" s="17">
        <v>0</v>
      </c>
      <c r="N121" s="17">
        <v>0</v>
      </c>
      <c r="O121" s="17">
        <v>0.98</v>
      </c>
      <c r="P121" s="17">
        <v>0</v>
      </c>
      <c r="Q121" s="17">
        <v>0</v>
      </c>
      <c r="R121" s="17">
        <v>0</v>
      </c>
      <c r="S121" s="17">
        <v>0</v>
      </c>
      <c r="T121" s="17">
        <v>0</v>
      </c>
      <c r="U121" s="17">
        <v>0</v>
      </c>
      <c r="V121" s="17">
        <v>0</v>
      </c>
      <c r="W121" s="17">
        <v>0</v>
      </c>
      <c r="X121" s="17">
        <v>0</v>
      </c>
      <c r="Y121" s="17">
        <f t="shared" si="14"/>
        <v>0.98</v>
      </c>
      <c r="Z121" s="18" t="s">
        <v>234</v>
      </c>
      <c r="AA121" s="18" t="s">
        <v>115</v>
      </c>
      <c r="AB121" s="18">
        <v>17172</v>
      </c>
      <c r="AC121" s="18">
        <v>17476</v>
      </c>
      <c r="AD121" s="18">
        <v>15</v>
      </c>
      <c r="AE121" s="18" t="s">
        <v>135</v>
      </c>
      <c r="AF121" s="19" t="s">
        <v>126</v>
      </c>
      <c r="AG121" s="19" t="s">
        <v>126</v>
      </c>
    </row>
    <row r="122" spans="1:33" ht="57" x14ac:dyDescent="0.2">
      <c r="A122" s="8">
        <f>+A121+1</f>
        <v>108</v>
      </c>
      <c r="B122" s="8">
        <v>228161</v>
      </c>
      <c r="C122" s="9" t="s">
        <v>802</v>
      </c>
      <c r="D122" s="9" t="s">
        <v>142</v>
      </c>
      <c r="E122" s="35">
        <v>0</v>
      </c>
      <c r="F122" s="48">
        <v>0</v>
      </c>
      <c r="G122" s="48">
        <v>8335404</v>
      </c>
      <c r="H122" s="48">
        <v>8334403.9800000004</v>
      </c>
      <c r="I122" s="17">
        <v>0</v>
      </c>
      <c r="J122" s="17">
        <v>7.4</v>
      </c>
      <c r="K122" s="17">
        <v>3.7</v>
      </c>
      <c r="L122" s="17">
        <v>2.97</v>
      </c>
      <c r="M122" s="17">
        <v>0</v>
      </c>
      <c r="N122" s="17">
        <v>0</v>
      </c>
      <c r="O122" s="17">
        <v>0</v>
      </c>
      <c r="P122" s="17">
        <v>0</v>
      </c>
      <c r="Q122" s="17">
        <v>0</v>
      </c>
      <c r="R122" s="17">
        <v>0</v>
      </c>
      <c r="S122" s="17">
        <v>0</v>
      </c>
      <c r="T122" s="17">
        <v>0</v>
      </c>
      <c r="U122" s="17">
        <v>0</v>
      </c>
      <c r="V122" s="17">
        <v>0</v>
      </c>
      <c r="W122" s="17">
        <v>0</v>
      </c>
      <c r="X122" s="17">
        <v>0</v>
      </c>
      <c r="Y122" s="17">
        <f t="shared" si="14"/>
        <v>0</v>
      </c>
      <c r="Z122" s="18" t="s">
        <v>803</v>
      </c>
      <c r="AA122" s="19" t="s">
        <v>804</v>
      </c>
      <c r="AB122" s="18">
        <v>18987</v>
      </c>
      <c r="AC122" s="18">
        <v>19394</v>
      </c>
      <c r="AD122" s="18">
        <v>7.4</v>
      </c>
      <c r="AE122" s="18"/>
      <c r="AF122" s="19"/>
      <c r="AG122" s="19"/>
    </row>
    <row r="123" spans="1:33" ht="42.75" x14ac:dyDescent="0.2">
      <c r="A123" s="9">
        <f>+A122+1</f>
        <v>109</v>
      </c>
      <c r="B123" s="8">
        <v>228162</v>
      </c>
      <c r="C123" s="9" t="s">
        <v>292</v>
      </c>
      <c r="D123" s="9" t="s">
        <v>142</v>
      </c>
      <c r="E123" s="35">
        <v>1798954.2</v>
      </c>
      <c r="F123" s="48">
        <v>0</v>
      </c>
      <c r="G123" s="48">
        <v>476956</v>
      </c>
      <c r="H123" s="48">
        <v>461878.21</v>
      </c>
      <c r="I123" s="17">
        <v>0.6</v>
      </c>
      <c r="J123" s="17">
        <v>3</v>
      </c>
      <c r="K123" s="17">
        <v>1</v>
      </c>
      <c r="L123" s="17">
        <v>0.34</v>
      </c>
      <c r="M123" s="17">
        <v>0</v>
      </c>
      <c r="N123" s="17">
        <v>0</v>
      </c>
      <c r="O123" s="17">
        <v>0.06</v>
      </c>
      <c r="P123" s="17">
        <v>0</v>
      </c>
      <c r="Q123" s="17">
        <v>0</v>
      </c>
      <c r="R123" s="17">
        <v>0</v>
      </c>
      <c r="S123" s="17">
        <v>0</v>
      </c>
      <c r="T123" s="17">
        <v>0</v>
      </c>
      <c r="U123" s="17">
        <v>0</v>
      </c>
      <c r="V123" s="17">
        <v>0</v>
      </c>
      <c r="W123" s="17">
        <v>0</v>
      </c>
      <c r="X123" s="17">
        <v>0</v>
      </c>
      <c r="Y123" s="17">
        <f t="shared" si="14"/>
        <v>0.06</v>
      </c>
      <c r="Z123" s="18" t="s">
        <v>79</v>
      </c>
      <c r="AA123" s="18" t="s">
        <v>399</v>
      </c>
      <c r="AB123" s="18">
        <v>20983</v>
      </c>
      <c r="AC123" s="18">
        <v>21778</v>
      </c>
      <c r="AD123" s="18">
        <v>3</v>
      </c>
      <c r="AE123" s="18" t="s">
        <v>135</v>
      </c>
      <c r="AF123" s="19" t="s">
        <v>126</v>
      </c>
      <c r="AG123" s="19" t="s">
        <v>126</v>
      </c>
    </row>
    <row r="124" spans="1:33" ht="57" x14ac:dyDescent="0.2">
      <c r="A124" s="9">
        <f t="shared" si="15"/>
        <v>110</v>
      </c>
      <c r="B124" s="8">
        <v>228187</v>
      </c>
      <c r="C124" s="9" t="s">
        <v>280</v>
      </c>
      <c r="D124" s="9" t="s">
        <v>142</v>
      </c>
      <c r="E124" s="35">
        <v>32214000</v>
      </c>
      <c r="F124" s="48">
        <v>0</v>
      </c>
      <c r="G124" s="48">
        <v>3607309</v>
      </c>
      <c r="H124" s="48">
        <v>3607308.02</v>
      </c>
      <c r="I124" s="17">
        <v>9.91</v>
      </c>
      <c r="J124" s="17">
        <v>14.16</v>
      </c>
      <c r="K124" s="17">
        <v>10</v>
      </c>
      <c r="L124" s="17">
        <v>1.4</v>
      </c>
      <c r="M124" s="17">
        <v>0</v>
      </c>
      <c r="N124" s="17">
        <v>0</v>
      </c>
      <c r="O124" s="17">
        <v>0.36</v>
      </c>
      <c r="P124" s="17">
        <v>0.49</v>
      </c>
      <c r="Q124" s="17">
        <v>0</v>
      </c>
      <c r="R124" s="17">
        <v>0</v>
      </c>
      <c r="S124" s="17">
        <v>0</v>
      </c>
      <c r="T124" s="17">
        <v>0</v>
      </c>
      <c r="U124" s="17">
        <v>0</v>
      </c>
      <c r="V124" s="17">
        <v>0</v>
      </c>
      <c r="W124" s="17">
        <v>0</v>
      </c>
      <c r="X124" s="17">
        <v>0</v>
      </c>
      <c r="Y124" s="17">
        <f t="shared" si="14"/>
        <v>0.85</v>
      </c>
      <c r="Z124" s="18" t="s">
        <v>91</v>
      </c>
      <c r="AA124" s="18" t="s">
        <v>111</v>
      </c>
      <c r="AB124" s="18">
        <v>60404</v>
      </c>
      <c r="AC124" s="18">
        <v>62371</v>
      </c>
      <c r="AD124" s="18">
        <v>14.16</v>
      </c>
      <c r="AE124" s="18" t="s">
        <v>135</v>
      </c>
      <c r="AF124" s="19" t="s">
        <v>126</v>
      </c>
      <c r="AG124" s="19" t="s">
        <v>126</v>
      </c>
    </row>
    <row r="125" spans="1:33" ht="42.75" x14ac:dyDescent="0.2">
      <c r="A125" s="9">
        <f t="shared" si="15"/>
        <v>111</v>
      </c>
      <c r="B125" s="8">
        <v>228196</v>
      </c>
      <c r="C125" s="9" t="s">
        <v>281</v>
      </c>
      <c r="D125" s="9" t="s">
        <v>142</v>
      </c>
      <c r="E125" s="35">
        <v>36400000</v>
      </c>
      <c r="F125" s="48">
        <v>0</v>
      </c>
      <c r="G125" s="48">
        <v>13462053</v>
      </c>
      <c r="H125" s="48">
        <v>12961768.93</v>
      </c>
      <c r="I125" s="17">
        <v>5.2500000000000009</v>
      </c>
      <c r="J125" s="17">
        <v>7.5</v>
      </c>
      <c r="K125" s="17">
        <v>5</v>
      </c>
      <c r="L125" s="17">
        <v>7.5</v>
      </c>
      <c r="M125" s="17">
        <v>0</v>
      </c>
      <c r="N125" s="17">
        <v>0</v>
      </c>
      <c r="O125" s="17">
        <v>0</v>
      </c>
      <c r="P125" s="17">
        <v>0</v>
      </c>
      <c r="Q125" s="17">
        <v>0</v>
      </c>
      <c r="R125" s="17">
        <v>0</v>
      </c>
      <c r="S125" s="17">
        <v>0.31</v>
      </c>
      <c r="T125" s="17">
        <v>0</v>
      </c>
      <c r="U125" s="17">
        <v>0</v>
      </c>
      <c r="V125" s="17">
        <v>0</v>
      </c>
      <c r="W125" s="17">
        <v>0</v>
      </c>
      <c r="X125" s="17">
        <v>0</v>
      </c>
      <c r="Y125" s="17">
        <f t="shared" si="14"/>
        <v>0.31</v>
      </c>
      <c r="Z125" s="18" t="s">
        <v>85</v>
      </c>
      <c r="AA125" s="18" t="s">
        <v>117</v>
      </c>
      <c r="AB125" s="18">
        <v>42480</v>
      </c>
      <c r="AC125" s="18">
        <v>45891</v>
      </c>
      <c r="AD125" s="18">
        <v>7.5</v>
      </c>
      <c r="AE125" s="18" t="s">
        <v>135</v>
      </c>
      <c r="AF125" s="19" t="s">
        <v>126</v>
      </c>
      <c r="AG125" s="19" t="s">
        <v>126</v>
      </c>
    </row>
    <row r="126" spans="1:33" ht="57" x14ac:dyDescent="0.2">
      <c r="A126" s="9">
        <f>+A125+1</f>
        <v>112</v>
      </c>
      <c r="B126" s="8">
        <v>228251</v>
      </c>
      <c r="C126" s="9" t="s">
        <v>295</v>
      </c>
      <c r="D126" s="9" t="s">
        <v>142</v>
      </c>
      <c r="E126" s="35">
        <v>11033042.050000001</v>
      </c>
      <c r="F126" s="48">
        <v>0</v>
      </c>
      <c r="G126" s="48">
        <v>1139079</v>
      </c>
      <c r="H126" s="48">
        <v>1139078.98</v>
      </c>
      <c r="I126" s="17">
        <v>3.9300000000000006</v>
      </c>
      <c r="J126" s="17">
        <v>9.82</v>
      </c>
      <c r="K126" s="17">
        <v>4</v>
      </c>
      <c r="L126" s="17">
        <v>0.38</v>
      </c>
      <c r="M126" s="17">
        <v>0</v>
      </c>
      <c r="N126" s="17">
        <v>0</v>
      </c>
      <c r="O126" s="17">
        <v>0</v>
      </c>
      <c r="P126" s="17">
        <v>0</v>
      </c>
      <c r="Q126" s="17">
        <v>0.19</v>
      </c>
      <c r="R126" s="17">
        <v>0</v>
      </c>
      <c r="S126" s="17">
        <v>0</v>
      </c>
      <c r="T126" s="17">
        <v>0</v>
      </c>
      <c r="U126" s="17">
        <v>0</v>
      </c>
      <c r="V126" s="17">
        <v>0</v>
      </c>
      <c r="W126" s="17">
        <v>0</v>
      </c>
      <c r="X126" s="17">
        <v>0</v>
      </c>
      <c r="Y126" s="17">
        <f>SUM(M126:X126)</f>
        <v>0.19</v>
      </c>
      <c r="Z126" s="18" t="s">
        <v>401</v>
      </c>
      <c r="AA126" s="18" t="s">
        <v>402</v>
      </c>
      <c r="AB126" s="18">
        <v>92001</v>
      </c>
      <c r="AC126" s="18">
        <v>104412</v>
      </c>
      <c r="AD126" s="18">
        <v>9.82</v>
      </c>
      <c r="AE126" s="18" t="s">
        <v>135</v>
      </c>
      <c r="AF126" s="19" t="s">
        <v>126</v>
      </c>
      <c r="AG126" s="19" t="s">
        <v>126</v>
      </c>
    </row>
    <row r="127" spans="1:33" ht="42.75" x14ac:dyDescent="0.2">
      <c r="A127" s="9">
        <f>+A126+1</f>
        <v>113</v>
      </c>
      <c r="B127" s="8">
        <v>229661</v>
      </c>
      <c r="C127" s="9" t="s">
        <v>282</v>
      </c>
      <c r="D127" s="9" t="s">
        <v>142</v>
      </c>
      <c r="E127" s="35">
        <v>15432350.129999999</v>
      </c>
      <c r="F127" s="48">
        <v>0</v>
      </c>
      <c r="G127" s="48">
        <v>3475808</v>
      </c>
      <c r="H127" s="48">
        <v>2321062.9500000002</v>
      </c>
      <c r="I127" s="17">
        <v>5.6000000000000005</v>
      </c>
      <c r="J127" s="17">
        <v>8</v>
      </c>
      <c r="K127" s="17">
        <v>6</v>
      </c>
      <c r="L127" s="17">
        <v>1.86</v>
      </c>
      <c r="M127" s="17">
        <v>0</v>
      </c>
      <c r="N127" s="17">
        <v>0</v>
      </c>
      <c r="O127" s="17">
        <v>0.37</v>
      </c>
      <c r="P127" s="17">
        <v>0</v>
      </c>
      <c r="Q127" s="17">
        <v>0</v>
      </c>
      <c r="R127" s="17">
        <v>0</v>
      </c>
      <c r="S127" s="17">
        <v>0</v>
      </c>
      <c r="T127" s="17">
        <v>0</v>
      </c>
      <c r="U127" s="17">
        <v>0</v>
      </c>
      <c r="V127" s="17">
        <v>0</v>
      </c>
      <c r="W127" s="17">
        <v>0.13</v>
      </c>
      <c r="X127" s="17">
        <v>0</v>
      </c>
      <c r="Y127" s="17">
        <f t="shared" si="14"/>
        <v>0.5</v>
      </c>
      <c r="Z127" s="18" t="s">
        <v>234</v>
      </c>
      <c r="AA127" s="18" t="s">
        <v>114</v>
      </c>
      <c r="AB127" s="18">
        <v>23606</v>
      </c>
      <c r="AC127" s="18">
        <v>24876</v>
      </c>
      <c r="AD127" s="18">
        <v>8</v>
      </c>
      <c r="AE127" s="18" t="s">
        <v>135</v>
      </c>
      <c r="AF127" s="19" t="s">
        <v>736</v>
      </c>
      <c r="AG127" s="19" t="s">
        <v>126</v>
      </c>
    </row>
    <row r="128" spans="1:33" ht="57" x14ac:dyDescent="0.2">
      <c r="A128" s="9">
        <f>+A127+1</f>
        <v>114</v>
      </c>
      <c r="B128" s="8">
        <v>261860</v>
      </c>
      <c r="C128" s="9" t="s">
        <v>937</v>
      </c>
      <c r="D128" s="9" t="s">
        <v>78</v>
      </c>
      <c r="E128" s="35">
        <v>0</v>
      </c>
      <c r="F128" s="48">
        <v>0</v>
      </c>
      <c r="G128" s="48">
        <v>19000000</v>
      </c>
      <c r="H128" s="48">
        <v>0</v>
      </c>
      <c r="I128" s="17">
        <v>0</v>
      </c>
      <c r="J128" s="17">
        <v>29</v>
      </c>
      <c r="K128" s="17">
        <v>0.39</v>
      </c>
      <c r="L128" s="17">
        <v>5.85</v>
      </c>
      <c r="M128" s="17">
        <v>0</v>
      </c>
      <c r="N128" s="17">
        <v>0</v>
      </c>
      <c r="O128" s="17">
        <v>0</v>
      </c>
      <c r="P128" s="17">
        <v>0</v>
      </c>
      <c r="Q128" s="17">
        <v>0</v>
      </c>
      <c r="R128" s="17">
        <v>0</v>
      </c>
      <c r="S128" s="17">
        <v>0</v>
      </c>
      <c r="T128" s="17">
        <v>0</v>
      </c>
      <c r="U128" s="17">
        <v>0</v>
      </c>
      <c r="V128" s="17">
        <v>0</v>
      </c>
      <c r="W128" s="17">
        <v>0</v>
      </c>
      <c r="X128" s="17">
        <v>0</v>
      </c>
      <c r="Y128" s="17"/>
      <c r="Z128" s="18"/>
      <c r="AA128" s="18"/>
      <c r="AB128" s="18"/>
      <c r="AC128" s="18"/>
      <c r="AD128" s="18"/>
      <c r="AE128" s="18"/>
      <c r="AF128" s="19"/>
      <c r="AG128" s="19"/>
    </row>
    <row r="129" spans="1:33" ht="15" x14ac:dyDescent="0.2">
      <c r="A129" s="113" t="s">
        <v>214</v>
      </c>
      <c r="B129" s="113"/>
      <c r="C129" s="113"/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  <c r="AA129" s="113"/>
      <c r="AB129" s="113"/>
      <c r="AC129" s="113"/>
      <c r="AD129" s="113"/>
      <c r="AE129" s="113"/>
      <c r="AF129" s="19"/>
      <c r="AG129" s="19"/>
    </row>
    <row r="130" spans="1:33" ht="42.75" x14ac:dyDescent="0.2">
      <c r="A130" s="9">
        <f>+A128+1</f>
        <v>115</v>
      </c>
      <c r="B130" s="8">
        <v>100133</v>
      </c>
      <c r="C130" s="9" t="s">
        <v>934</v>
      </c>
      <c r="D130" s="9" t="s">
        <v>78</v>
      </c>
      <c r="E130" s="35">
        <v>0</v>
      </c>
      <c r="F130" s="48">
        <v>0</v>
      </c>
      <c r="G130" s="48">
        <v>2909014</v>
      </c>
      <c r="H130" s="48">
        <v>0</v>
      </c>
      <c r="I130" s="17" t="s">
        <v>126</v>
      </c>
      <c r="J130" s="17">
        <v>24</v>
      </c>
      <c r="K130" s="17">
        <v>24</v>
      </c>
      <c r="L130" s="17">
        <v>0.83</v>
      </c>
      <c r="M130" s="17">
        <v>0</v>
      </c>
      <c r="N130" s="17">
        <v>0</v>
      </c>
      <c r="O130" s="17">
        <v>0</v>
      </c>
      <c r="P130" s="17">
        <v>0</v>
      </c>
      <c r="Q130" s="17">
        <v>0</v>
      </c>
      <c r="R130" s="17">
        <v>0</v>
      </c>
      <c r="S130" s="17">
        <v>0</v>
      </c>
      <c r="T130" s="17">
        <v>0</v>
      </c>
      <c r="U130" s="17">
        <v>0</v>
      </c>
      <c r="V130" s="17">
        <v>0</v>
      </c>
      <c r="W130" s="17">
        <v>0</v>
      </c>
      <c r="X130" s="17">
        <v>0</v>
      </c>
      <c r="Y130" s="17"/>
      <c r="Z130" s="18" t="s">
        <v>785</v>
      </c>
      <c r="AA130" s="18" t="s">
        <v>935</v>
      </c>
      <c r="AB130" s="18">
        <v>55092</v>
      </c>
      <c r="AC130" s="18">
        <v>55703</v>
      </c>
      <c r="AD130" s="18">
        <v>24</v>
      </c>
      <c r="AE130" s="18"/>
      <c r="AF130" s="19"/>
      <c r="AG130" s="19"/>
    </row>
    <row r="131" spans="1:33" ht="42.75" x14ac:dyDescent="0.2">
      <c r="A131" s="9">
        <f>+A130+1</f>
        <v>116</v>
      </c>
      <c r="B131" s="8">
        <v>116529</v>
      </c>
      <c r="C131" s="9" t="s">
        <v>274</v>
      </c>
      <c r="D131" s="9" t="s">
        <v>142</v>
      </c>
      <c r="E131" s="35">
        <v>32136000</v>
      </c>
      <c r="F131" s="48">
        <v>0</v>
      </c>
      <c r="G131" s="48">
        <v>116025553</v>
      </c>
      <c r="H131" s="48">
        <v>88140911.879999995</v>
      </c>
      <c r="I131" s="17">
        <v>4.9400000000000004</v>
      </c>
      <c r="J131" s="17">
        <v>12.1</v>
      </c>
      <c r="K131" s="17">
        <v>4.9400000000000004</v>
      </c>
      <c r="L131" s="17">
        <v>7.9</v>
      </c>
      <c r="M131" s="17">
        <v>0</v>
      </c>
      <c r="N131" s="17">
        <v>0</v>
      </c>
      <c r="O131" s="17">
        <v>0</v>
      </c>
      <c r="P131" s="17">
        <v>0</v>
      </c>
      <c r="Q131" s="17">
        <v>1.7</v>
      </c>
      <c r="R131" s="17">
        <v>0</v>
      </c>
      <c r="S131" s="17">
        <v>0</v>
      </c>
      <c r="T131" s="17">
        <v>0</v>
      </c>
      <c r="U131" s="17">
        <v>0</v>
      </c>
      <c r="V131" s="17">
        <v>0</v>
      </c>
      <c r="W131" s="17">
        <v>0</v>
      </c>
      <c r="X131" s="17">
        <v>0</v>
      </c>
      <c r="Y131" s="17">
        <f>SUM(M131:X131)</f>
        <v>1.7</v>
      </c>
      <c r="Z131" s="18" t="s">
        <v>88</v>
      </c>
      <c r="AA131" s="18" t="s">
        <v>382</v>
      </c>
      <c r="AB131" s="18">
        <v>294098</v>
      </c>
      <c r="AC131" s="18">
        <v>277464</v>
      </c>
      <c r="AD131" s="18">
        <v>12.1</v>
      </c>
      <c r="AE131" s="18" t="s">
        <v>135</v>
      </c>
      <c r="AF131" s="19" t="s">
        <v>728</v>
      </c>
      <c r="AG131" s="19" t="s">
        <v>729</v>
      </c>
    </row>
    <row r="132" spans="1:33" ht="42.75" x14ac:dyDescent="0.2">
      <c r="A132" s="9">
        <f>+A131+1</f>
        <v>117</v>
      </c>
      <c r="B132" s="10">
        <v>116530</v>
      </c>
      <c r="C132" s="9" t="s">
        <v>32</v>
      </c>
      <c r="D132" s="9" t="s">
        <v>78</v>
      </c>
      <c r="E132" s="35">
        <v>0</v>
      </c>
      <c r="F132" s="35">
        <v>23750000</v>
      </c>
      <c r="G132" s="35">
        <v>14411261</v>
      </c>
      <c r="H132" s="48">
        <v>0</v>
      </c>
      <c r="I132" s="17" t="s">
        <v>126</v>
      </c>
      <c r="J132" s="17">
        <v>9</v>
      </c>
      <c r="K132" s="17">
        <v>2.38</v>
      </c>
      <c r="L132" s="17">
        <v>1.44</v>
      </c>
      <c r="M132" s="17">
        <v>0</v>
      </c>
      <c r="N132" s="17">
        <v>0</v>
      </c>
      <c r="O132" s="17">
        <v>0</v>
      </c>
      <c r="P132" s="17">
        <v>0</v>
      </c>
      <c r="Q132" s="17">
        <v>0</v>
      </c>
      <c r="R132" s="17">
        <v>0</v>
      </c>
      <c r="S132" s="17">
        <v>0</v>
      </c>
      <c r="T132" s="17">
        <v>0</v>
      </c>
      <c r="U132" s="17">
        <v>0</v>
      </c>
      <c r="V132" s="17">
        <v>0</v>
      </c>
      <c r="W132" s="17">
        <v>0</v>
      </c>
      <c r="X132" s="17">
        <v>0</v>
      </c>
      <c r="Y132" s="17">
        <f t="shared" ref="Y132:Y160" si="16">SUM(M132:X132)</f>
        <v>0</v>
      </c>
      <c r="Z132" s="18" t="s">
        <v>833</v>
      </c>
      <c r="AA132" s="18" t="s">
        <v>108</v>
      </c>
      <c r="AB132" s="18">
        <v>135336</v>
      </c>
      <c r="AC132" s="18">
        <v>151364</v>
      </c>
      <c r="AD132" s="18">
        <v>9</v>
      </c>
      <c r="AE132" s="18"/>
      <c r="AF132" s="19" t="s">
        <v>728</v>
      </c>
      <c r="AG132" s="19" t="s">
        <v>729</v>
      </c>
    </row>
    <row r="133" spans="1:33" ht="42.75" x14ac:dyDescent="0.2">
      <c r="A133" s="9">
        <f>+A132+1</f>
        <v>118</v>
      </c>
      <c r="B133" s="8">
        <v>116547</v>
      </c>
      <c r="C133" s="9" t="s">
        <v>215</v>
      </c>
      <c r="D133" s="9" t="s">
        <v>78</v>
      </c>
      <c r="E133" s="35">
        <v>23400000</v>
      </c>
      <c r="F133" s="35">
        <v>40000000</v>
      </c>
      <c r="G133" s="35">
        <v>20000000</v>
      </c>
      <c r="H133" s="48">
        <v>0</v>
      </c>
      <c r="I133" s="17">
        <v>3.6</v>
      </c>
      <c r="J133" s="17">
        <v>10.6</v>
      </c>
      <c r="K133" s="17">
        <v>1</v>
      </c>
      <c r="L133" s="17">
        <v>0.6</v>
      </c>
      <c r="M133" s="17">
        <v>0</v>
      </c>
      <c r="N133" s="17">
        <v>0</v>
      </c>
      <c r="O133" s="17">
        <v>0</v>
      </c>
      <c r="P133" s="17">
        <v>0</v>
      </c>
      <c r="Q133" s="17">
        <v>0</v>
      </c>
      <c r="R133" s="17">
        <v>0</v>
      </c>
      <c r="S133" s="17">
        <v>0</v>
      </c>
      <c r="T133" s="17">
        <v>0</v>
      </c>
      <c r="U133" s="17">
        <v>0</v>
      </c>
      <c r="V133" s="17">
        <v>0</v>
      </c>
      <c r="W133" s="17">
        <v>0</v>
      </c>
      <c r="X133" s="17">
        <v>0</v>
      </c>
      <c r="Y133" s="17">
        <f t="shared" si="16"/>
        <v>0</v>
      </c>
      <c r="Z133" s="18" t="s">
        <v>229</v>
      </c>
      <c r="AA133" s="18" t="s">
        <v>230</v>
      </c>
      <c r="AB133" s="18">
        <v>28253</v>
      </c>
      <c r="AC133" s="18">
        <v>31733</v>
      </c>
      <c r="AD133" s="18">
        <v>12</v>
      </c>
      <c r="AE133" s="18" t="s">
        <v>135</v>
      </c>
      <c r="AF133" s="19" t="s">
        <v>728</v>
      </c>
      <c r="AG133" s="19" t="s">
        <v>729</v>
      </c>
    </row>
    <row r="134" spans="1:33" ht="42.75" x14ac:dyDescent="0.2">
      <c r="A134" s="9">
        <f t="shared" ref="A134:A160" si="17">+A133+1</f>
        <v>119</v>
      </c>
      <c r="B134" s="8">
        <v>142767</v>
      </c>
      <c r="C134" s="9" t="s">
        <v>36</v>
      </c>
      <c r="D134" s="9" t="s">
        <v>78</v>
      </c>
      <c r="E134" s="35">
        <v>72879961</v>
      </c>
      <c r="F134" s="35">
        <v>1300000</v>
      </c>
      <c r="G134" s="35">
        <v>97907608</v>
      </c>
      <c r="H134" s="48">
        <v>96656374.579999998</v>
      </c>
      <c r="I134" s="17">
        <v>10.8</v>
      </c>
      <c r="J134" s="17">
        <v>27</v>
      </c>
      <c r="K134" s="17">
        <v>0.31</v>
      </c>
      <c r="L134" s="17">
        <v>17.18</v>
      </c>
      <c r="M134" s="17">
        <v>0</v>
      </c>
      <c r="N134" s="17">
        <v>0</v>
      </c>
      <c r="O134" s="17">
        <v>1.35</v>
      </c>
      <c r="P134" s="17">
        <v>0</v>
      </c>
      <c r="Q134" s="17">
        <v>4.62</v>
      </c>
      <c r="R134" s="17">
        <v>1.97</v>
      </c>
      <c r="S134" s="17">
        <v>0</v>
      </c>
      <c r="T134" s="17">
        <v>0</v>
      </c>
      <c r="U134" s="17">
        <v>0</v>
      </c>
      <c r="V134" s="17">
        <v>0</v>
      </c>
      <c r="W134" s="17">
        <v>0</v>
      </c>
      <c r="X134" s="17">
        <v>0</v>
      </c>
      <c r="Y134" s="17">
        <f t="shared" si="16"/>
        <v>7.94</v>
      </c>
      <c r="Z134" s="18" t="s">
        <v>188</v>
      </c>
      <c r="AA134" s="18" t="s">
        <v>228</v>
      </c>
      <c r="AB134" s="18">
        <v>62837</v>
      </c>
      <c r="AC134" s="18">
        <v>60446</v>
      </c>
      <c r="AD134" s="18">
        <v>27</v>
      </c>
      <c r="AE134" s="18" t="s">
        <v>135</v>
      </c>
      <c r="AF134" s="19" t="s">
        <v>728</v>
      </c>
      <c r="AG134" s="19" t="s">
        <v>729</v>
      </c>
    </row>
    <row r="135" spans="1:33" ht="15" customHeight="1" x14ac:dyDescent="0.2">
      <c r="A135" s="9">
        <f t="shared" si="17"/>
        <v>120</v>
      </c>
      <c r="B135" s="8">
        <v>167405</v>
      </c>
      <c r="C135" s="9" t="s">
        <v>216</v>
      </c>
      <c r="D135" s="9" t="s">
        <v>78</v>
      </c>
      <c r="E135" s="35">
        <v>117883205.99999997</v>
      </c>
      <c r="F135" s="35">
        <v>31881336</v>
      </c>
      <c r="G135" s="35">
        <v>111935073</v>
      </c>
      <c r="H135" s="48">
        <v>95947817.489999995</v>
      </c>
      <c r="I135" s="17">
        <v>19.399999999999999</v>
      </c>
      <c r="J135" s="17">
        <v>32.340000000000003</v>
      </c>
      <c r="K135" s="17">
        <v>5.61</v>
      </c>
      <c r="L135" s="17">
        <v>19.7</v>
      </c>
      <c r="M135" s="17">
        <v>0</v>
      </c>
      <c r="N135" s="17">
        <v>0.57999999999999996</v>
      </c>
      <c r="O135" s="17">
        <v>0</v>
      </c>
      <c r="P135" s="17">
        <v>0</v>
      </c>
      <c r="Q135" s="17">
        <v>0</v>
      </c>
      <c r="R135" s="17">
        <v>0.75</v>
      </c>
      <c r="S135" s="17">
        <v>0</v>
      </c>
      <c r="T135" s="17">
        <v>0</v>
      </c>
      <c r="U135" s="17">
        <v>0</v>
      </c>
      <c r="V135" s="17">
        <v>0</v>
      </c>
      <c r="W135" s="17">
        <v>0</v>
      </c>
      <c r="X135" s="17">
        <v>0</v>
      </c>
      <c r="Y135" s="17">
        <f t="shared" si="16"/>
        <v>1.33</v>
      </c>
      <c r="Z135" s="18" t="s">
        <v>188</v>
      </c>
      <c r="AA135" s="18" t="s">
        <v>190</v>
      </c>
      <c r="AB135" s="18">
        <v>126208</v>
      </c>
      <c r="AC135" s="18">
        <v>123331</v>
      </c>
      <c r="AD135" s="18">
        <v>32.340000000000003</v>
      </c>
      <c r="AE135" s="18" t="s">
        <v>130</v>
      </c>
      <c r="AF135" s="19" t="s">
        <v>728</v>
      </c>
      <c r="AG135" s="19" t="s">
        <v>729</v>
      </c>
    </row>
    <row r="136" spans="1:33" ht="71.25" x14ac:dyDescent="0.2">
      <c r="A136" s="9">
        <f t="shared" si="17"/>
        <v>121</v>
      </c>
      <c r="B136" s="10">
        <v>189312</v>
      </c>
      <c r="C136" s="9" t="s">
        <v>217</v>
      </c>
      <c r="D136" s="9" t="s">
        <v>78</v>
      </c>
      <c r="E136" s="35">
        <v>0</v>
      </c>
      <c r="F136" s="35">
        <v>22112509</v>
      </c>
      <c r="G136" s="35">
        <v>12313434</v>
      </c>
      <c r="H136" s="48">
        <v>12313432.34</v>
      </c>
      <c r="I136" s="17" t="s">
        <v>126</v>
      </c>
      <c r="J136" s="17">
        <v>27</v>
      </c>
      <c r="K136" s="17">
        <v>4</v>
      </c>
      <c r="L136" s="17">
        <v>3.91</v>
      </c>
      <c r="M136" s="17">
        <v>0</v>
      </c>
      <c r="N136" s="17">
        <v>0</v>
      </c>
      <c r="O136" s="17">
        <v>0</v>
      </c>
      <c r="P136" s="17">
        <v>0</v>
      </c>
      <c r="Q136" s="17">
        <v>0</v>
      </c>
      <c r="R136" s="17">
        <v>0</v>
      </c>
      <c r="S136" s="17">
        <v>2.57</v>
      </c>
      <c r="T136" s="17">
        <v>0.17</v>
      </c>
      <c r="U136" s="17">
        <v>0</v>
      </c>
      <c r="V136" s="17">
        <v>0</v>
      </c>
      <c r="W136" s="17">
        <v>0</v>
      </c>
      <c r="X136" s="17">
        <v>0</v>
      </c>
      <c r="Y136" s="17">
        <f t="shared" si="16"/>
        <v>2.7399999999999998</v>
      </c>
      <c r="Z136" s="18" t="s">
        <v>803</v>
      </c>
      <c r="AA136" s="19" t="s">
        <v>834</v>
      </c>
      <c r="AB136" s="18">
        <v>52004</v>
      </c>
      <c r="AC136" s="18">
        <v>51930</v>
      </c>
      <c r="AD136" s="18">
        <v>27</v>
      </c>
      <c r="AE136" s="18"/>
      <c r="AF136" s="19" t="s">
        <v>728</v>
      </c>
      <c r="AG136" s="19" t="s">
        <v>729</v>
      </c>
    </row>
    <row r="137" spans="1:33" ht="57" x14ac:dyDescent="0.2">
      <c r="A137" s="9">
        <f>+A136+1</f>
        <v>122</v>
      </c>
      <c r="B137" s="10">
        <v>189315</v>
      </c>
      <c r="C137" s="9" t="s">
        <v>805</v>
      </c>
      <c r="D137" s="9" t="s">
        <v>78</v>
      </c>
      <c r="E137" s="35">
        <v>0</v>
      </c>
      <c r="F137" s="35">
        <v>0</v>
      </c>
      <c r="G137" s="35">
        <v>170590</v>
      </c>
      <c r="H137" s="48">
        <v>170589.66</v>
      </c>
      <c r="I137" s="17">
        <v>0</v>
      </c>
      <c r="J137" s="17">
        <v>32</v>
      </c>
      <c r="K137" s="17">
        <v>0.37</v>
      </c>
      <c r="L137" s="17">
        <v>0.03</v>
      </c>
      <c r="M137" s="17">
        <v>0</v>
      </c>
      <c r="N137" s="17">
        <v>0</v>
      </c>
      <c r="O137" s="17">
        <v>0</v>
      </c>
      <c r="P137" s="17">
        <v>0</v>
      </c>
      <c r="Q137" s="17">
        <v>0</v>
      </c>
      <c r="R137" s="17">
        <v>0.03</v>
      </c>
      <c r="S137" s="17">
        <v>0</v>
      </c>
      <c r="T137" s="17">
        <v>0</v>
      </c>
      <c r="U137" s="17">
        <v>0</v>
      </c>
      <c r="V137" s="17">
        <v>0</v>
      </c>
      <c r="W137" s="17">
        <v>0</v>
      </c>
      <c r="X137" s="17">
        <v>0</v>
      </c>
      <c r="Y137" s="17"/>
      <c r="Z137" s="19" t="s">
        <v>806</v>
      </c>
      <c r="AA137" s="19" t="s">
        <v>807</v>
      </c>
      <c r="AB137" s="18">
        <v>52004</v>
      </c>
      <c r="AC137" s="18">
        <v>51930</v>
      </c>
      <c r="AD137" s="18">
        <v>32</v>
      </c>
      <c r="AE137" s="18"/>
      <c r="AF137" s="19"/>
      <c r="AG137" s="19"/>
    </row>
    <row r="138" spans="1:33" ht="57" x14ac:dyDescent="0.2">
      <c r="A138" s="9">
        <f>+A137+1</f>
        <v>123</v>
      </c>
      <c r="B138" s="10">
        <v>189481</v>
      </c>
      <c r="C138" s="9" t="s">
        <v>757</v>
      </c>
      <c r="D138" s="9" t="s">
        <v>78</v>
      </c>
      <c r="E138" s="35">
        <v>0</v>
      </c>
      <c r="F138" s="35">
        <v>0</v>
      </c>
      <c r="G138" s="35">
        <v>46926364</v>
      </c>
      <c r="H138" s="48">
        <v>46063615.969999999</v>
      </c>
      <c r="I138" s="17" t="s">
        <v>126</v>
      </c>
      <c r="J138" s="17">
        <v>23.06</v>
      </c>
      <c r="K138" s="17">
        <v>11.19</v>
      </c>
      <c r="L138" s="17">
        <v>7.3</v>
      </c>
      <c r="M138" s="17">
        <v>0</v>
      </c>
      <c r="N138" s="17">
        <v>0</v>
      </c>
      <c r="O138" s="17">
        <v>0</v>
      </c>
      <c r="P138" s="17">
        <v>0</v>
      </c>
      <c r="Q138" s="17">
        <v>0</v>
      </c>
      <c r="R138" s="17">
        <v>0</v>
      </c>
      <c r="S138" s="17">
        <v>0.52</v>
      </c>
      <c r="T138" s="17">
        <v>3.25</v>
      </c>
      <c r="U138" s="17">
        <v>0</v>
      </c>
      <c r="V138" s="17">
        <v>0</v>
      </c>
      <c r="W138" s="17">
        <v>0</v>
      </c>
      <c r="X138" s="17">
        <v>1.23</v>
      </c>
      <c r="Y138" s="17">
        <f t="shared" si="16"/>
        <v>5</v>
      </c>
      <c r="Z138" s="18" t="s">
        <v>83</v>
      </c>
      <c r="AA138" s="18" t="s">
        <v>770</v>
      </c>
      <c r="AB138" s="18">
        <v>20458</v>
      </c>
      <c r="AC138" s="18">
        <v>20961</v>
      </c>
      <c r="AD138" s="18">
        <v>23.06</v>
      </c>
      <c r="AE138" s="18"/>
      <c r="AF138" s="19"/>
      <c r="AG138" s="19"/>
    </row>
    <row r="139" spans="1:33" ht="42.75" x14ac:dyDescent="0.2">
      <c r="A139" s="9">
        <f t="shared" si="17"/>
        <v>124</v>
      </c>
      <c r="B139" s="8">
        <v>189499</v>
      </c>
      <c r="C139" s="12" t="s">
        <v>26</v>
      </c>
      <c r="D139" s="12" t="s">
        <v>142</v>
      </c>
      <c r="E139" s="50">
        <v>50439175.609999999</v>
      </c>
      <c r="F139" s="50">
        <v>46050000</v>
      </c>
      <c r="G139" s="50">
        <v>28697884</v>
      </c>
      <c r="H139" s="48">
        <v>27681924.469999999</v>
      </c>
      <c r="I139" s="17">
        <v>9.09</v>
      </c>
      <c r="J139" s="17">
        <v>13</v>
      </c>
      <c r="K139" s="17">
        <v>5.24</v>
      </c>
      <c r="L139" s="17">
        <v>4.46</v>
      </c>
      <c r="M139" s="17">
        <v>0</v>
      </c>
      <c r="N139" s="17">
        <v>0</v>
      </c>
      <c r="O139" s="17">
        <v>1.05</v>
      </c>
      <c r="P139" s="17">
        <v>0</v>
      </c>
      <c r="Q139" s="17">
        <v>0</v>
      </c>
      <c r="R139" s="17">
        <v>2.82</v>
      </c>
      <c r="S139" s="17">
        <v>0</v>
      </c>
      <c r="T139" s="17">
        <v>0</v>
      </c>
      <c r="U139" s="17">
        <v>0</v>
      </c>
      <c r="V139" s="17">
        <v>0</v>
      </c>
      <c r="W139" s="17">
        <v>0</v>
      </c>
      <c r="X139" s="17">
        <v>0</v>
      </c>
      <c r="Y139" s="17">
        <f t="shared" si="16"/>
        <v>3.87</v>
      </c>
      <c r="Z139" s="18" t="s">
        <v>188</v>
      </c>
      <c r="AA139" s="18" t="s">
        <v>231</v>
      </c>
      <c r="AB139" s="18">
        <v>62451</v>
      </c>
      <c r="AC139" s="18">
        <v>67899</v>
      </c>
      <c r="AD139" s="18">
        <v>13</v>
      </c>
      <c r="AE139" s="18" t="s">
        <v>130</v>
      </c>
      <c r="AF139" s="19" t="s">
        <v>728</v>
      </c>
      <c r="AG139" s="19" t="s">
        <v>729</v>
      </c>
    </row>
    <row r="140" spans="1:33" ht="42.75" x14ac:dyDescent="0.2">
      <c r="A140" s="9">
        <f>+A139+1</f>
        <v>125</v>
      </c>
      <c r="B140" s="8">
        <v>190108</v>
      </c>
      <c r="C140" s="9" t="s">
        <v>30</v>
      </c>
      <c r="D140" s="9" t="s">
        <v>142</v>
      </c>
      <c r="E140" s="35">
        <v>75725612.459999993</v>
      </c>
      <c r="F140" s="48">
        <v>0</v>
      </c>
      <c r="G140" s="48">
        <v>152974825</v>
      </c>
      <c r="H140" s="48">
        <v>152636382.24000001</v>
      </c>
      <c r="I140" s="17">
        <v>7.0100000000000007</v>
      </c>
      <c r="J140" s="17">
        <v>23.35</v>
      </c>
      <c r="K140" s="17">
        <v>7</v>
      </c>
      <c r="L140" s="17">
        <v>11.7</v>
      </c>
      <c r="M140" s="17">
        <v>0</v>
      </c>
      <c r="N140" s="17">
        <v>0</v>
      </c>
      <c r="O140" s="17">
        <v>0</v>
      </c>
      <c r="P140" s="17">
        <v>0</v>
      </c>
      <c r="Q140" s="17">
        <v>0</v>
      </c>
      <c r="R140" s="17">
        <v>0</v>
      </c>
      <c r="S140" s="17">
        <v>0</v>
      </c>
      <c r="T140" s="17">
        <v>0.28999999999999998</v>
      </c>
      <c r="U140" s="17">
        <v>0</v>
      </c>
      <c r="V140" s="17">
        <v>0</v>
      </c>
      <c r="W140" s="17">
        <v>0</v>
      </c>
      <c r="X140" s="17">
        <v>0</v>
      </c>
      <c r="Y140" s="17">
        <f>SUM(M140:X140)</f>
        <v>0.28999999999999998</v>
      </c>
      <c r="Z140" s="18" t="s">
        <v>101</v>
      </c>
      <c r="AA140" s="18" t="s">
        <v>105</v>
      </c>
      <c r="AB140" s="18">
        <v>130134</v>
      </c>
      <c r="AC140" s="18">
        <v>123179</v>
      </c>
      <c r="AD140" s="18">
        <v>23.35</v>
      </c>
      <c r="AE140" s="18" t="s">
        <v>130</v>
      </c>
      <c r="AF140" s="19" t="s">
        <v>728</v>
      </c>
      <c r="AG140" s="19" t="s">
        <v>729</v>
      </c>
    </row>
    <row r="141" spans="1:33" ht="42.75" x14ac:dyDescent="0.2">
      <c r="A141" s="9">
        <f>+A140+1</f>
        <v>126</v>
      </c>
      <c r="B141" s="8">
        <v>190116</v>
      </c>
      <c r="C141" s="9" t="s">
        <v>262</v>
      </c>
      <c r="D141" s="9" t="s">
        <v>142</v>
      </c>
      <c r="E141" s="35">
        <v>6355404.5699999994</v>
      </c>
      <c r="F141" s="48">
        <v>0</v>
      </c>
      <c r="G141" s="48">
        <v>13856347</v>
      </c>
      <c r="H141" s="48">
        <v>13856345.529999999</v>
      </c>
      <c r="I141" s="17">
        <v>5</v>
      </c>
      <c r="J141" s="17">
        <v>5</v>
      </c>
      <c r="K141" s="17">
        <v>5</v>
      </c>
      <c r="L141" s="17">
        <v>2.68</v>
      </c>
      <c r="M141" s="17">
        <v>0</v>
      </c>
      <c r="N141" s="17">
        <v>0</v>
      </c>
      <c r="O141" s="17">
        <v>0</v>
      </c>
      <c r="P141" s="17">
        <v>0</v>
      </c>
      <c r="Q141" s="17">
        <v>0</v>
      </c>
      <c r="R141" s="17">
        <v>0</v>
      </c>
      <c r="S141" s="17">
        <v>0.12</v>
      </c>
      <c r="T141" s="17">
        <v>0</v>
      </c>
      <c r="U141" s="17">
        <v>0</v>
      </c>
      <c r="V141" s="17">
        <v>0</v>
      </c>
      <c r="W141" s="17">
        <v>0</v>
      </c>
      <c r="X141" s="17">
        <v>0</v>
      </c>
      <c r="Y141" s="17">
        <f t="shared" si="16"/>
        <v>0.12</v>
      </c>
      <c r="Z141" s="18" t="s">
        <v>232</v>
      </c>
      <c r="AA141" s="18" t="s">
        <v>369</v>
      </c>
      <c r="AB141" s="18">
        <v>88848</v>
      </c>
      <c r="AC141" s="18">
        <v>85163</v>
      </c>
      <c r="AD141" s="18">
        <v>5</v>
      </c>
      <c r="AE141" s="18" t="s">
        <v>130</v>
      </c>
      <c r="AF141" s="19" t="s">
        <v>728</v>
      </c>
      <c r="AG141" s="19" t="s">
        <v>729</v>
      </c>
    </row>
    <row r="142" spans="1:33" ht="42.75" x14ac:dyDescent="0.2">
      <c r="A142" s="9">
        <f t="shared" si="17"/>
        <v>127</v>
      </c>
      <c r="B142" s="8">
        <v>190122</v>
      </c>
      <c r="C142" s="9" t="s">
        <v>33</v>
      </c>
      <c r="D142" s="9" t="s">
        <v>142</v>
      </c>
      <c r="E142" s="35">
        <v>35768803.879999995</v>
      </c>
      <c r="F142" s="48">
        <v>0</v>
      </c>
      <c r="G142" s="48">
        <v>54251782</v>
      </c>
      <c r="H142" s="48">
        <v>54246508.109999999</v>
      </c>
      <c r="I142" s="17">
        <v>6.3</v>
      </c>
      <c r="J142" s="17">
        <v>9</v>
      </c>
      <c r="K142" s="17">
        <v>6</v>
      </c>
      <c r="L142" s="17">
        <v>13.88</v>
      </c>
      <c r="M142" s="17">
        <v>0</v>
      </c>
      <c r="N142" s="17">
        <v>0</v>
      </c>
      <c r="O142" s="17">
        <v>1.52</v>
      </c>
      <c r="P142" s="17">
        <v>0</v>
      </c>
      <c r="Q142" s="17">
        <v>0</v>
      </c>
      <c r="R142" s="17">
        <v>0</v>
      </c>
      <c r="S142" s="17">
        <v>0</v>
      </c>
      <c r="T142" s="17">
        <v>0.36</v>
      </c>
      <c r="U142" s="17">
        <v>0</v>
      </c>
      <c r="V142" s="17">
        <v>0</v>
      </c>
      <c r="W142" s="17">
        <v>2.38</v>
      </c>
      <c r="X142" s="17">
        <v>0</v>
      </c>
      <c r="Y142" s="17">
        <f t="shared" si="16"/>
        <v>4.26</v>
      </c>
      <c r="Z142" s="18" t="s">
        <v>92</v>
      </c>
      <c r="AA142" s="18" t="s">
        <v>110</v>
      </c>
      <c r="AB142" s="18">
        <v>26839</v>
      </c>
      <c r="AC142" s="18">
        <v>30180</v>
      </c>
      <c r="AD142" s="18">
        <v>9</v>
      </c>
      <c r="AE142" s="18" t="s">
        <v>130</v>
      </c>
      <c r="AF142" s="19" t="s">
        <v>728</v>
      </c>
      <c r="AG142" s="19" t="s">
        <v>729</v>
      </c>
    </row>
    <row r="143" spans="1:33" ht="42.75" x14ac:dyDescent="0.2">
      <c r="A143" s="9">
        <f t="shared" si="17"/>
        <v>128</v>
      </c>
      <c r="B143" s="10">
        <v>190124</v>
      </c>
      <c r="C143" s="9" t="s">
        <v>31</v>
      </c>
      <c r="D143" s="9" t="s">
        <v>78</v>
      </c>
      <c r="E143" s="35">
        <v>46186643.200000003</v>
      </c>
      <c r="F143" s="35">
        <v>55000000</v>
      </c>
      <c r="G143" s="35">
        <v>40088787</v>
      </c>
      <c r="H143" s="48">
        <v>40088784.310000002</v>
      </c>
      <c r="I143" s="17">
        <v>7.32</v>
      </c>
      <c r="J143" s="17">
        <v>63</v>
      </c>
      <c r="K143" s="17">
        <v>9.68</v>
      </c>
      <c r="L143" s="17">
        <v>8.15</v>
      </c>
      <c r="M143" s="17">
        <v>0</v>
      </c>
      <c r="N143" s="17">
        <v>0</v>
      </c>
      <c r="O143" s="17">
        <v>0</v>
      </c>
      <c r="P143" s="17">
        <v>0.5</v>
      </c>
      <c r="Q143" s="17">
        <v>1.08</v>
      </c>
      <c r="R143" s="17">
        <v>0</v>
      </c>
      <c r="S143" s="17">
        <v>0.56999999999999995</v>
      </c>
      <c r="T143" s="17">
        <v>0.7</v>
      </c>
      <c r="U143" s="17">
        <v>0</v>
      </c>
      <c r="V143" s="17">
        <v>0</v>
      </c>
      <c r="W143" s="17">
        <v>1.34</v>
      </c>
      <c r="X143" s="17">
        <v>0</v>
      </c>
      <c r="Y143" s="17">
        <f t="shared" si="16"/>
        <v>4.1899999999999995</v>
      </c>
      <c r="Z143" s="18" t="s">
        <v>232</v>
      </c>
      <c r="AA143" s="18" t="s">
        <v>107</v>
      </c>
      <c r="AB143" s="18">
        <v>142147</v>
      </c>
      <c r="AC143" s="18">
        <v>134294</v>
      </c>
      <c r="AD143" s="18">
        <v>63</v>
      </c>
      <c r="AE143" s="18" t="s">
        <v>130</v>
      </c>
      <c r="AF143" s="19" t="s">
        <v>728</v>
      </c>
      <c r="AG143" s="19" t="s">
        <v>729</v>
      </c>
    </row>
    <row r="144" spans="1:33" ht="42.75" x14ac:dyDescent="0.2">
      <c r="A144" s="9">
        <f t="shared" si="17"/>
        <v>129</v>
      </c>
      <c r="B144" s="8">
        <v>209133</v>
      </c>
      <c r="C144" s="9" t="s">
        <v>34</v>
      </c>
      <c r="D144" s="9" t="s">
        <v>78</v>
      </c>
      <c r="E144" s="35">
        <v>0</v>
      </c>
      <c r="F144" s="35">
        <v>50000000</v>
      </c>
      <c r="G144" s="35">
        <v>10043109</v>
      </c>
      <c r="H144" s="48">
        <v>0</v>
      </c>
      <c r="I144" s="17" t="s">
        <v>126</v>
      </c>
      <c r="J144" s="17">
        <v>24</v>
      </c>
      <c r="K144" s="17">
        <v>3.98</v>
      </c>
      <c r="L144" s="17">
        <v>0.87</v>
      </c>
      <c r="M144" s="17">
        <v>0</v>
      </c>
      <c r="N144" s="17">
        <v>0</v>
      </c>
      <c r="O144" s="17">
        <v>0.01</v>
      </c>
      <c r="P144" s="17">
        <v>0</v>
      </c>
      <c r="Q144" s="17">
        <v>0</v>
      </c>
      <c r="R144" s="17">
        <v>0</v>
      </c>
      <c r="S144" s="17">
        <v>0</v>
      </c>
      <c r="T144" s="17">
        <v>0</v>
      </c>
      <c r="U144" s="17">
        <v>0</v>
      </c>
      <c r="V144" s="17">
        <v>0</v>
      </c>
      <c r="W144" s="17">
        <v>0</v>
      </c>
      <c r="X144" s="17">
        <v>0</v>
      </c>
      <c r="Y144" s="17">
        <f t="shared" si="16"/>
        <v>0.01</v>
      </c>
      <c r="Z144" s="102" t="s">
        <v>89</v>
      </c>
      <c r="AA144" s="103" t="s">
        <v>835</v>
      </c>
      <c r="AB144" s="104"/>
      <c r="AC144" s="104"/>
      <c r="AD144" s="104">
        <v>24</v>
      </c>
      <c r="AE144" s="104"/>
      <c r="AF144" s="19" t="s">
        <v>735</v>
      </c>
      <c r="AG144" s="19" t="s">
        <v>733</v>
      </c>
    </row>
    <row r="145" spans="1:33" ht="57" x14ac:dyDescent="0.2">
      <c r="A145" s="9">
        <f>+A144+1</f>
        <v>130</v>
      </c>
      <c r="B145" s="10">
        <v>209139</v>
      </c>
      <c r="C145" s="9" t="s">
        <v>218</v>
      </c>
      <c r="D145" s="9" t="s">
        <v>78</v>
      </c>
      <c r="E145" s="35">
        <v>0</v>
      </c>
      <c r="F145" s="35">
        <v>41280000</v>
      </c>
      <c r="G145" s="35">
        <v>100000</v>
      </c>
      <c r="H145" s="48">
        <v>0</v>
      </c>
      <c r="I145" s="17" t="s">
        <v>126</v>
      </c>
      <c r="J145" s="17">
        <v>7.6</v>
      </c>
      <c r="K145" s="17">
        <v>7.44</v>
      </c>
      <c r="L145" s="17">
        <v>0.02</v>
      </c>
      <c r="M145" s="17">
        <v>0</v>
      </c>
      <c r="N145" s="17">
        <v>0</v>
      </c>
      <c r="O145" s="17">
        <v>0</v>
      </c>
      <c r="P145" s="17">
        <v>0</v>
      </c>
      <c r="Q145" s="17">
        <v>0</v>
      </c>
      <c r="R145" s="17">
        <v>0</v>
      </c>
      <c r="S145" s="17">
        <v>0</v>
      </c>
      <c r="T145" s="17">
        <v>0</v>
      </c>
      <c r="U145" s="17">
        <v>0</v>
      </c>
      <c r="V145" s="17">
        <v>0</v>
      </c>
      <c r="W145" s="17">
        <v>0</v>
      </c>
      <c r="X145" s="17">
        <v>0</v>
      </c>
      <c r="Y145" s="17">
        <f t="shared" si="16"/>
        <v>0</v>
      </c>
      <c r="Z145" s="18" t="s">
        <v>89</v>
      </c>
      <c r="AA145" s="18" t="s">
        <v>836</v>
      </c>
      <c r="AB145" s="18"/>
      <c r="AC145" s="18"/>
      <c r="AD145" s="18">
        <v>7.6</v>
      </c>
      <c r="AE145" s="18"/>
      <c r="AF145" s="19" t="s">
        <v>126</v>
      </c>
      <c r="AG145" s="19" t="s">
        <v>126</v>
      </c>
    </row>
    <row r="146" spans="1:33" ht="28.5" x14ac:dyDescent="0.2">
      <c r="A146" s="9">
        <f t="shared" si="17"/>
        <v>131</v>
      </c>
      <c r="B146" s="8">
        <v>209148</v>
      </c>
      <c r="C146" s="9" t="s">
        <v>219</v>
      </c>
      <c r="D146" s="9" t="s">
        <v>84</v>
      </c>
      <c r="E146" s="35">
        <v>0</v>
      </c>
      <c r="F146" s="35">
        <v>400000</v>
      </c>
      <c r="G146" s="35">
        <v>0</v>
      </c>
      <c r="H146" s="48">
        <v>0</v>
      </c>
      <c r="I146" s="17" t="s">
        <v>126</v>
      </c>
      <c r="J146" s="17">
        <v>40</v>
      </c>
      <c r="K146" s="17">
        <v>0.06</v>
      </c>
      <c r="L146" s="17">
        <v>0</v>
      </c>
      <c r="M146" s="17">
        <v>0</v>
      </c>
      <c r="N146" s="17">
        <v>0</v>
      </c>
      <c r="O146" s="17">
        <v>0</v>
      </c>
      <c r="P146" s="17">
        <v>0</v>
      </c>
      <c r="Q146" s="17">
        <v>0</v>
      </c>
      <c r="R146" s="17">
        <v>0</v>
      </c>
      <c r="S146" s="17">
        <v>0</v>
      </c>
      <c r="T146" s="17">
        <v>0</v>
      </c>
      <c r="U146" s="17">
        <v>0</v>
      </c>
      <c r="V146" s="17">
        <v>0</v>
      </c>
      <c r="W146" s="17">
        <v>0</v>
      </c>
      <c r="X146" s="17">
        <v>0</v>
      </c>
      <c r="Y146" s="17">
        <f t="shared" si="16"/>
        <v>0</v>
      </c>
      <c r="Z146" s="18" t="s">
        <v>81</v>
      </c>
      <c r="AA146" s="18" t="s">
        <v>692</v>
      </c>
      <c r="AB146" s="18"/>
      <c r="AC146" s="18"/>
      <c r="AD146" s="18">
        <v>40</v>
      </c>
      <c r="AE146" s="18"/>
      <c r="AF146" s="19" t="s">
        <v>126</v>
      </c>
      <c r="AG146" s="19" t="s">
        <v>126</v>
      </c>
    </row>
    <row r="147" spans="1:33" ht="42.75" x14ac:dyDescent="0.2">
      <c r="A147" s="9">
        <f t="shared" si="17"/>
        <v>132</v>
      </c>
      <c r="B147" s="8">
        <v>209176</v>
      </c>
      <c r="C147" s="9" t="s">
        <v>220</v>
      </c>
      <c r="D147" s="9" t="s">
        <v>78</v>
      </c>
      <c r="E147" s="35">
        <v>0</v>
      </c>
      <c r="F147" s="35">
        <v>1001000</v>
      </c>
      <c r="G147" s="35">
        <v>0</v>
      </c>
      <c r="H147" s="48">
        <v>0</v>
      </c>
      <c r="I147" s="17" t="s">
        <v>126</v>
      </c>
      <c r="J147" s="17">
        <v>10</v>
      </c>
      <c r="K147" s="17">
        <v>0.18</v>
      </c>
      <c r="L147" s="17">
        <v>0</v>
      </c>
      <c r="M147" s="17">
        <v>0</v>
      </c>
      <c r="N147" s="17">
        <v>0</v>
      </c>
      <c r="O147" s="17">
        <v>0</v>
      </c>
      <c r="P147" s="17">
        <v>0</v>
      </c>
      <c r="Q147" s="17">
        <v>0</v>
      </c>
      <c r="R147" s="17">
        <v>0</v>
      </c>
      <c r="S147" s="17">
        <v>0</v>
      </c>
      <c r="T147" s="17">
        <v>0</v>
      </c>
      <c r="U147" s="17">
        <v>0</v>
      </c>
      <c r="V147" s="17">
        <v>0</v>
      </c>
      <c r="W147" s="17">
        <v>0</v>
      </c>
      <c r="X147" s="17">
        <v>0</v>
      </c>
      <c r="Y147" s="17">
        <f t="shared" si="16"/>
        <v>0</v>
      </c>
      <c r="Z147" s="18" t="s">
        <v>91</v>
      </c>
      <c r="AA147" s="18" t="s">
        <v>474</v>
      </c>
      <c r="AB147" s="18"/>
      <c r="AC147" s="18"/>
      <c r="AD147" s="18">
        <v>10</v>
      </c>
      <c r="AE147" s="18"/>
      <c r="AF147" s="19" t="s">
        <v>126</v>
      </c>
      <c r="AG147" s="19" t="s">
        <v>126</v>
      </c>
    </row>
    <row r="148" spans="1:33" ht="57" x14ac:dyDescent="0.2">
      <c r="A148" s="9">
        <f t="shared" si="17"/>
        <v>133</v>
      </c>
      <c r="B148" s="10">
        <v>210096</v>
      </c>
      <c r="C148" s="9" t="s">
        <v>221</v>
      </c>
      <c r="D148" s="9" t="s">
        <v>78</v>
      </c>
      <c r="E148" s="35">
        <v>23660000</v>
      </c>
      <c r="F148" s="35">
        <v>750000</v>
      </c>
      <c r="G148" s="35">
        <v>0</v>
      </c>
      <c r="H148" s="48">
        <v>0</v>
      </c>
      <c r="I148" s="17">
        <v>6</v>
      </c>
      <c r="J148" s="17">
        <v>13</v>
      </c>
      <c r="K148" s="17">
        <v>0.14000000000000001</v>
      </c>
      <c r="L148" s="17">
        <v>0</v>
      </c>
      <c r="M148" s="17">
        <v>0</v>
      </c>
      <c r="N148" s="17">
        <v>0</v>
      </c>
      <c r="O148" s="17">
        <v>0</v>
      </c>
      <c r="P148" s="17">
        <v>0</v>
      </c>
      <c r="Q148" s="17">
        <v>0</v>
      </c>
      <c r="R148" s="17">
        <v>0</v>
      </c>
      <c r="S148" s="17">
        <v>0</v>
      </c>
      <c r="T148" s="17">
        <v>0</v>
      </c>
      <c r="U148" s="17">
        <v>0</v>
      </c>
      <c r="V148" s="17">
        <v>0</v>
      </c>
      <c r="W148" s="17">
        <v>0</v>
      </c>
      <c r="X148" s="17">
        <v>0</v>
      </c>
      <c r="Y148" s="17">
        <f t="shared" si="16"/>
        <v>0</v>
      </c>
      <c r="Z148" s="18" t="s">
        <v>89</v>
      </c>
      <c r="AA148" s="18" t="s">
        <v>233</v>
      </c>
      <c r="AB148" s="18">
        <v>26245</v>
      </c>
      <c r="AC148" s="18">
        <v>28658</v>
      </c>
      <c r="AD148" s="18">
        <v>13</v>
      </c>
      <c r="AE148" s="18" t="s">
        <v>139</v>
      </c>
      <c r="AF148" s="19" t="s">
        <v>126</v>
      </c>
      <c r="AG148" s="19" t="s">
        <v>126</v>
      </c>
    </row>
    <row r="149" spans="1:33" ht="42.75" x14ac:dyDescent="0.2">
      <c r="A149" s="9">
        <f t="shared" si="17"/>
        <v>134</v>
      </c>
      <c r="B149" s="10">
        <v>210220</v>
      </c>
      <c r="C149" s="9" t="s">
        <v>222</v>
      </c>
      <c r="D149" s="9" t="s">
        <v>78</v>
      </c>
      <c r="E149" s="35">
        <v>76960000</v>
      </c>
      <c r="F149" s="35">
        <v>2368000</v>
      </c>
      <c r="G149" s="35">
        <v>0</v>
      </c>
      <c r="H149" s="48">
        <v>0</v>
      </c>
      <c r="I149" s="17">
        <v>12</v>
      </c>
      <c r="J149" s="17">
        <v>29.6</v>
      </c>
      <c r="K149" s="17">
        <v>0.48</v>
      </c>
      <c r="L149" s="17">
        <v>209148</v>
      </c>
      <c r="M149" s="17">
        <v>0</v>
      </c>
      <c r="N149" s="17">
        <v>0</v>
      </c>
      <c r="O149" s="17">
        <v>0</v>
      </c>
      <c r="P149" s="17">
        <v>0</v>
      </c>
      <c r="Q149" s="17">
        <v>0</v>
      </c>
      <c r="R149" s="17">
        <v>0</v>
      </c>
      <c r="S149" s="17">
        <v>0</v>
      </c>
      <c r="T149" s="17">
        <v>0</v>
      </c>
      <c r="U149" s="17">
        <v>0</v>
      </c>
      <c r="V149" s="17">
        <v>0</v>
      </c>
      <c r="W149" s="17">
        <v>0</v>
      </c>
      <c r="X149" s="17">
        <v>0</v>
      </c>
      <c r="Y149" s="17">
        <f t="shared" si="16"/>
        <v>0</v>
      </c>
      <c r="Z149" s="18" t="s">
        <v>114</v>
      </c>
      <c r="AA149" s="18" t="s">
        <v>234</v>
      </c>
      <c r="AB149" s="18">
        <v>47121</v>
      </c>
      <c r="AC149" s="18">
        <v>49142</v>
      </c>
      <c r="AD149" s="18">
        <v>29.6</v>
      </c>
      <c r="AE149" s="18" t="s">
        <v>139</v>
      </c>
      <c r="AF149" s="19" t="s">
        <v>126</v>
      </c>
      <c r="AG149" s="19" t="s">
        <v>126</v>
      </c>
    </row>
    <row r="150" spans="1:33" ht="15.75" customHeight="1" x14ac:dyDescent="0.2">
      <c r="A150" s="9">
        <f>+A149+1</f>
        <v>135</v>
      </c>
      <c r="B150" s="11">
        <v>211714</v>
      </c>
      <c r="C150" s="9" t="s">
        <v>799</v>
      </c>
      <c r="D150" s="9" t="s">
        <v>78</v>
      </c>
      <c r="E150" s="35" t="s">
        <v>126</v>
      </c>
      <c r="F150" s="48">
        <v>0</v>
      </c>
      <c r="G150" s="48">
        <v>5000000</v>
      </c>
      <c r="H150" s="48">
        <v>4496674.95</v>
      </c>
      <c r="I150" s="17">
        <v>0</v>
      </c>
      <c r="J150" s="17">
        <v>12</v>
      </c>
      <c r="K150" s="17">
        <v>0.88</v>
      </c>
      <c r="L150" s="17">
        <v>0.74</v>
      </c>
      <c r="M150" s="17">
        <v>0</v>
      </c>
      <c r="N150" s="17">
        <v>0</v>
      </c>
      <c r="O150" s="17">
        <v>0</v>
      </c>
      <c r="P150" s="17">
        <v>0</v>
      </c>
      <c r="Q150" s="17">
        <v>0</v>
      </c>
      <c r="R150" s="17">
        <v>0</v>
      </c>
      <c r="S150" s="17">
        <v>0</v>
      </c>
      <c r="T150" s="17">
        <v>0.31</v>
      </c>
      <c r="U150" s="17">
        <v>0</v>
      </c>
      <c r="V150" s="17">
        <v>0</v>
      </c>
      <c r="W150" s="17">
        <v>0.36</v>
      </c>
      <c r="X150" s="17">
        <v>0.08</v>
      </c>
      <c r="Y150" s="17">
        <f t="shared" si="16"/>
        <v>0.74999999999999989</v>
      </c>
      <c r="Z150" s="19" t="s">
        <v>800</v>
      </c>
      <c r="AA150" s="19" t="s">
        <v>801</v>
      </c>
      <c r="AB150" s="18"/>
      <c r="AC150" s="18"/>
      <c r="AD150" s="18">
        <v>12</v>
      </c>
      <c r="AE150" s="18"/>
      <c r="AF150" s="19"/>
      <c r="AG150" s="19"/>
    </row>
    <row r="151" spans="1:33" ht="42.75" x14ac:dyDescent="0.2">
      <c r="A151" s="9">
        <f>+A150+1</f>
        <v>136</v>
      </c>
      <c r="B151" s="10">
        <v>221005</v>
      </c>
      <c r="C151" s="9" t="s">
        <v>223</v>
      </c>
      <c r="D151" s="9" t="s">
        <v>78</v>
      </c>
      <c r="E151" s="35">
        <v>16744000</v>
      </c>
      <c r="F151" s="35">
        <v>16100000</v>
      </c>
      <c r="G151" s="35">
        <v>0</v>
      </c>
      <c r="H151" s="48">
        <v>0</v>
      </c>
      <c r="I151" s="17">
        <v>2.58</v>
      </c>
      <c r="J151" s="17">
        <v>3.22</v>
      </c>
      <c r="K151" s="17">
        <v>3.13</v>
      </c>
      <c r="L151" s="17">
        <v>0</v>
      </c>
      <c r="M151" s="17">
        <v>0</v>
      </c>
      <c r="N151" s="17">
        <v>0</v>
      </c>
      <c r="O151" s="17">
        <v>0</v>
      </c>
      <c r="P151" s="17">
        <v>0</v>
      </c>
      <c r="Q151" s="17">
        <v>0</v>
      </c>
      <c r="R151" s="17">
        <v>0</v>
      </c>
      <c r="S151" s="17">
        <v>0</v>
      </c>
      <c r="T151" s="17">
        <v>0</v>
      </c>
      <c r="U151" s="17">
        <v>0</v>
      </c>
      <c r="V151" s="17">
        <v>0</v>
      </c>
      <c r="W151" s="17">
        <v>0</v>
      </c>
      <c r="X151" s="17">
        <v>0</v>
      </c>
      <c r="Y151" s="17">
        <f t="shared" si="16"/>
        <v>0</v>
      </c>
      <c r="Z151" s="18" t="s">
        <v>235</v>
      </c>
      <c r="AA151" s="18" t="s">
        <v>236</v>
      </c>
      <c r="AB151" s="18">
        <v>19737</v>
      </c>
      <c r="AC151" s="18">
        <v>22754</v>
      </c>
      <c r="AD151" s="18">
        <v>3.22</v>
      </c>
      <c r="AE151" s="18" t="s">
        <v>135</v>
      </c>
      <c r="AF151" s="19" t="s">
        <v>126</v>
      </c>
      <c r="AG151" s="19" t="s">
        <v>126</v>
      </c>
    </row>
    <row r="152" spans="1:33" ht="42.75" x14ac:dyDescent="0.2">
      <c r="A152" s="9">
        <f t="shared" si="17"/>
        <v>137</v>
      </c>
      <c r="B152" s="10">
        <v>221962</v>
      </c>
      <c r="C152" s="9" t="s">
        <v>224</v>
      </c>
      <c r="D152" s="9" t="s">
        <v>78</v>
      </c>
      <c r="E152" s="35" t="s">
        <v>126</v>
      </c>
      <c r="F152" s="35">
        <v>12730500</v>
      </c>
      <c r="G152" s="35">
        <v>200000</v>
      </c>
      <c r="H152" s="48">
        <v>0</v>
      </c>
      <c r="I152" s="17" t="s">
        <v>126</v>
      </c>
      <c r="J152" s="17">
        <v>6</v>
      </c>
      <c r="K152" s="17">
        <v>2.4500000000000002</v>
      </c>
      <c r="L152" s="17">
        <v>0.04</v>
      </c>
      <c r="M152" s="17">
        <v>0</v>
      </c>
      <c r="N152" s="17">
        <v>0</v>
      </c>
      <c r="O152" s="17">
        <v>0</v>
      </c>
      <c r="P152" s="17">
        <v>0</v>
      </c>
      <c r="Q152" s="17">
        <v>0</v>
      </c>
      <c r="R152" s="17">
        <v>0</v>
      </c>
      <c r="S152" s="17">
        <v>0</v>
      </c>
      <c r="T152" s="17">
        <v>0</v>
      </c>
      <c r="U152" s="17">
        <v>0</v>
      </c>
      <c r="V152" s="17">
        <v>0</v>
      </c>
      <c r="W152" s="17">
        <v>0</v>
      </c>
      <c r="X152" s="17">
        <v>0</v>
      </c>
      <c r="Y152" s="17">
        <f t="shared" si="16"/>
        <v>0</v>
      </c>
      <c r="Z152" s="18" t="s">
        <v>833</v>
      </c>
      <c r="AA152" s="18" t="s">
        <v>108</v>
      </c>
      <c r="AB152" s="18">
        <v>66865</v>
      </c>
      <c r="AC152" s="18">
        <v>68096</v>
      </c>
      <c r="AD152" s="18">
        <v>6</v>
      </c>
      <c r="AE152" s="18"/>
      <c r="AF152" s="19" t="s">
        <v>126</v>
      </c>
      <c r="AG152" s="19" t="s">
        <v>126</v>
      </c>
    </row>
    <row r="153" spans="1:33" s="2" customFormat="1" ht="42.75" x14ac:dyDescent="0.2">
      <c r="A153" s="9">
        <f t="shared" si="17"/>
        <v>138</v>
      </c>
      <c r="B153" s="11">
        <v>221965</v>
      </c>
      <c r="C153" s="9" t="s">
        <v>225</v>
      </c>
      <c r="D153" s="9" t="s">
        <v>78</v>
      </c>
      <c r="E153" s="35" t="s">
        <v>126</v>
      </c>
      <c r="F153" s="35">
        <v>40000000</v>
      </c>
      <c r="G153" s="35">
        <v>968312</v>
      </c>
      <c r="H153" s="48">
        <v>918311.55</v>
      </c>
      <c r="I153" s="17" t="s">
        <v>126</v>
      </c>
      <c r="J153" s="17">
        <v>7.4</v>
      </c>
      <c r="K153" s="17">
        <v>7.74</v>
      </c>
      <c r="L153" s="17">
        <v>1.19</v>
      </c>
      <c r="M153" s="17">
        <v>0</v>
      </c>
      <c r="N153" s="17">
        <v>0</v>
      </c>
      <c r="O153" s="17">
        <v>0</v>
      </c>
      <c r="P153" s="17">
        <v>0</v>
      </c>
      <c r="Q153" s="17">
        <v>0</v>
      </c>
      <c r="R153" s="17">
        <v>0</v>
      </c>
      <c r="S153" s="17">
        <v>0</v>
      </c>
      <c r="T153" s="17">
        <v>0</v>
      </c>
      <c r="U153" s="17">
        <v>0</v>
      </c>
      <c r="V153" s="17">
        <v>0</v>
      </c>
      <c r="W153" s="17">
        <v>0</v>
      </c>
      <c r="X153" s="17">
        <v>0.19</v>
      </c>
      <c r="Y153" s="17">
        <f t="shared" si="16"/>
        <v>0.19</v>
      </c>
      <c r="Z153" s="18" t="s">
        <v>776</v>
      </c>
      <c r="AA153" s="19" t="s">
        <v>837</v>
      </c>
      <c r="AB153" s="18"/>
      <c r="AC153" s="18"/>
      <c r="AD153" s="18">
        <v>7.4</v>
      </c>
      <c r="AE153" s="18"/>
      <c r="AF153" s="19" t="s">
        <v>126</v>
      </c>
      <c r="AG153" s="19" t="s">
        <v>126</v>
      </c>
    </row>
    <row r="154" spans="1:33" s="2" customFormat="1" ht="42.75" x14ac:dyDescent="0.2">
      <c r="A154" s="9">
        <f t="shared" si="17"/>
        <v>139</v>
      </c>
      <c r="B154" s="8">
        <v>224119</v>
      </c>
      <c r="C154" s="9" t="s">
        <v>351</v>
      </c>
      <c r="D154" s="9" t="s">
        <v>142</v>
      </c>
      <c r="E154" s="35">
        <v>67600000</v>
      </c>
      <c r="F154" s="48">
        <v>0</v>
      </c>
      <c r="G154" s="48">
        <v>31728936</v>
      </c>
      <c r="H154" s="48">
        <v>0</v>
      </c>
      <c r="I154" s="17">
        <v>10</v>
      </c>
      <c r="J154" s="17">
        <v>26</v>
      </c>
      <c r="K154" s="17">
        <v>10</v>
      </c>
      <c r="L154" s="17">
        <v>6.69</v>
      </c>
      <c r="M154" s="17">
        <v>0</v>
      </c>
      <c r="N154" s="17">
        <v>0</v>
      </c>
      <c r="O154" s="17">
        <v>0</v>
      </c>
      <c r="P154" s="17">
        <v>0</v>
      </c>
      <c r="Q154" s="17">
        <v>0</v>
      </c>
      <c r="R154" s="17">
        <v>0</v>
      </c>
      <c r="S154" s="17">
        <v>0</v>
      </c>
      <c r="T154" s="17">
        <v>0</v>
      </c>
      <c r="U154" s="17">
        <v>0</v>
      </c>
      <c r="V154" s="17">
        <v>0</v>
      </c>
      <c r="W154" s="17">
        <v>0</v>
      </c>
      <c r="X154" s="17">
        <v>0</v>
      </c>
      <c r="Y154" s="17">
        <f t="shared" si="16"/>
        <v>0</v>
      </c>
      <c r="Z154" s="18" t="s">
        <v>232</v>
      </c>
      <c r="AA154" s="18" t="s">
        <v>455</v>
      </c>
      <c r="AB154" s="18">
        <v>41090</v>
      </c>
      <c r="AC154" s="18">
        <v>37722</v>
      </c>
      <c r="AD154" s="18">
        <v>26</v>
      </c>
      <c r="AE154" s="18" t="s">
        <v>139</v>
      </c>
      <c r="AF154" s="19" t="s">
        <v>126</v>
      </c>
      <c r="AG154" s="19" t="s">
        <v>126</v>
      </c>
    </row>
    <row r="155" spans="1:33" ht="42.75" x14ac:dyDescent="0.2">
      <c r="A155" s="9">
        <f>+A154+1</f>
        <v>140</v>
      </c>
      <c r="B155" s="8">
        <v>227920</v>
      </c>
      <c r="C155" s="9" t="s">
        <v>352</v>
      </c>
      <c r="D155" s="9" t="s">
        <v>78</v>
      </c>
      <c r="E155" s="35">
        <v>24700000</v>
      </c>
      <c r="F155" s="48">
        <v>0</v>
      </c>
      <c r="G155" s="48">
        <v>15563621</v>
      </c>
      <c r="H155" s="48">
        <v>8031720.4000000004</v>
      </c>
      <c r="I155" s="17">
        <v>5</v>
      </c>
      <c r="J155" s="17">
        <v>9.5</v>
      </c>
      <c r="K155" s="17">
        <v>5</v>
      </c>
      <c r="L155" s="17">
        <v>2.69</v>
      </c>
      <c r="M155" s="17">
        <v>0</v>
      </c>
      <c r="N155" s="17">
        <v>0</v>
      </c>
      <c r="O155" s="17">
        <v>0</v>
      </c>
      <c r="P155" s="17">
        <v>0</v>
      </c>
      <c r="Q155" s="17">
        <v>0</v>
      </c>
      <c r="R155" s="17">
        <v>0</v>
      </c>
      <c r="S155" s="17">
        <v>0</v>
      </c>
      <c r="T155" s="17">
        <v>0</v>
      </c>
      <c r="U155" s="17">
        <v>0</v>
      </c>
      <c r="V155" s="17">
        <v>0</v>
      </c>
      <c r="W155" s="17">
        <v>0</v>
      </c>
      <c r="X155" s="17">
        <v>0</v>
      </c>
      <c r="Y155" s="17">
        <f>SUM(M155:X155)</f>
        <v>0</v>
      </c>
      <c r="Z155" s="18" t="s">
        <v>456</v>
      </c>
      <c r="AA155" s="18" t="s">
        <v>457</v>
      </c>
      <c r="AB155" s="18">
        <v>22107</v>
      </c>
      <c r="AC155" s="18">
        <v>22883</v>
      </c>
      <c r="AD155" s="18">
        <v>9.5</v>
      </c>
      <c r="AE155" s="18" t="s">
        <v>139</v>
      </c>
      <c r="AF155" s="19" t="s">
        <v>126</v>
      </c>
      <c r="AG155" s="19" t="s">
        <v>126</v>
      </c>
    </row>
    <row r="156" spans="1:33" ht="57" x14ac:dyDescent="0.2">
      <c r="A156" s="9">
        <f>+A155+1</f>
        <v>141</v>
      </c>
      <c r="B156" s="8">
        <v>228062</v>
      </c>
      <c r="C156" s="9" t="s">
        <v>275</v>
      </c>
      <c r="D156" s="9" t="s">
        <v>142</v>
      </c>
      <c r="E156" s="35">
        <v>31200000</v>
      </c>
      <c r="F156" s="48">
        <v>0</v>
      </c>
      <c r="G156" s="48">
        <v>19713426</v>
      </c>
      <c r="H156" s="48">
        <v>19713424.609999999</v>
      </c>
      <c r="I156" s="17">
        <v>4.8</v>
      </c>
      <c r="J156" s="17">
        <v>12</v>
      </c>
      <c r="K156" s="17">
        <v>5</v>
      </c>
      <c r="L156" s="17">
        <v>4.79</v>
      </c>
      <c r="M156" s="17">
        <v>0</v>
      </c>
      <c r="N156" s="17">
        <v>0</v>
      </c>
      <c r="O156" s="17">
        <v>0</v>
      </c>
      <c r="P156" s="17">
        <v>0</v>
      </c>
      <c r="Q156" s="17">
        <v>1.34</v>
      </c>
      <c r="R156" s="17">
        <v>1.07</v>
      </c>
      <c r="S156" s="17">
        <v>0</v>
      </c>
      <c r="T156" s="17">
        <v>0</v>
      </c>
      <c r="U156" s="17">
        <v>0</v>
      </c>
      <c r="V156" s="17">
        <v>0</v>
      </c>
      <c r="W156" s="17">
        <v>0</v>
      </c>
      <c r="X156" s="17">
        <v>0</v>
      </c>
      <c r="Y156" s="17">
        <f>SUM(M156:X156)</f>
        <v>2.41</v>
      </c>
      <c r="Z156" s="18" t="s">
        <v>232</v>
      </c>
      <c r="AA156" s="18" t="s">
        <v>383</v>
      </c>
      <c r="AB156" s="18">
        <v>56676</v>
      </c>
      <c r="AC156" s="18">
        <v>54550</v>
      </c>
      <c r="AD156" s="18">
        <v>12</v>
      </c>
      <c r="AE156" s="18" t="s">
        <v>135</v>
      </c>
      <c r="AF156" s="19" t="s">
        <v>126</v>
      </c>
      <c r="AG156" s="19" t="s">
        <v>126</v>
      </c>
    </row>
    <row r="157" spans="1:33" ht="57" x14ac:dyDescent="0.2">
      <c r="A157" s="9">
        <f>+A156+1</f>
        <v>142</v>
      </c>
      <c r="B157" s="8">
        <v>245060</v>
      </c>
      <c r="C157" s="9" t="s">
        <v>917</v>
      </c>
      <c r="D157" s="9" t="s">
        <v>78</v>
      </c>
      <c r="E157" s="35" t="s">
        <v>126</v>
      </c>
      <c r="F157" s="48">
        <v>0</v>
      </c>
      <c r="G157" s="48">
        <v>12842433</v>
      </c>
      <c r="H157" s="48">
        <v>6586476.0599999996</v>
      </c>
      <c r="I157" s="17" t="s">
        <v>126</v>
      </c>
      <c r="J157" s="17">
        <v>8.7899999999999991</v>
      </c>
      <c r="K157" s="17">
        <v>3</v>
      </c>
      <c r="L157" s="17">
        <v>2.0299999999999998</v>
      </c>
      <c r="M157" s="17">
        <v>0</v>
      </c>
      <c r="N157" s="17">
        <v>0</v>
      </c>
      <c r="O157" s="17">
        <v>0</v>
      </c>
      <c r="P157" s="17">
        <v>0</v>
      </c>
      <c r="Q157" s="17">
        <v>0</v>
      </c>
      <c r="R157" s="17">
        <v>0</v>
      </c>
      <c r="S157" s="17">
        <v>0</v>
      </c>
      <c r="T157" s="17">
        <v>0</v>
      </c>
      <c r="U157" s="17">
        <v>0</v>
      </c>
      <c r="V157" s="17">
        <v>0</v>
      </c>
      <c r="W157" s="17">
        <v>0</v>
      </c>
      <c r="X157" s="17">
        <v>0</v>
      </c>
      <c r="Y157" s="17">
        <f>SUM(M157:X157)</f>
        <v>0</v>
      </c>
      <c r="Z157" s="18" t="s">
        <v>89</v>
      </c>
      <c r="AA157" s="18" t="s">
        <v>923</v>
      </c>
      <c r="AB157" s="18">
        <v>19052</v>
      </c>
      <c r="AC157" s="18">
        <v>19362</v>
      </c>
      <c r="AD157" s="18"/>
      <c r="AE157" s="18"/>
      <c r="AF157" s="19"/>
      <c r="AG157" s="19"/>
    </row>
    <row r="158" spans="1:33" ht="42.75" x14ac:dyDescent="0.2">
      <c r="A158" s="9">
        <f t="shared" ref="A158" si="18">+A157+1</f>
        <v>143</v>
      </c>
      <c r="B158" s="8">
        <v>72219</v>
      </c>
      <c r="C158" s="9" t="s">
        <v>226</v>
      </c>
      <c r="D158" s="9" t="s">
        <v>78</v>
      </c>
      <c r="E158" s="35">
        <v>84797210.999999985</v>
      </c>
      <c r="F158" s="35">
        <v>33517793</v>
      </c>
      <c r="G158" s="35">
        <v>78382793</v>
      </c>
      <c r="H158" s="48">
        <v>70641056.920000002</v>
      </c>
      <c r="I158" s="17">
        <v>22.669999999999995</v>
      </c>
      <c r="J158" s="17">
        <v>34</v>
      </c>
      <c r="K158" s="17">
        <v>5.78</v>
      </c>
      <c r="L158" s="17">
        <v>13.47</v>
      </c>
      <c r="M158" s="17">
        <v>0</v>
      </c>
      <c r="N158" s="17">
        <v>0.62</v>
      </c>
      <c r="O158" s="17">
        <v>0</v>
      </c>
      <c r="P158" s="17">
        <v>3.99</v>
      </c>
      <c r="Q158" s="17">
        <v>0</v>
      </c>
      <c r="R158" s="17">
        <v>0</v>
      </c>
      <c r="S158" s="17">
        <v>0</v>
      </c>
      <c r="T158" s="17">
        <v>0</v>
      </c>
      <c r="U158" s="17">
        <v>0</v>
      </c>
      <c r="V158" s="17">
        <v>0</v>
      </c>
      <c r="W158" s="17">
        <v>0</v>
      </c>
      <c r="X158" s="17">
        <v>0</v>
      </c>
      <c r="Y158" s="17">
        <f t="shared" si="16"/>
        <v>4.6100000000000003</v>
      </c>
      <c r="Z158" s="18" t="s">
        <v>188</v>
      </c>
      <c r="AA158" s="18" t="s">
        <v>189</v>
      </c>
      <c r="AB158" s="18">
        <v>126208</v>
      </c>
      <c r="AC158" s="18">
        <v>123331</v>
      </c>
      <c r="AD158" s="18">
        <v>34</v>
      </c>
      <c r="AE158" s="18" t="s">
        <v>130</v>
      </c>
      <c r="AF158" s="19" t="s">
        <v>732</v>
      </c>
      <c r="AG158" s="19" t="s">
        <v>733</v>
      </c>
    </row>
    <row r="159" spans="1:33" ht="42.75" x14ac:dyDescent="0.2">
      <c r="A159" s="9">
        <f t="shared" si="17"/>
        <v>144</v>
      </c>
      <c r="B159" s="11">
        <v>72220</v>
      </c>
      <c r="C159" s="9" t="s">
        <v>18</v>
      </c>
      <c r="D159" s="9" t="s">
        <v>78</v>
      </c>
      <c r="E159" s="35">
        <v>95064672.999999985</v>
      </c>
      <c r="F159" s="35">
        <v>27524022</v>
      </c>
      <c r="G159" s="35">
        <v>52003808</v>
      </c>
      <c r="H159" s="48">
        <v>47418592.219999999</v>
      </c>
      <c r="I159" s="17">
        <v>20.149999999999999</v>
      </c>
      <c r="J159" s="17">
        <v>27.92</v>
      </c>
      <c r="K159" s="17">
        <v>4.75</v>
      </c>
      <c r="L159" s="17">
        <v>8.98</v>
      </c>
      <c r="M159" s="17">
        <v>0</v>
      </c>
      <c r="N159" s="17">
        <v>0</v>
      </c>
      <c r="O159" s="17">
        <v>0.96</v>
      </c>
      <c r="P159" s="17">
        <v>1.96</v>
      </c>
      <c r="Q159" s="17">
        <v>0</v>
      </c>
      <c r="R159" s="17">
        <v>0.9</v>
      </c>
      <c r="S159" s="17">
        <v>0</v>
      </c>
      <c r="T159" s="17">
        <v>0</v>
      </c>
      <c r="U159" s="17">
        <v>0</v>
      </c>
      <c r="V159" s="17">
        <v>0</v>
      </c>
      <c r="W159" s="17">
        <v>0</v>
      </c>
      <c r="X159" s="17">
        <v>0</v>
      </c>
      <c r="Y159" s="17">
        <f t="shared" si="16"/>
        <v>3.82</v>
      </c>
      <c r="Z159" s="18" t="s">
        <v>88</v>
      </c>
      <c r="AA159" s="18" t="s">
        <v>87</v>
      </c>
      <c r="AB159" s="18">
        <v>49541</v>
      </c>
      <c r="AC159" s="18">
        <v>49227</v>
      </c>
      <c r="AD159" s="18">
        <v>27.92</v>
      </c>
      <c r="AE159" s="18" t="s">
        <v>130</v>
      </c>
      <c r="AF159" s="19" t="s">
        <v>728</v>
      </c>
      <c r="AG159" s="19" t="s">
        <v>729</v>
      </c>
    </row>
    <row r="160" spans="1:33" ht="42.75" x14ac:dyDescent="0.2">
      <c r="A160" s="9">
        <f t="shared" si="17"/>
        <v>145</v>
      </c>
      <c r="B160" s="10">
        <v>95927</v>
      </c>
      <c r="C160" s="9" t="s">
        <v>227</v>
      </c>
      <c r="D160" s="9" t="s">
        <v>78</v>
      </c>
      <c r="E160" s="35" t="s">
        <v>126</v>
      </c>
      <c r="F160" s="35">
        <v>193950000</v>
      </c>
      <c r="G160" s="35">
        <v>0</v>
      </c>
      <c r="H160" s="48">
        <v>0</v>
      </c>
      <c r="I160" s="17" t="s">
        <v>126</v>
      </c>
      <c r="J160" s="17">
        <v>22</v>
      </c>
      <c r="K160" s="17">
        <v>28.23</v>
      </c>
      <c r="L160" s="17">
        <v>0</v>
      </c>
      <c r="M160" s="17">
        <v>0</v>
      </c>
      <c r="N160" s="17">
        <v>0</v>
      </c>
      <c r="O160" s="17">
        <v>0</v>
      </c>
      <c r="P160" s="17">
        <v>0</v>
      </c>
      <c r="Q160" s="17">
        <v>0</v>
      </c>
      <c r="R160" s="17">
        <v>0</v>
      </c>
      <c r="S160" s="17">
        <v>0</v>
      </c>
      <c r="T160" s="17">
        <v>0</v>
      </c>
      <c r="U160" s="17">
        <v>0</v>
      </c>
      <c r="V160" s="17">
        <v>0</v>
      </c>
      <c r="W160" s="17">
        <v>0</v>
      </c>
      <c r="X160" s="17">
        <v>0</v>
      </c>
      <c r="Y160" s="17">
        <f t="shared" si="16"/>
        <v>0</v>
      </c>
      <c r="Z160" s="19" t="s">
        <v>772</v>
      </c>
      <c r="AA160" s="18" t="s">
        <v>838</v>
      </c>
      <c r="AB160" s="18">
        <v>89390</v>
      </c>
      <c r="AC160" s="18">
        <v>97893</v>
      </c>
      <c r="AD160" s="18">
        <v>22</v>
      </c>
      <c r="AE160" s="18"/>
      <c r="AF160" s="19" t="s">
        <v>728</v>
      </c>
      <c r="AG160" s="19" t="s">
        <v>729</v>
      </c>
    </row>
    <row r="161" spans="1:33" ht="15" x14ac:dyDescent="0.2">
      <c r="A161" s="113" t="s">
        <v>237</v>
      </c>
      <c r="B161" s="113"/>
      <c r="C161" s="113"/>
      <c r="D161" s="113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113"/>
      <c r="X161" s="113"/>
      <c r="Y161" s="113"/>
      <c r="Z161" s="113"/>
      <c r="AA161" s="113"/>
      <c r="AB161" s="113"/>
      <c r="AC161" s="113"/>
      <c r="AD161" s="113"/>
      <c r="AE161" s="113"/>
      <c r="AF161" s="19"/>
      <c r="AG161" s="19"/>
    </row>
    <row r="162" spans="1:33" ht="42.75" x14ac:dyDescent="0.2">
      <c r="A162" s="9">
        <f>+A160+1</f>
        <v>146</v>
      </c>
      <c r="B162" s="10">
        <v>210112</v>
      </c>
      <c r="C162" s="9" t="s">
        <v>38</v>
      </c>
      <c r="D162" s="9" t="s">
        <v>78</v>
      </c>
      <c r="E162" s="35">
        <v>80600000</v>
      </c>
      <c r="F162" s="48">
        <v>2940000</v>
      </c>
      <c r="G162" s="48">
        <v>0</v>
      </c>
      <c r="H162" s="48">
        <v>0</v>
      </c>
      <c r="I162" s="17">
        <v>12</v>
      </c>
      <c r="J162" s="17">
        <v>31</v>
      </c>
      <c r="K162" s="17">
        <v>0.6</v>
      </c>
      <c r="L162" s="17">
        <v>0</v>
      </c>
      <c r="M162" s="17">
        <v>0</v>
      </c>
      <c r="N162" s="17">
        <v>0</v>
      </c>
      <c r="O162" s="17">
        <v>0</v>
      </c>
      <c r="P162" s="17">
        <v>0</v>
      </c>
      <c r="Q162" s="17">
        <v>0</v>
      </c>
      <c r="R162" s="17">
        <v>0</v>
      </c>
      <c r="S162" s="17">
        <v>0</v>
      </c>
      <c r="T162" s="17">
        <v>0</v>
      </c>
      <c r="U162" s="17">
        <v>0</v>
      </c>
      <c r="V162" s="17">
        <v>0</v>
      </c>
      <c r="W162" s="17">
        <v>0</v>
      </c>
      <c r="X162" s="17">
        <v>0</v>
      </c>
      <c r="Y162" s="17">
        <f t="shared" ref="Y162:Y167" si="19">SUM(M162:X162)</f>
        <v>0</v>
      </c>
      <c r="Z162" s="18" t="s">
        <v>242</v>
      </c>
      <c r="AA162" s="18" t="s">
        <v>119</v>
      </c>
      <c r="AB162" s="18">
        <v>41635</v>
      </c>
      <c r="AC162" s="18">
        <v>43638</v>
      </c>
      <c r="AD162" s="18">
        <v>31</v>
      </c>
      <c r="AE162" s="18" t="s">
        <v>139</v>
      </c>
      <c r="AF162" s="19" t="s">
        <v>126</v>
      </c>
      <c r="AG162" s="19" t="s">
        <v>126</v>
      </c>
    </row>
    <row r="163" spans="1:33" ht="42.75" x14ac:dyDescent="0.2">
      <c r="A163" s="9">
        <f>+A162+1</f>
        <v>147</v>
      </c>
      <c r="B163" s="11">
        <v>210221</v>
      </c>
      <c r="C163" s="9" t="s">
        <v>238</v>
      </c>
      <c r="D163" s="9" t="s">
        <v>78</v>
      </c>
      <c r="E163" s="35">
        <v>57200000</v>
      </c>
      <c r="F163" s="48">
        <v>1760000</v>
      </c>
      <c r="G163" s="48">
        <v>0</v>
      </c>
      <c r="H163" s="48">
        <v>0</v>
      </c>
      <c r="I163" s="17">
        <v>12</v>
      </c>
      <c r="J163" s="17">
        <v>22</v>
      </c>
      <c r="K163" s="17">
        <v>0.34</v>
      </c>
      <c r="L163" s="17">
        <v>0</v>
      </c>
      <c r="M163" s="17">
        <v>0</v>
      </c>
      <c r="N163" s="17">
        <v>0</v>
      </c>
      <c r="O163" s="17">
        <v>0</v>
      </c>
      <c r="P163" s="17">
        <v>0</v>
      </c>
      <c r="Q163" s="17">
        <v>0</v>
      </c>
      <c r="R163" s="17">
        <v>0</v>
      </c>
      <c r="S163" s="17">
        <v>0</v>
      </c>
      <c r="T163" s="17">
        <v>0</v>
      </c>
      <c r="U163" s="17">
        <v>0</v>
      </c>
      <c r="V163" s="17">
        <v>0</v>
      </c>
      <c r="W163" s="17">
        <v>0</v>
      </c>
      <c r="X163" s="17">
        <v>0</v>
      </c>
      <c r="Y163" s="17">
        <f t="shared" si="19"/>
        <v>0</v>
      </c>
      <c r="Z163" s="18" t="s">
        <v>114</v>
      </c>
      <c r="AA163" s="18" t="s">
        <v>120</v>
      </c>
      <c r="AB163" s="18">
        <v>21084</v>
      </c>
      <c r="AC163" s="18">
        <v>20883</v>
      </c>
      <c r="AD163" s="18">
        <v>22</v>
      </c>
      <c r="AE163" s="18" t="s">
        <v>139</v>
      </c>
      <c r="AF163" s="19" t="s">
        <v>126</v>
      </c>
      <c r="AG163" s="19" t="s">
        <v>126</v>
      </c>
    </row>
    <row r="164" spans="1:33" ht="42.75" x14ac:dyDescent="0.2">
      <c r="A164" s="9">
        <f t="shared" ref="A164:A165" si="20">+A163+1</f>
        <v>148</v>
      </c>
      <c r="B164" s="11">
        <v>210222</v>
      </c>
      <c r="C164" s="9" t="s">
        <v>239</v>
      </c>
      <c r="D164" s="9" t="s">
        <v>78</v>
      </c>
      <c r="E164" s="35">
        <v>20280000</v>
      </c>
      <c r="F164" s="48">
        <v>624000</v>
      </c>
      <c r="G164" s="48">
        <v>41100</v>
      </c>
      <c r="H164" s="48">
        <v>0</v>
      </c>
      <c r="I164" s="17">
        <v>6</v>
      </c>
      <c r="J164" s="17">
        <v>7.8</v>
      </c>
      <c r="K164" s="17">
        <v>0.12</v>
      </c>
      <c r="L164" s="17">
        <v>0.01</v>
      </c>
      <c r="M164" s="17">
        <v>0</v>
      </c>
      <c r="N164" s="17">
        <v>0</v>
      </c>
      <c r="O164" s="17">
        <v>0</v>
      </c>
      <c r="P164" s="17">
        <v>0</v>
      </c>
      <c r="Q164" s="17">
        <v>0</v>
      </c>
      <c r="R164" s="17">
        <v>0</v>
      </c>
      <c r="S164" s="17">
        <v>0</v>
      </c>
      <c r="T164" s="17">
        <v>0</v>
      </c>
      <c r="U164" s="17">
        <v>0</v>
      </c>
      <c r="V164" s="17">
        <v>0</v>
      </c>
      <c r="W164" s="17">
        <v>0</v>
      </c>
      <c r="X164" s="17">
        <v>0</v>
      </c>
      <c r="Y164" s="17">
        <f t="shared" si="19"/>
        <v>0</v>
      </c>
      <c r="Z164" s="18" t="s">
        <v>114</v>
      </c>
      <c r="AA164" s="18" t="s">
        <v>120</v>
      </c>
      <c r="AB164" s="18">
        <v>21084</v>
      </c>
      <c r="AC164" s="18">
        <v>20883</v>
      </c>
      <c r="AD164" s="18">
        <v>7.8</v>
      </c>
      <c r="AE164" s="18" t="s">
        <v>139</v>
      </c>
      <c r="AF164" s="19" t="s">
        <v>126</v>
      </c>
      <c r="AG164" s="19" t="s">
        <v>126</v>
      </c>
    </row>
    <row r="165" spans="1:33" ht="57" x14ac:dyDescent="0.2">
      <c r="A165" s="9">
        <f t="shared" si="20"/>
        <v>149</v>
      </c>
      <c r="B165" s="11">
        <v>210430</v>
      </c>
      <c r="C165" s="9" t="s">
        <v>240</v>
      </c>
      <c r="D165" s="9" t="s">
        <v>78</v>
      </c>
      <c r="E165" s="35">
        <v>51214645.5</v>
      </c>
      <c r="F165" s="48">
        <v>500000</v>
      </c>
      <c r="G165" s="48">
        <v>19591062</v>
      </c>
      <c r="H165" s="48">
        <v>19071041.190000001</v>
      </c>
      <c r="I165" s="17">
        <v>4.5</v>
      </c>
      <c r="J165" s="17">
        <v>15</v>
      </c>
      <c r="K165" s="17">
        <v>0.1</v>
      </c>
      <c r="L165" s="17">
        <v>1.86</v>
      </c>
      <c r="M165" s="17">
        <v>0</v>
      </c>
      <c r="N165" s="17">
        <v>0</v>
      </c>
      <c r="O165" s="17">
        <v>0</v>
      </c>
      <c r="P165" s="17">
        <v>0</v>
      </c>
      <c r="Q165" s="17">
        <v>0</v>
      </c>
      <c r="R165" s="17">
        <v>0</v>
      </c>
      <c r="S165" s="17">
        <v>0</v>
      </c>
      <c r="T165" s="17">
        <v>0.25</v>
      </c>
      <c r="U165" s="17">
        <v>0</v>
      </c>
      <c r="V165" s="17">
        <v>0</v>
      </c>
      <c r="W165" s="17">
        <v>0</v>
      </c>
      <c r="X165" s="17">
        <v>7.0000000000000007E-2</v>
      </c>
      <c r="Y165" s="17">
        <f t="shared" si="19"/>
        <v>0.32</v>
      </c>
      <c r="Z165" s="18" t="s">
        <v>88</v>
      </c>
      <c r="AA165" s="18" t="s">
        <v>243</v>
      </c>
      <c r="AB165" s="18">
        <v>33972</v>
      </c>
      <c r="AC165" s="18">
        <v>35203</v>
      </c>
      <c r="AD165" s="18">
        <v>15</v>
      </c>
      <c r="AE165" s="18" t="s">
        <v>135</v>
      </c>
      <c r="AF165" s="19" t="s">
        <v>126</v>
      </c>
      <c r="AG165" s="19" t="s">
        <v>126</v>
      </c>
    </row>
    <row r="166" spans="1:33" ht="42.75" x14ac:dyDescent="0.2">
      <c r="A166" s="9">
        <f>+A165+1</f>
        <v>150</v>
      </c>
      <c r="B166" s="11">
        <v>210761</v>
      </c>
      <c r="C166" s="9" t="s">
        <v>927</v>
      </c>
      <c r="D166" s="9" t="s">
        <v>78</v>
      </c>
      <c r="E166" s="35">
        <v>0</v>
      </c>
      <c r="F166" s="48">
        <v>0</v>
      </c>
      <c r="G166" s="48">
        <v>6033102</v>
      </c>
      <c r="H166" s="48">
        <v>0</v>
      </c>
      <c r="I166" s="17" t="s">
        <v>126</v>
      </c>
      <c r="J166" s="17">
        <v>7.7</v>
      </c>
      <c r="K166" s="17">
        <v>1.35</v>
      </c>
      <c r="L166" s="17">
        <v>1.21</v>
      </c>
      <c r="M166" s="17">
        <v>0</v>
      </c>
      <c r="N166" s="17">
        <v>0</v>
      </c>
      <c r="O166" s="17">
        <v>0</v>
      </c>
      <c r="P166" s="17">
        <v>0</v>
      </c>
      <c r="Q166" s="17">
        <v>0</v>
      </c>
      <c r="R166" s="17">
        <v>0</v>
      </c>
      <c r="S166" s="17">
        <v>0</v>
      </c>
      <c r="T166" s="17">
        <v>0</v>
      </c>
      <c r="U166" s="17">
        <v>0</v>
      </c>
      <c r="V166" s="17">
        <v>0</v>
      </c>
      <c r="W166" s="17">
        <v>0</v>
      </c>
      <c r="X166" s="17">
        <v>0</v>
      </c>
      <c r="Y166" s="17">
        <f t="shared" si="19"/>
        <v>0</v>
      </c>
      <c r="Z166" s="18" t="s">
        <v>776</v>
      </c>
      <c r="AA166" s="18" t="s">
        <v>776</v>
      </c>
      <c r="AB166" s="18">
        <v>79533</v>
      </c>
      <c r="AC166" s="18">
        <v>84323</v>
      </c>
      <c r="AD166" s="18">
        <v>7.7</v>
      </c>
      <c r="AE166" s="18"/>
      <c r="AF166" s="19"/>
      <c r="AG166" s="19"/>
    </row>
    <row r="167" spans="1:33" ht="42.75" x14ac:dyDescent="0.2">
      <c r="A167" s="9">
        <f>+A166+1</f>
        <v>151</v>
      </c>
      <c r="B167" s="8">
        <v>211099</v>
      </c>
      <c r="C167" s="9" t="s">
        <v>241</v>
      </c>
      <c r="D167" s="9" t="s">
        <v>78</v>
      </c>
      <c r="E167" s="35">
        <v>0</v>
      </c>
      <c r="F167" s="48">
        <v>47331000</v>
      </c>
      <c r="G167" s="48">
        <v>11000000</v>
      </c>
      <c r="H167" s="48">
        <v>0</v>
      </c>
      <c r="I167" s="17">
        <v>0</v>
      </c>
      <c r="J167" s="17">
        <v>17</v>
      </c>
      <c r="K167" s="17">
        <v>9.02</v>
      </c>
      <c r="L167" s="17">
        <v>2.09</v>
      </c>
      <c r="M167" s="17">
        <v>0</v>
      </c>
      <c r="N167" s="17">
        <v>0</v>
      </c>
      <c r="O167" s="17">
        <v>0</v>
      </c>
      <c r="P167" s="17">
        <v>0</v>
      </c>
      <c r="Q167" s="17">
        <v>0</v>
      </c>
      <c r="R167" s="17">
        <v>0</v>
      </c>
      <c r="S167" s="17">
        <v>0</v>
      </c>
      <c r="T167" s="17">
        <v>0</v>
      </c>
      <c r="U167" s="17">
        <v>0</v>
      </c>
      <c r="V167" s="17">
        <v>0</v>
      </c>
      <c r="W167" s="17">
        <v>0</v>
      </c>
      <c r="X167" s="17">
        <v>0</v>
      </c>
      <c r="Y167" s="17">
        <f t="shared" si="19"/>
        <v>0</v>
      </c>
      <c r="Z167" s="18" t="s">
        <v>89</v>
      </c>
      <c r="AA167" s="18" t="s">
        <v>839</v>
      </c>
      <c r="AB167" s="18"/>
      <c r="AC167" s="18"/>
      <c r="AD167" s="18">
        <v>17</v>
      </c>
      <c r="AE167" s="18"/>
      <c r="AF167" s="19" t="s">
        <v>126</v>
      </c>
      <c r="AG167" s="19" t="s">
        <v>126</v>
      </c>
    </row>
    <row r="168" spans="1:33" ht="57" hidden="1" x14ac:dyDescent="0.2">
      <c r="A168" s="9">
        <f t="shared" ref="A168:A171" si="21">+A167+1</f>
        <v>152</v>
      </c>
      <c r="B168" s="8">
        <v>211101</v>
      </c>
      <c r="C168" s="9" t="s">
        <v>936</v>
      </c>
      <c r="D168" s="9" t="s">
        <v>78</v>
      </c>
      <c r="E168" s="35">
        <v>0</v>
      </c>
      <c r="F168" s="48">
        <v>0</v>
      </c>
      <c r="G168" s="48">
        <v>0</v>
      </c>
      <c r="H168" s="48">
        <v>0</v>
      </c>
      <c r="I168" s="17" t="s">
        <v>126</v>
      </c>
      <c r="J168" s="17">
        <v>5</v>
      </c>
      <c r="K168" s="17">
        <v>5</v>
      </c>
      <c r="L168" s="17">
        <v>0.3</v>
      </c>
      <c r="M168" s="17">
        <v>0</v>
      </c>
      <c r="N168" s="17">
        <v>0</v>
      </c>
      <c r="O168" s="17">
        <v>0</v>
      </c>
      <c r="P168" s="17">
        <v>0</v>
      </c>
      <c r="Q168" s="17">
        <v>0</v>
      </c>
      <c r="R168" s="17">
        <v>0</v>
      </c>
      <c r="S168" s="17">
        <v>0</v>
      </c>
      <c r="T168" s="17">
        <v>0</v>
      </c>
      <c r="U168" s="17">
        <v>0</v>
      </c>
      <c r="V168" s="17">
        <v>0</v>
      </c>
      <c r="W168" s="17">
        <v>0</v>
      </c>
      <c r="X168" s="17">
        <v>0</v>
      </c>
      <c r="Y168" s="17"/>
      <c r="Z168" s="18" t="s">
        <v>89</v>
      </c>
      <c r="AA168" s="18" t="s">
        <v>99</v>
      </c>
      <c r="AB168" s="18"/>
      <c r="AC168" s="18"/>
      <c r="AD168" s="18">
        <v>5</v>
      </c>
      <c r="AE168" s="18"/>
      <c r="AF168" s="19"/>
      <c r="AG168" s="19"/>
    </row>
    <row r="169" spans="1:33" ht="42.75" x14ac:dyDescent="0.2">
      <c r="A169" s="9">
        <v>152</v>
      </c>
      <c r="B169" s="8">
        <v>224311</v>
      </c>
      <c r="C169" s="9" t="s">
        <v>808</v>
      </c>
      <c r="D169" s="9" t="s">
        <v>78</v>
      </c>
      <c r="E169" s="35">
        <v>0</v>
      </c>
      <c r="F169" s="48">
        <v>0</v>
      </c>
      <c r="G169" s="48">
        <v>5100000</v>
      </c>
      <c r="H169" s="48">
        <v>0</v>
      </c>
      <c r="I169" s="17">
        <v>0</v>
      </c>
      <c r="J169" s="17">
        <v>32</v>
      </c>
      <c r="K169" s="17">
        <v>1</v>
      </c>
      <c r="L169" s="17">
        <v>0.75</v>
      </c>
      <c r="M169" s="17">
        <v>0</v>
      </c>
      <c r="N169" s="17">
        <v>0</v>
      </c>
      <c r="O169" s="17">
        <v>0</v>
      </c>
      <c r="P169" s="17">
        <v>0</v>
      </c>
      <c r="Q169" s="17">
        <v>0</v>
      </c>
      <c r="R169" s="17">
        <v>0</v>
      </c>
      <c r="S169" s="17">
        <v>0</v>
      </c>
      <c r="T169" s="17">
        <v>0</v>
      </c>
      <c r="U169" s="17">
        <v>0</v>
      </c>
      <c r="V169" s="17">
        <v>0</v>
      </c>
      <c r="W169" s="17">
        <v>0</v>
      </c>
      <c r="X169" s="17">
        <v>0</v>
      </c>
      <c r="Y169" s="17"/>
      <c r="Z169" s="18" t="s">
        <v>82</v>
      </c>
      <c r="AA169" s="19" t="s">
        <v>809</v>
      </c>
      <c r="AB169" s="18"/>
      <c r="AC169" s="18"/>
      <c r="AD169" s="18">
        <v>32</v>
      </c>
      <c r="AE169" s="18"/>
      <c r="AF169" s="19"/>
      <c r="AG169" s="19"/>
    </row>
    <row r="170" spans="1:33" ht="42.75" x14ac:dyDescent="0.2">
      <c r="A170" s="9">
        <f t="shared" si="21"/>
        <v>153</v>
      </c>
      <c r="B170" s="8">
        <v>228249</v>
      </c>
      <c r="C170" s="9" t="s">
        <v>68</v>
      </c>
      <c r="D170" s="9" t="s">
        <v>142</v>
      </c>
      <c r="E170" s="35">
        <v>28600000</v>
      </c>
      <c r="F170" s="48">
        <v>0</v>
      </c>
      <c r="G170" s="48">
        <v>13584090</v>
      </c>
      <c r="H170" s="48">
        <v>0</v>
      </c>
      <c r="I170" s="17">
        <v>8</v>
      </c>
      <c r="J170" s="17">
        <v>9</v>
      </c>
      <c r="K170" s="17">
        <v>8</v>
      </c>
      <c r="L170" s="17">
        <v>2.48</v>
      </c>
      <c r="M170" s="17">
        <v>0</v>
      </c>
      <c r="N170" s="17">
        <v>0</v>
      </c>
      <c r="O170" s="17">
        <v>0</v>
      </c>
      <c r="P170" s="17"/>
      <c r="Q170" s="17"/>
      <c r="R170" s="17"/>
      <c r="S170" s="17"/>
      <c r="T170" s="17">
        <v>0</v>
      </c>
      <c r="U170" s="17">
        <v>0</v>
      </c>
      <c r="V170" s="17">
        <v>0</v>
      </c>
      <c r="W170" s="17">
        <v>0</v>
      </c>
      <c r="X170" s="17">
        <v>0</v>
      </c>
      <c r="Y170" s="17">
        <f>SUM(M170:X170)</f>
        <v>0</v>
      </c>
      <c r="Z170" s="18" t="s">
        <v>114</v>
      </c>
      <c r="AA170" s="18" t="s">
        <v>120</v>
      </c>
      <c r="AB170" s="18">
        <v>25826</v>
      </c>
      <c r="AC170" s="18">
        <v>26516</v>
      </c>
      <c r="AD170" s="18">
        <v>9</v>
      </c>
      <c r="AE170" s="18" t="s">
        <v>139</v>
      </c>
      <c r="AF170" s="19" t="s">
        <v>126</v>
      </c>
      <c r="AG170" s="19" t="s">
        <v>126</v>
      </c>
    </row>
    <row r="171" spans="1:33" ht="42.75" x14ac:dyDescent="0.2">
      <c r="A171" s="9">
        <f t="shared" si="21"/>
        <v>154</v>
      </c>
      <c r="B171" s="8">
        <v>228250</v>
      </c>
      <c r="C171" s="9" t="s">
        <v>69</v>
      </c>
      <c r="D171" s="9" t="s">
        <v>142</v>
      </c>
      <c r="E171" s="35">
        <v>28600000</v>
      </c>
      <c r="F171" s="48">
        <v>0</v>
      </c>
      <c r="G171" s="48">
        <v>5882900</v>
      </c>
      <c r="H171" s="48">
        <v>0</v>
      </c>
      <c r="I171" s="17">
        <v>8</v>
      </c>
      <c r="J171" s="17">
        <v>13</v>
      </c>
      <c r="K171" s="17">
        <v>8</v>
      </c>
      <c r="L171" s="17">
        <v>0.87</v>
      </c>
      <c r="M171" s="17">
        <v>0</v>
      </c>
      <c r="N171" s="17">
        <v>0</v>
      </c>
      <c r="O171" s="17">
        <v>0</v>
      </c>
      <c r="P171" s="17">
        <v>0</v>
      </c>
      <c r="Q171" s="17">
        <v>0</v>
      </c>
      <c r="R171" s="17">
        <v>0</v>
      </c>
      <c r="S171" s="17">
        <v>0</v>
      </c>
      <c r="T171" s="17">
        <v>0</v>
      </c>
      <c r="U171" s="17">
        <v>0</v>
      </c>
      <c r="V171" s="17">
        <v>0</v>
      </c>
      <c r="W171" s="17">
        <v>0</v>
      </c>
      <c r="X171" s="17">
        <v>0.2</v>
      </c>
      <c r="Y171" s="17">
        <f>SUM(M171:X171)</f>
        <v>0.2</v>
      </c>
      <c r="Z171" s="18" t="s">
        <v>114</v>
      </c>
      <c r="AA171" s="18" t="s">
        <v>120</v>
      </c>
      <c r="AB171" s="18">
        <v>25826</v>
      </c>
      <c r="AC171" s="18">
        <v>26516</v>
      </c>
      <c r="AD171" s="18">
        <v>13</v>
      </c>
      <c r="AE171" s="18" t="s">
        <v>139</v>
      </c>
      <c r="AF171" s="19" t="s">
        <v>126</v>
      </c>
      <c r="AG171" s="19" t="s">
        <v>126</v>
      </c>
    </row>
    <row r="172" spans="1:33" ht="15" x14ac:dyDescent="0.2">
      <c r="A172" s="113" t="s">
        <v>244</v>
      </c>
      <c r="B172" s="113"/>
      <c r="C172" s="113"/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  <c r="R172" s="113"/>
      <c r="S172" s="113"/>
      <c r="T172" s="113"/>
      <c r="U172" s="113"/>
      <c r="V172" s="113"/>
      <c r="W172" s="113"/>
      <c r="X172" s="113"/>
      <c r="Y172" s="113"/>
      <c r="Z172" s="113"/>
      <c r="AA172" s="113"/>
      <c r="AB172" s="113"/>
      <c r="AC172" s="113"/>
      <c r="AD172" s="113"/>
      <c r="AE172" s="113"/>
      <c r="AF172" s="19"/>
      <c r="AG172" s="19"/>
    </row>
    <row r="173" spans="1:33" ht="71.25" x14ac:dyDescent="0.2">
      <c r="A173" s="9">
        <f>+A171+1</f>
        <v>155</v>
      </c>
      <c r="B173" s="8">
        <v>191416</v>
      </c>
      <c r="C173" s="9" t="s">
        <v>245</v>
      </c>
      <c r="D173" s="9" t="s">
        <v>78</v>
      </c>
      <c r="E173" s="35" t="s">
        <v>126</v>
      </c>
      <c r="F173" s="48">
        <v>15000000</v>
      </c>
      <c r="G173" s="48">
        <v>8150000</v>
      </c>
      <c r="H173" s="48">
        <v>0</v>
      </c>
      <c r="I173" s="17" t="s">
        <v>126</v>
      </c>
      <c r="J173" s="17">
        <v>17.5</v>
      </c>
      <c r="K173" s="17">
        <v>4.62</v>
      </c>
      <c r="L173" s="17">
        <v>2.5099999999999998</v>
      </c>
      <c r="M173" s="17">
        <v>0</v>
      </c>
      <c r="N173" s="17">
        <v>0</v>
      </c>
      <c r="O173" s="17">
        <v>0</v>
      </c>
      <c r="P173" s="17">
        <v>0</v>
      </c>
      <c r="Q173" s="17">
        <v>0</v>
      </c>
      <c r="R173" s="17">
        <v>0</v>
      </c>
      <c r="S173" s="17">
        <v>0</v>
      </c>
      <c r="T173" s="17">
        <v>0</v>
      </c>
      <c r="U173" s="17">
        <v>0</v>
      </c>
      <c r="V173" s="17">
        <v>0</v>
      </c>
      <c r="W173" s="17">
        <v>0</v>
      </c>
      <c r="X173" s="17">
        <v>0</v>
      </c>
      <c r="Y173" s="17">
        <f>SUM(M173:X173)</f>
        <v>0</v>
      </c>
      <c r="Z173" s="18" t="s">
        <v>81</v>
      </c>
      <c r="AA173" s="18" t="s">
        <v>80</v>
      </c>
      <c r="AB173" s="18">
        <v>1274</v>
      </c>
      <c r="AC173" s="18">
        <v>1331</v>
      </c>
      <c r="AD173" s="18">
        <v>17.5</v>
      </c>
      <c r="AE173" s="18"/>
      <c r="AF173" s="19" t="s">
        <v>728</v>
      </c>
      <c r="AG173" s="19" t="s">
        <v>729</v>
      </c>
    </row>
    <row r="174" spans="1:33" ht="42.75" x14ac:dyDescent="0.2">
      <c r="A174" s="9">
        <f>+A173+1</f>
        <v>156</v>
      </c>
      <c r="B174" s="8">
        <v>207018</v>
      </c>
      <c r="C174" s="9" t="s">
        <v>918</v>
      </c>
      <c r="D174" s="9" t="s">
        <v>78</v>
      </c>
      <c r="E174" s="35" t="s">
        <v>126</v>
      </c>
      <c r="F174" s="48">
        <v>0</v>
      </c>
      <c r="G174" s="48">
        <v>250000</v>
      </c>
      <c r="H174" s="48">
        <v>0</v>
      </c>
      <c r="I174" s="17"/>
      <c r="J174" s="17">
        <v>6</v>
      </c>
      <c r="K174" s="17">
        <v>1</v>
      </c>
      <c r="L174" s="17">
        <v>0.06</v>
      </c>
      <c r="M174" s="17">
        <v>0</v>
      </c>
      <c r="N174" s="17">
        <v>0</v>
      </c>
      <c r="O174" s="17">
        <v>0</v>
      </c>
      <c r="P174" s="17">
        <v>0</v>
      </c>
      <c r="Q174" s="17">
        <v>0</v>
      </c>
      <c r="R174" s="17">
        <v>0</v>
      </c>
      <c r="S174" s="17">
        <v>0</v>
      </c>
      <c r="T174" s="17">
        <v>0</v>
      </c>
      <c r="U174" s="17">
        <v>0</v>
      </c>
      <c r="V174" s="17">
        <v>0</v>
      </c>
      <c r="W174" s="17">
        <v>0</v>
      </c>
      <c r="X174" s="17">
        <v>0</v>
      </c>
      <c r="Y174" s="17"/>
      <c r="Z174" s="18" t="s">
        <v>825</v>
      </c>
      <c r="AA174" s="18" t="s">
        <v>924</v>
      </c>
      <c r="AB174" s="18">
        <v>36160</v>
      </c>
      <c r="AC174" s="18">
        <v>38691</v>
      </c>
      <c r="AD174" s="18"/>
      <c r="AE174" s="18"/>
      <c r="AF174" s="19"/>
      <c r="AG174" s="19"/>
    </row>
    <row r="175" spans="1:33" ht="15" x14ac:dyDescent="0.2">
      <c r="A175" s="113" t="s">
        <v>246</v>
      </c>
      <c r="B175" s="113"/>
      <c r="C175" s="113"/>
      <c r="D175" s="113"/>
      <c r="E175" s="113"/>
      <c r="F175" s="113"/>
      <c r="G175" s="113"/>
      <c r="H175" s="113"/>
      <c r="I175" s="113"/>
      <c r="J175" s="113"/>
      <c r="K175" s="113"/>
      <c r="L175" s="113"/>
      <c r="M175" s="113"/>
      <c r="N175" s="113"/>
      <c r="O175" s="113"/>
      <c r="P175" s="113"/>
      <c r="Q175" s="113"/>
      <c r="R175" s="113"/>
      <c r="S175" s="113"/>
      <c r="T175" s="113"/>
      <c r="U175" s="113"/>
      <c r="V175" s="113"/>
      <c r="W175" s="113"/>
      <c r="X175" s="113"/>
      <c r="Y175" s="113"/>
      <c r="Z175" s="113"/>
      <c r="AA175" s="113"/>
      <c r="AB175" s="113"/>
      <c r="AC175" s="113"/>
      <c r="AD175" s="113"/>
      <c r="AE175" s="113"/>
      <c r="AF175" s="19"/>
      <c r="AG175" s="19"/>
    </row>
    <row r="176" spans="1:33" ht="57" x14ac:dyDescent="0.2">
      <c r="A176" s="9">
        <f>+A174+1</f>
        <v>157</v>
      </c>
      <c r="B176" s="8">
        <v>191415</v>
      </c>
      <c r="C176" s="9" t="s">
        <v>39</v>
      </c>
      <c r="D176" s="9" t="s">
        <v>84</v>
      </c>
      <c r="E176" s="35" t="s">
        <v>126</v>
      </c>
      <c r="F176" s="48">
        <v>1381000</v>
      </c>
      <c r="G176" s="48">
        <v>0</v>
      </c>
      <c r="H176" s="48">
        <v>0</v>
      </c>
      <c r="I176" s="17" t="s">
        <v>126</v>
      </c>
      <c r="J176" s="17">
        <v>204</v>
      </c>
      <c r="K176" s="17">
        <v>50</v>
      </c>
      <c r="L176" s="17">
        <v>0</v>
      </c>
      <c r="M176" s="17">
        <v>0</v>
      </c>
      <c r="N176" s="17">
        <v>0</v>
      </c>
      <c r="O176" s="17">
        <v>0</v>
      </c>
      <c r="P176" s="17">
        <v>0</v>
      </c>
      <c r="Q176" s="17">
        <v>0</v>
      </c>
      <c r="R176" s="17">
        <v>0</v>
      </c>
      <c r="S176" s="17">
        <v>0</v>
      </c>
      <c r="T176" s="17">
        <v>0</v>
      </c>
      <c r="U176" s="17">
        <v>0</v>
      </c>
      <c r="V176" s="17">
        <v>0</v>
      </c>
      <c r="W176" s="17">
        <v>0</v>
      </c>
      <c r="X176" s="17">
        <v>0</v>
      </c>
      <c r="Y176" s="17">
        <f>SUM(M176:X176)</f>
        <v>0</v>
      </c>
      <c r="Z176" s="18" t="s">
        <v>81</v>
      </c>
      <c r="AA176" s="18" t="s">
        <v>80</v>
      </c>
      <c r="AB176" s="18">
        <v>1274</v>
      </c>
      <c r="AC176" s="18">
        <v>1331</v>
      </c>
      <c r="AD176" s="18">
        <v>204</v>
      </c>
      <c r="AE176" s="18"/>
      <c r="AF176" s="19" t="s">
        <v>728</v>
      </c>
      <c r="AG176" s="19" t="s">
        <v>729</v>
      </c>
    </row>
    <row r="177" spans="1:33" ht="15" x14ac:dyDescent="0.2">
      <c r="A177" s="113" t="s">
        <v>247</v>
      </c>
      <c r="B177" s="113"/>
      <c r="C177" s="113"/>
      <c r="D177" s="113"/>
      <c r="E177" s="113"/>
      <c r="F177" s="113"/>
      <c r="G177" s="113"/>
      <c r="H177" s="113"/>
      <c r="I177" s="113"/>
      <c r="J177" s="113"/>
      <c r="K177" s="113"/>
      <c r="L177" s="113"/>
      <c r="M177" s="113"/>
      <c r="N177" s="113"/>
      <c r="O177" s="113"/>
      <c r="P177" s="113"/>
      <c r="Q177" s="113"/>
      <c r="R177" s="113"/>
      <c r="S177" s="113"/>
      <c r="T177" s="113"/>
      <c r="U177" s="113"/>
      <c r="V177" s="113"/>
      <c r="W177" s="113"/>
      <c r="X177" s="113"/>
      <c r="Y177" s="113"/>
      <c r="Z177" s="113"/>
      <c r="AA177" s="113"/>
      <c r="AB177" s="113"/>
      <c r="AC177" s="113"/>
      <c r="AD177" s="113"/>
      <c r="AE177" s="113"/>
      <c r="AF177" s="19"/>
      <c r="AG177" s="19"/>
    </row>
    <row r="178" spans="1:33" ht="57" x14ac:dyDescent="0.2">
      <c r="A178" s="9">
        <f>+A176+1</f>
        <v>158</v>
      </c>
      <c r="B178" s="8">
        <v>189882</v>
      </c>
      <c r="C178" s="9" t="s">
        <v>248</v>
      </c>
      <c r="D178" s="9" t="s">
        <v>84</v>
      </c>
      <c r="E178" s="35" t="s">
        <v>126</v>
      </c>
      <c r="F178" s="48">
        <v>26219926</v>
      </c>
      <c r="G178" s="48">
        <v>0</v>
      </c>
      <c r="H178" s="48">
        <v>0</v>
      </c>
      <c r="I178" s="17" t="s">
        <v>126</v>
      </c>
      <c r="J178" s="17">
        <v>600</v>
      </c>
      <c r="K178" s="17">
        <v>208.59</v>
      </c>
      <c r="L178" s="17">
        <v>0</v>
      </c>
      <c r="M178" s="17">
        <v>0</v>
      </c>
      <c r="N178" s="17">
        <v>0</v>
      </c>
      <c r="O178" s="17">
        <v>0</v>
      </c>
      <c r="P178" s="17">
        <v>0</v>
      </c>
      <c r="Q178" s="17">
        <v>0</v>
      </c>
      <c r="R178" s="17">
        <v>0</v>
      </c>
      <c r="S178" s="17">
        <v>0</v>
      </c>
      <c r="T178" s="17">
        <v>0</v>
      </c>
      <c r="U178" s="17">
        <v>0</v>
      </c>
      <c r="V178" s="17">
        <v>0</v>
      </c>
      <c r="W178" s="17">
        <v>0</v>
      </c>
      <c r="X178" s="17">
        <v>0</v>
      </c>
      <c r="Y178" s="17">
        <f>SUM(M178:X178)</f>
        <v>0</v>
      </c>
      <c r="Z178" s="18" t="s">
        <v>83</v>
      </c>
      <c r="AA178" s="18" t="s">
        <v>840</v>
      </c>
      <c r="AB178" s="18">
        <v>2610</v>
      </c>
      <c r="AC178" s="18">
        <v>2748</v>
      </c>
      <c r="AD178" s="18">
        <v>600</v>
      </c>
      <c r="AE178" s="18"/>
      <c r="AF178" s="19" t="s">
        <v>728</v>
      </c>
      <c r="AG178" s="19" t="s">
        <v>729</v>
      </c>
    </row>
    <row r="179" spans="1:33" ht="15" x14ac:dyDescent="0.2">
      <c r="A179" s="113" t="s">
        <v>249</v>
      </c>
      <c r="B179" s="113"/>
      <c r="C179" s="113"/>
      <c r="D179" s="113"/>
      <c r="E179" s="113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  <c r="Q179" s="113"/>
      <c r="R179" s="113"/>
      <c r="S179" s="113"/>
      <c r="T179" s="113"/>
      <c r="U179" s="113"/>
      <c r="V179" s="113"/>
      <c r="W179" s="113"/>
      <c r="X179" s="113"/>
      <c r="Y179" s="113"/>
      <c r="Z179" s="113"/>
      <c r="AA179" s="113"/>
      <c r="AB179" s="113"/>
      <c r="AC179" s="113"/>
      <c r="AD179" s="113"/>
      <c r="AE179" s="113"/>
      <c r="AF179" s="19"/>
      <c r="AG179" s="19"/>
    </row>
    <row r="180" spans="1:33" ht="57" x14ac:dyDescent="0.2">
      <c r="A180" s="9">
        <f>+A178+1</f>
        <v>159</v>
      </c>
      <c r="B180" s="8">
        <v>226251</v>
      </c>
      <c r="C180" s="9" t="s">
        <v>250</v>
      </c>
      <c r="D180" s="9" t="s">
        <v>78</v>
      </c>
      <c r="E180" s="35">
        <v>5340593.0999999996</v>
      </c>
      <c r="F180" s="48">
        <v>6000000</v>
      </c>
      <c r="G180" s="48">
        <v>1448446</v>
      </c>
      <c r="H180" s="48">
        <v>83616.88</v>
      </c>
      <c r="I180" s="17">
        <v>0.6</v>
      </c>
      <c r="J180" s="17">
        <v>1.5</v>
      </c>
      <c r="K180" s="17">
        <v>0.92</v>
      </c>
      <c r="L180" s="17">
        <v>0.28000000000000003</v>
      </c>
      <c r="M180" s="17">
        <v>0</v>
      </c>
      <c r="N180" s="17">
        <v>0</v>
      </c>
      <c r="O180" s="17">
        <v>11.09</v>
      </c>
      <c r="P180" s="17">
        <v>0</v>
      </c>
      <c r="Q180" s="17">
        <v>0</v>
      </c>
      <c r="R180" s="17">
        <v>0</v>
      </c>
      <c r="S180" s="17">
        <v>0</v>
      </c>
      <c r="T180" s="17">
        <v>0</v>
      </c>
      <c r="U180" s="17">
        <v>0</v>
      </c>
      <c r="V180" s="17">
        <v>0</v>
      </c>
      <c r="W180" s="17">
        <v>0</v>
      </c>
      <c r="X180" s="17">
        <v>0</v>
      </c>
      <c r="Y180" s="17">
        <f t="shared" ref="Y180:Y194" si="22">SUM(M180:X180)</f>
        <v>11.09</v>
      </c>
      <c r="Z180" s="18" t="s">
        <v>256</v>
      </c>
      <c r="AA180" s="18" t="s">
        <v>257</v>
      </c>
      <c r="AB180" s="18">
        <v>120576</v>
      </c>
      <c r="AC180" s="18">
        <v>124544</v>
      </c>
      <c r="AD180" s="18">
        <v>1.5</v>
      </c>
      <c r="AE180" s="18" t="s">
        <v>130</v>
      </c>
      <c r="AF180" s="19" t="s">
        <v>126</v>
      </c>
      <c r="AG180" s="19" t="s">
        <v>126</v>
      </c>
    </row>
    <row r="181" spans="1:33" ht="42.75" x14ac:dyDescent="0.2">
      <c r="A181" s="9">
        <f>+A180+1</f>
        <v>160</v>
      </c>
      <c r="B181" s="8">
        <v>226253</v>
      </c>
      <c r="C181" s="9" t="s">
        <v>71</v>
      </c>
      <c r="D181" s="9" t="s">
        <v>78</v>
      </c>
      <c r="E181" s="35">
        <v>4033158.2</v>
      </c>
      <c r="F181" s="48">
        <v>10000000</v>
      </c>
      <c r="G181" s="48">
        <v>768768</v>
      </c>
      <c r="H181" s="48">
        <v>44720.91</v>
      </c>
      <c r="I181" s="17">
        <v>0.78</v>
      </c>
      <c r="J181" s="17">
        <v>3.9</v>
      </c>
      <c r="K181" s="17">
        <v>1.53</v>
      </c>
      <c r="L181" s="17">
        <v>0.56000000000000005</v>
      </c>
      <c r="M181" s="17">
        <v>0</v>
      </c>
      <c r="N181" s="17">
        <v>0</v>
      </c>
      <c r="O181" s="17">
        <v>0</v>
      </c>
      <c r="P181" s="17">
        <v>0</v>
      </c>
      <c r="Q181" s="17">
        <v>0</v>
      </c>
      <c r="R181" s="17">
        <v>0</v>
      </c>
      <c r="S181" s="17">
        <v>0</v>
      </c>
      <c r="T181" s="17">
        <v>0</v>
      </c>
      <c r="U181" s="17">
        <v>0</v>
      </c>
      <c r="V181" s="17">
        <v>0</v>
      </c>
      <c r="W181" s="17">
        <v>0</v>
      </c>
      <c r="X181" s="17">
        <v>0</v>
      </c>
      <c r="Y181" s="17">
        <f t="shared" si="22"/>
        <v>0</v>
      </c>
      <c r="Z181" s="18" t="s">
        <v>258</v>
      </c>
      <c r="AA181" s="18" t="s">
        <v>103</v>
      </c>
      <c r="AB181" s="18">
        <v>120576</v>
      </c>
      <c r="AC181" s="18">
        <v>124544</v>
      </c>
      <c r="AD181" s="18">
        <v>3.9</v>
      </c>
      <c r="AE181" s="18" t="s">
        <v>130</v>
      </c>
      <c r="AF181" s="19" t="s">
        <v>126</v>
      </c>
      <c r="AG181" s="19" t="s">
        <v>126</v>
      </c>
    </row>
    <row r="182" spans="1:33" ht="28.5" x14ac:dyDescent="0.2">
      <c r="A182" s="9">
        <f t="shared" ref="A182:A185" si="23">+A181+1</f>
        <v>161</v>
      </c>
      <c r="B182" s="8">
        <v>226258</v>
      </c>
      <c r="C182" s="9" t="s">
        <v>251</v>
      </c>
      <c r="D182" s="9" t="s">
        <v>84</v>
      </c>
      <c r="E182" s="35">
        <v>10821960.48</v>
      </c>
      <c r="F182" s="48">
        <v>20000000</v>
      </c>
      <c r="G182" s="48">
        <v>3902906</v>
      </c>
      <c r="H182" s="48">
        <v>2662056.7200000002</v>
      </c>
      <c r="I182" s="17">
        <v>30</v>
      </c>
      <c r="J182" s="17">
        <v>100</v>
      </c>
      <c r="K182" s="17">
        <v>71.28</v>
      </c>
      <c r="L182" s="17">
        <v>35.69</v>
      </c>
      <c r="M182" s="17">
        <v>0</v>
      </c>
      <c r="N182" s="17">
        <v>0</v>
      </c>
      <c r="O182" s="17">
        <v>0</v>
      </c>
      <c r="P182" s="17">
        <v>0</v>
      </c>
      <c r="Q182" s="17">
        <v>0</v>
      </c>
      <c r="R182" s="17">
        <v>0</v>
      </c>
      <c r="S182" s="17">
        <v>0</v>
      </c>
      <c r="T182" s="17">
        <v>0</v>
      </c>
      <c r="U182" s="17">
        <v>0</v>
      </c>
      <c r="V182" s="17">
        <v>0</v>
      </c>
      <c r="W182" s="17">
        <v>0</v>
      </c>
      <c r="X182" s="17">
        <v>0</v>
      </c>
      <c r="Y182" s="17">
        <f t="shared" si="22"/>
        <v>0</v>
      </c>
      <c r="Z182" s="18" t="s">
        <v>131</v>
      </c>
      <c r="AA182" s="18" t="s">
        <v>103</v>
      </c>
      <c r="AB182" s="18">
        <v>16872</v>
      </c>
      <c r="AC182" s="18">
        <v>18351</v>
      </c>
      <c r="AD182" s="18">
        <v>100</v>
      </c>
      <c r="AE182" s="18" t="s">
        <v>130</v>
      </c>
      <c r="AF182" s="19" t="s">
        <v>126</v>
      </c>
      <c r="AG182" s="19" t="s">
        <v>126</v>
      </c>
    </row>
    <row r="183" spans="1:33" ht="28.5" x14ac:dyDescent="0.2">
      <c r="A183" s="9">
        <f t="shared" si="23"/>
        <v>162</v>
      </c>
      <c r="B183" s="8">
        <v>226259</v>
      </c>
      <c r="C183" s="9" t="s">
        <v>252</v>
      </c>
      <c r="D183" s="9" t="s">
        <v>84</v>
      </c>
      <c r="E183" s="35">
        <v>14260955.02</v>
      </c>
      <c r="F183" s="48">
        <v>20000000</v>
      </c>
      <c r="G183" s="48">
        <v>407738</v>
      </c>
      <c r="H183" s="48">
        <v>0</v>
      </c>
      <c r="I183" s="17">
        <v>20</v>
      </c>
      <c r="J183" s="17">
        <v>60</v>
      </c>
      <c r="K183" s="17">
        <v>76.69</v>
      </c>
      <c r="L183" s="17">
        <v>38.01</v>
      </c>
      <c r="M183" s="17">
        <v>0</v>
      </c>
      <c r="N183" s="17">
        <v>0</v>
      </c>
      <c r="O183" s="17">
        <v>0</v>
      </c>
      <c r="P183" s="17">
        <v>0</v>
      </c>
      <c r="Q183" s="17">
        <v>0</v>
      </c>
      <c r="R183" s="17">
        <v>0</v>
      </c>
      <c r="S183" s="17">
        <v>0</v>
      </c>
      <c r="T183" s="17">
        <v>0</v>
      </c>
      <c r="U183" s="17">
        <v>0</v>
      </c>
      <c r="V183" s="17">
        <v>0</v>
      </c>
      <c r="W183" s="17">
        <v>0</v>
      </c>
      <c r="X183" s="17">
        <v>0</v>
      </c>
      <c r="Y183" s="17">
        <f t="shared" si="22"/>
        <v>0</v>
      </c>
      <c r="Z183" s="18" t="s">
        <v>258</v>
      </c>
      <c r="AA183" s="18" t="s">
        <v>103</v>
      </c>
      <c r="AB183" s="18">
        <v>16872</v>
      </c>
      <c r="AC183" s="18">
        <v>18351</v>
      </c>
      <c r="AD183" s="18">
        <v>60</v>
      </c>
      <c r="AE183" s="18" t="s">
        <v>130</v>
      </c>
      <c r="AF183" s="19" t="s">
        <v>126</v>
      </c>
      <c r="AG183" s="19" t="s">
        <v>126</v>
      </c>
    </row>
    <row r="184" spans="1:33" ht="57" x14ac:dyDescent="0.2">
      <c r="A184" s="9">
        <f t="shared" si="23"/>
        <v>163</v>
      </c>
      <c r="B184" s="8">
        <v>226260</v>
      </c>
      <c r="C184" s="9" t="s">
        <v>253</v>
      </c>
      <c r="D184" s="9" t="s">
        <v>78</v>
      </c>
      <c r="E184" s="35">
        <v>794919.56</v>
      </c>
      <c r="F184" s="48">
        <v>20000000</v>
      </c>
      <c r="G184" s="48">
        <v>286133</v>
      </c>
      <c r="H184" s="48">
        <v>0</v>
      </c>
      <c r="I184" s="17">
        <v>0.1</v>
      </c>
      <c r="J184" s="17">
        <v>3</v>
      </c>
      <c r="K184" s="17">
        <v>3</v>
      </c>
      <c r="L184" s="17">
        <v>0.84</v>
      </c>
      <c r="M184" s="17">
        <v>0</v>
      </c>
      <c r="N184" s="17">
        <v>0</v>
      </c>
      <c r="O184" s="17">
        <v>0</v>
      </c>
      <c r="P184" s="17">
        <v>0</v>
      </c>
      <c r="Q184" s="17">
        <v>0</v>
      </c>
      <c r="R184" s="17">
        <v>0</v>
      </c>
      <c r="S184" s="17">
        <v>0</v>
      </c>
      <c r="T184" s="17">
        <v>0</v>
      </c>
      <c r="U184" s="17">
        <v>0</v>
      </c>
      <c r="V184" s="17">
        <v>0</v>
      </c>
      <c r="W184" s="17">
        <v>0</v>
      </c>
      <c r="X184" s="17">
        <v>0</v>
      </c>
      <c r="Y184" s="17">
        <f t="shared" si="22"/>
        <v>0</v>
      </c>
      <c r="Z184" s="18" t="s">
        <v>258</v>
      </c>
      <c r="AA184" s="18" t="s">
        <v>103</v>
      </c>
      <c r="AB184" s="18">
        <v>120576</v>
      </c>
      <c r="AC184" s="18">
        <v>124544</v>
      </c>
      <c r="AD184" s="18">
        <v>3</v>
      </c>
      <c r="AE184" s="18" t="s">
        <v>130</v>
      </c>
      <c r="AF184" s="19" t="s">
        <v>126</v>
      </c>
      <c r="AG184" s="19" t="s">
        <v>126</v>
      </c>
    </row>
    <row r="185" spans="1:33" ht="57" x14ac:dyDescent="0.2">
      <c r="A185" s="9">
        <f t="shared" si="23"/>
        <v>164</v>
      </c>
      <c r="B185" s="8">
        <v>226261</v>
      </c>
      <c r="C185" s="9" t="s">
        <v>254</v>
      </c>
      <c r="D185" s="9" t="s">
        <v>78</v>
      </c>
      <c r="E185" s="35">
        <v>1331757.72</v>
      </c>
      <c r="F185" s="48">
        <v>10000000</v>
      </c>
      <c r="G185" s="48">
        <v>1530900</v>
      </c>
      <c r="H185" s="48">
        <v>0</v>
      </c>
      <c r="I185" s="17">
        <v>0.3</v>
      </c>
      <c r="J185" s="17">
        <v>3</v>
      </c>
      <c r="K185" s="17">
        <v>1.5</v>
      </c>
      <c r="L185" s="17">
        <v>0.51</v>
      </c>
      <c r="M185" s="17">
        <v>0</v>
      </c>
      <c r="N185" s="17">
        <v>0</v>
      </c>
      <c r="O185" s="17">
        <v>0</v>
      </c>
      <c r="P185" s="17">
        <v>0</v>
      </c>
      <c r="Q185" s="17">
        <v>0</v>
      </c>
      <c r="R185" s="17">
        <v>0</v>
      </c>
      <c r="S185" s="17">
        <v>0</v>
      </c>
      <c r="T185" s="17">
        <v>0</v>
      </c>
      <c r="U185" s="17">
        <v>0</v>
      </c>
      <c r="V185" s="17">
        <v>0</v>
      </c>
      <c r="W185" s="17">
        <v>0</v>
      </c>
      <c r="X185" s="17">
        <v>0</v>
      </c>
      <c r="Y185" s="17">
        <f t="shared" si="22"/>
        <v>0</v>
      </c>
      <c r="Z185" s="18" t="s">
        <v>258</v>
      </c>
      <c r="AA185" s="18" t="s">
        <v>103</v>
      </c>
      <c r="AB185" s="18">
        <v>120576</v>
      </c>
      <c r="AC185" s="18">
        <v>124544</v>
      </c>
      <c r="AD185" s="18">
        <v>3</v>
      </c>
      <c r="AE185" s="18" t="s">
        <v>130</v>
      </c>
      <c r="AF185" s="19" t="s">
        <v>126</v>
      </c>
      <c r="AG185" s="19" t="s">
        <v>126</v>
      </c>
    </row>
    <row r="186" spans="1:33" ht="42.75" x14ac:dyDescent="0.2">
      <c r="A186" s="9">
        <f>+A185+1</f>
        <v>165</v>
      </c>
      <c r="B186" s="11">
        <v>226757</v>
      </c>
      <c r="C186" s="9" t="s">
        <v>255</v>
      </c>
      <c r="D186" s="9" t="s">
        <v>78</v>
      </c>
      <c r="E186" s="35">
        <v>6632161.4500000002</v>
      </c>
      <c r="F186" s="48">
        <v>10000000</v>
      </c>
      <c r="G186" s="48">
        <v>0</v>
      </c>
      <c r="H186" s="48">
        <v>0</v>
      </c>
      <c r="I186" s="17">
        <v>10</v>
      </c>
      <c r="J186" s="17">
        <v>40</v>
      </c>
      <c r="K186" s="17">
        <v>20.81</v>
      </c>
      <c r="L186" s="17">
        <v>6.86</v>
      </c>
      <c r="M186" s="17">
        <v>0</v>
      </c>
      <c r="N186" s="17">
        <v>0</v>
      </c>
      <c r="O186" s="17">
        <v>0</v>
      </c>
      <c r="P186" s="17">
        <v>0</v>
      </c>
      <c r="Q186" s="17">
        <v>0</v>
      </c>
      <c r="R186" s="17">
        <v>0</v>
      </c>
      <c r="S186" s="17">
        <v>0</v>
      </c>
      <c r="T186" s="17">
        <v>0</v>
      </c>
      <c r="U186" s="17">
        <v>0</v>
      </c>
      <c r="V186" s="17">
        <v>0</v>
      </c>
      <c r="W186" s="17">
        <v>0</v>
      </c>
      <c r="X186" s="17">
        <v>0</v>
      </c>
      <c r="Y186" s="17">
        <f t="shared" si="22"/>
        <v>0</v>
      </c>
      <c r="Z186" s="18" t="s">
        <v>97</v>
      </c>
      <c r="AA186" s="18" t="s">
        <v>97</v>
      </c>
      <c r="AB186" s="18">
        <v>83768</v>
      </c>
      <c r="AC186" s="18">
        <v>84509</v>
      </c>
      <c r="AD186" s="18">
        <v>40</v>
      </c>
      <c r="AE186" s="18" t="s">
        <v>130</v>
      </c>
      <c r="AF186" s="19" t="s">
        <v>126</v>
      </c>
      <c r="AG186" s="19" t="s">
        <v>126</v>
      </c>
    </row>
    <row r="187" spans="1:33" ht="15" x14ac:dyDescent="0.2">
      <c r="A187" s="113" t="s">
        <v>939</v>
      </c>
      <c r="B187" s="113"/>
      <c r="C187" s="113"/>
      <c r="D187" s="113"/>
      <c r="E187" s="113"/>
      <c r="F187" s="113"/>
      <c r="G187" s="113"/>
      <c r="H187" s="113"/>
      <c r="I187" s="113"/>
      <c r="J187" s="113"/>
      <c r="K187" s="113"/>
      <c r="L187" s="113"/>
      <c r="M187" s="113"/>
      <c r="N187" s="113"/>
      <c r="O187" s="113"/>
      <c r="P187" s="113"/>
      <c r="Q187" s="113"/>
      <c r="R187" s="113"/>
      <c r="S187" s="113"/>
      <c r="T187" s="113"/>
      <c r="U187" s="113"/>
      <c r="V187" s="113"/>
      <c r="W187" s="113"/>
      <c r="X187" s="113"/>
      <c r="Y187" s="113"/>
      <c r="Z187" s="113"/>
      <c r="AA187" s="113"/>
      <c r="AB187" s="113"/>
      <c r="AC187" s="113"/>
      <c r="AD187" s="113"/>
      <c r="AE187" s="113"/>
      <c r="AF187" s="19"/>
      <c r="AG187" s="19"/>
    </row>
    <row r="188" spans="1:33" ht="42.75" x14ac:dyDescent="0.2">
      <c r="A188" s="9">
        <v>167</v>
      </c>
      <c r="B188" s="9">
        <v>268835</v>
      </c>
      <c r="C188" s="9" t="s">
        <v>940</v>
      </c>
      <c r="D188" s="9" t="s">
        <v>84</v>
      </c>
      <c r="E188" s="35">
        <v>0</v>
      </c>
      <c r="F188" s="48">
        <v>0</v>
      </c>
      <c r="G188" s="48">
        <v>850000</v>
      </c>
      <c r="H188" s="48">
        <v>0</v>
      </c>
      <c r="I188" s="17">
        <v>0</v>
      </c>
      <c r="J188" s="17">
        <v>23.3</v>
      </c>
      <c r="K188" s="17">
        <v>1</v>
      </c>
      <c r="L188" s="17">
        <v>1.1599999999999999</v>
      </c>
      <c r="M188" s="17">
        <v>0</v>
      </c>
      <c r="N188" s="17">
        <v>0</v>
      </c>
      <c r="O188" s="17">
        <v>0</v>
      </c>
      <c r="P188" s="17">
        <v>0</v>
      </c>
      <c r="Q188" s="17">
        <v>0</v>
      </c>
      <c r="R188" s="17">
        <v>0</v>
      </c>
      <c r="S188" s="17">
        <v>0</v>
      </c>
      <c r="T188" s="17">
        <v>0</v>
      </c>
      <c r="U188" s="17">
        <v>0</v>
      </c>
      <c r="V188" s="17">
        <v>0</v>
      </c>
      <c r="W188" s="17">
        <v>0</v>
      </c>
      <c r="X188" s="17">
        <v>0</v>
      </c>
      <c r="Y188" s="17">
        <f t="shared" si="22"/>
        <v>0</v>
      </c>
      <c r="Z188" s="18" t="s">
        <v>941</v>
      </c>
      <c r="AA188" s="18" t="s">
        <v>942</v>
      </c>
      <c r="AB188" s="18"/>
      <c r="AC188" s="18"/>
      <c r="AD188" s="18">
        <v>23.3</v>
      </c>
      <c r="AE188" s="18"/>
      <c r="AF188" s="19"/>
      <c r="AG188" s="19"/>
    </row>
    <row r="189" spans="1:33" ht="42.75" x14ac:dyDescent="0.2">
      <c r="A189" s="9">
        <f>+A188+1</f>
        <v>168</v>
      </c>
      <c r="B189" s="9">
        <v>268841</v>
      </c>
      <c r="C189" s="9" t="s">
        <v>943</v>
      </c>
      <c r="D189" s="9" t="s">
        <v>84</v>
      </c>
      <c r="E189" s="35">
        <v>0</v>
      </c>
      <c r="F189" s="48">
        <v>0</v>
      </c>
      <c r="G189" s="48">
        <v>2250000</v>
      </c>
      <c r="H189" s="48">
        <v>0</v>
      </c>
      <c r="I189" s="17">
        <v>0</v>
      </c>
      <c r="J189" s="17">
        <v>35</v>
      </c>
      <c r="K189" s="17">
        <v>1</v>
      </c>
      <c r="L189" s="17">
        <v>1.75</v>
      </c>
      <c r="M189" s="17">
        <v>0</v>
      </c>
      <c r="N189" s="17">
        <v>0</v>
      </c>
      <c r="O189" s="17">
        <v>0</v>
      </c>
      <c r="P189" s="17">
        <v>0</v>
      </c>
      <c r="Q189" s="17">
        <v>0</v>
      </c>
      <c r="R189" s="17">
        <v>0</v>
      </c>
      <c r="S189" s="17">
        <v>0</v>
      </c>
      <c r="T189" s="17">
        <v>0</v>
      </c>
      <c r="U189" s="17">
        <v>0</v>
      </c>
      <c r="V189" s="17">
        <v>0</v>
      </c>
      <c r="W189" s="17">
        <v>0</v>
      </c>
      <c r="X189" s="17">
        <v>0</v>
      </c>
      <c r="Y189" s="17">
        <f t="shared" si="22"/>
        <v>0</v>
      </c>
      <c r="Z189" s="18" t="s">
        <v>113</v>
      </c>
      <c r="AA189" s="18" t="s">
        <v>396</v>
      </c>
      <c r="AB189" s="18"/>
      <c r="AC189" s="18"/>
      <c r="AD189" s="18">
        <v>35</v>
      </c>
      <c r="AE189" s="18"/>
      <c r="AF189" s="19"/>
      <c r="AG189" s="19"/>
    </row>
    <row r="190" spans="1:33" ht="42.75" x14ac:dyDescent="0.2">
      <c r="A190" s="9">
        <f t="shared" ref="A190:A194" si="24">+A189+1</f>
        <v>169</v>
      </c>
      <c r="B190" s="9">
        <v>268853</v>
      </c>
      <c r="C190" s="9" t="s">
        <v>944</v>
      </c>
      <c r="D190" s="9" t="s">
        <v>84</v>
      </c>
      <c r="E190" s="35">
        <v>0</v>
      </c>
      <c r="F190" s="48">
        <v>0</v>
      </c>
      <c r="G190" s="48">
        <v>1250000</v>
      </c>
      <c r="H190" s="48">
        <v>0</v>
      </c>
      <c r="I190" s="17">
        <v>0</v>
      </c>
      <c r="J190" s="17">
        <v>57.41</v>
      </c>
      <c r="K190" s="17">
        <v>0.01</v>
      </c>
      <c r="L190" s="17">
        <v>2.87</v>
      </c>
      <c r="M190" s="17">
        <v>0</v>
      </c>
      <c r="N190" s="17">
        <v>0</v>
      </c>
      <c r="O190" s="17">
        <v>0</v>
      </c>
      <c r="P190" s="17">
        <v>0</v>
      </c>
      <c r="Q190" s="17">
        <v>0</v>
      </c>
      <c r="R190" s="17">
        <v>0</v>
      </c>
      <c r="S190" s="17">
        <v>0</v>
      </c>
      <c r="T190" s="17">
        <v>0</v>
      </c>
      <c r="U190" s="17">
        <v>0</v>
      </c>
      <c r="V190" s="17">
        <v>0</v>
      </c>
      <c r="W190" s="17">
        <v>0</v>
      </c>
      <c r="X190" s="17">
        <v>0</v>
      </c>
      <c r="Y190" s="17">
        <f t="shared" si="22"/>
        <v>0</v>
      </c>
      <c r="Z190" s="18" t="s">
        <v>96</v>
      </c>
      <c r="AA190" s="18" t="s">
        <v>945</v>
      </c>
      <c r="AB190" s="18"/>
      <c r="AC190" s="18"/>
      <c r="AD190" s="18">
        <v>57.41</v>
      </c>
      <c r="AE190" s="18"/>
      <c r="AF190" s="19"/>
      <c r="AG190" s="19"/>
    </row>
    <row r="191" spans="1:33" ht="42.75" x14ac:dyDescent="0.2">
      <c r="A191" s="9">
        <f t="shared" si="24"/>
        <v>170</v>
      </c>
      <c r="B191" s="9">
        <v>268983</v>
      </c>
      <c r="C191" s="9" t="s">
        <v>946</v>
      </c>
      <c r="D191" s="9" t="s">
        <v>84</v>
      </c>
      <c r="E191" s="35">
        <v>0</v>
      </c>
      <c r="F191" s="48">
        <v>0</v>
      </c>
      <c r="G191" s="48">
        <v>1000000</v>
      </c>
      <c r="H191" s="48">
        <v>0</v>
      </c>
      <c r="I191" s="17">
        <v>0</v>
      </c>
      <c r="J191" s="17">
        <v>45</v>
      </c>
      <c r="K191" s="17">
        <v>0.01</v>
      </c>
      <c r="L191" s="17">
        <v>2.25</v>
      </c>
      <c r="M191" s="17">
        <v>0</v>
      </c>
      <c r="N191" s="17">
        <v>0</v>
      </c>
      <c r="O191" s="17">
        <v>0</v>
      </c>
      <c r="P191" s="17">
        <v>0</v>
      </c>
      <c r="Q191" s="17">
        <v>0</v>
      </c>
      <c r="R191" s="17">
        <v>0</v>
      </c>
      <c r="S191" s="17">
        <v>0</v>
      </c>
      <c r="T191" s="17">
        <v>0</v>
      </c>
      <c r="U191" s="17">
        <v>0</v>
      </c>
      <c r="V191" s="17">
        <v>0</v>
      </c>
      <c r="W191" s="17">
        <v>0</v>
      </c>
      <c r="X191" s="17">
        <v>0</v>
      </c>
      <c r="Y191" s="17">
        <f t="shared" si="22"/>
        <v>0</v>
      </c>
      <c r="Z191" s="18" t="s">
        <v>100</v>
      </c>
      <c r="AA191" s="18" t="s">
        <v>822</v>
      </c>
      <c r="AB191" s="18"/>
      <c r="AC191" s="18"/>
      <c r="AD191" s="18">
        <v>45</v>
      </c>
      <c r="AE191" s="18"/>
      <c r="AF191" s="19"/>
      <c r="AG191" s="19"/>
    </row>
    <row r="192" spans="1:33" ht="28.5" x14ac:dyDescent="0.2">
      <c r="A192" s="9">
        <f t="shared" si="24"/>
        <v>171</v>
      </c>
      <c r="B192" s="9">
        <v>268985</v>
      </c>
      <c r="C192" s="9" t="s">
        <v>947</v>
      </c>
      <c r="D192" s="9" t="s">
        <v>84</v>
      </c>
      <c r="E192" s="35">
        <v>0</v>
      </c>
      <c r="F192" s="48">
        <v>0</v>
      </c>
      <c r="G192" s="48">
        <v>750000</v>
      </c>
      <c r="H192" s="48">
        <v>0</v>
      </c>
      <c r="I192" s="17">
        <v>0</v>
      </c>
      <c r="J192" s="17">
        <v>20</v>
      </c>
      <c r="K192" s="17">
        <v>0.01</v>
      </c>
      <c r="L192" s="17">
        <v>1</v>
      </c>
      <c r="M192" s="17">
        <v>0</v>
      </c>
      <c r="N192" s="17">
        <v>0</v>
      </c>
      <c r="O192" s="17">
        <v>0</v>
      </c>
      <c r="P192" s="17">
        <v>0</v>
      </c>
      <c r="Q192" s="17">
        <v>0</v>
      </c>
      <c r="R192" s="17">
        <v>0</v>
      </c>
      <c r="S192" s="17">
        <v>0</v>
      </c>
      <c r="T192" s="17">
        <v>0</v>
      </c>
      <c r="U192" s="17">
        <v>0</v>
      </c>
      <c r="V192" s="17">
        <v>0</v>
      </c>
      <c r="W192" s="17">
        <v>0</v>
      </c>
      <c r="X192" s="17">
        <v>0</v>
      </c>
      <c r="Y192" s="17">
        <f t="shared" si="22"/>
        <v>0</v>
      </c>
      <c r="Z192" s="18" t="s">
        <v>100</v>
      </c>
      <c r="AA192" s="18" t="s">
        <v>948</v>
      </c>
      <c r="AB192" s="18"/>
      <c r="AC192" s="18"/>
      <c r="AD192" s="18">
        <v>20</v>
      </c>
      <c r="AE192" s="18"/>
      <c r="AF192" s="19"/>
      <c r="AG192" s="19"/>
    </row>
    <row r="193" spans="1:33" ht="28.5" x14ac:dyDescent="0.2">
      <c r="A193" s="9">
        <f t="shared" si="24"/>
        <v>172</v>
      </c>
      <c r="B193" s="9">
        <v>269012</v>
      </c>
      <c r="C193" s="9" t="s">
        <v>949</v>
      </c>
      <c r="D193" s="9" t="s">
        <v>84</v>
      </c>
      <c r="E193" s="35">
        <v>0</v>
      </c>
      <c r="F193" s="48">
        <v>0</v>
      </c>
      <c r="G193" s="48">
        <v>2250000</v>
      </c>
      <c r="H193" s="48">
        <v>0</v>
      </c>
      <c r="I193" s="17">
        <v>0</v>
      </c>
      <c r="J193" s="17">
        <v>60</v>
      </c>
      <c r="K193" s="17">
        <v>0.01</v>
      </c>
      <c r="L193" s="17">
        <v>3</v>
      </c>
      <c r="M193" s="17">
        <v>0</v>
      </c>
      <c r="N193" s="17">
        <v>0</v>
      </c>
      <c r="O193" s="17">
        <v>0</v>
      </c>
      <c r="P193" s="17">
        <v>0</v>
      </c>
      <c r="Q193" s="17">
        <v>0</v>
      </c>
      <c r="R193" s="17">
        <v>0</v>
      </c>
      <c r="S193" s="17">
        <v>0</v>
      </c>
      <c r="T193" s="17">
        <v>0</v>
      </c>
      <c r="U193" s="17">
        <v>0</v>
      </c>
      <c r="V193" s="17">
        <v>0</v>
      </c>
      <c r="W193" s="17">
        <v>0</v>
      </c>
      <c r="X193" s="17">
        <v>0</v>
      </c>
      <c r="Y193" s="17">
        <f t="shared" si="22"/>
        <v>0</v>
      </c>
      <c r="Z193" s="18" t="s">
        <v>825</v>
      </c>
      <c r="AA193" s="18" t="s">
        <v>950</v>
      </c>
      <c r="AB193" s="18"/>
      <c r="AC193" s="18"/>
      <c r="AD193" s="18">
        <v>60</v>
      </c>
      <c r="AE193" s="18"/>
      <c r="AF193" s="19"/>
      <c r="AG193" s="19"/>
    </row>
    <row r="194" spans="1:33" ht="42.75" x14ac:dyDescent="0.2">
      <c r="A194" s="9">
        <f t="shared" si="24"/>
        <v>173</v>
      </c>
      <c r="B194" s="9">
        <v>269013</v>
      </c>
      <c r="C194" s="9" t="s">
        <v>951</v>
      </c>
      <c r="D194" s="9" t="s">
        <v>84</v>
      </c>
      <c r="E194" s="35">
        <v>0</v>
      </c>
      <c r="F194" s="48">
        <v>0</v>
      </c>
      <c r="G194" s="48">
        <v>2250000</v>
      </c>
      <c r="H194" s="48">
        <v>0</v>
      </c>
      <c r="I194" s="17">
        <v>0</v>
      </c>
      <c r="J194" s="17">
        <v>90</v>
      </c>
      <c r="K194" s="17">
        <v>0.01</v>
      </c>
      <c r="L194" s="17">
        <v>4.5</v>
      </c>
      <c r="M194" s="17">
        <v>0</v>
      </c>
      <c r="N194" s="17">
        <v>0</v>
      </c>
      <c r="O194" s="17">
        <v>0</v>
      </c>
      <c r="P194" s="17">
        <v>0</v>
      </c>
      <c r="Q194" s="17">
        <v>0</v>
      </c>
      <c r="R194" s="17">
        <v>0</v>
      </c>
      <c r="S194" s="17">
        <v>0</v>
      </c>
      <c r="T194" s="17">
        <v>0</v>
      </c>
      <c r="U194" s="17">
        <v>0</v>
      </c>
      <c r="V194" s="17">
        <v>0</v>
      </c>
      <c r="W194" s="17">
        <v>0</v>
      </c>
      <c r="X194" s="17">
        <v>0</v>
      </c>
      <c r="Y194" s="17">
        <f t="shared" si="22"/>
        <v>0</v>
      </c>
      <c r="Z194" s="18" t="s">
        <v>96</v>
      </c>
      <c r="AA194" s="18" t="s">
        <v>952</v>
      </c>
      <c r="AB194" s="18"/>
      <c r="AC194" s="18"/>
      <c r="AD194" s="18">
        <v>90</v>
      </c>
      <c r="AE194" s="18"/>
      <c r="AF194" s="19"/>
      <c r="AG194" s="19"/>
    </row>
    <row r="195" spans="1:33" ht="15" hidden="1" x14ac:dyDescent="0.2">
      <c r="A195" s="113" t="s">
        <v>123</v>
      </c>
      <c r="B195" s="113"/>
      <c r="C195" s="113"/>
      <c r="D195" s="113"/>
      <c r="E195" s="113"/>
      <c r="F195" s="113"/>
      <c r="G195" s="113"/>
      <c r="H195" s="113"/>
      <c r="I195" s="113"/>
      <c r="J195" s="113"/>
      <c r="K195" s="113"/>
      <c r="L195" s="113"/>
      <c r="M195" s="113"/>
      <c r="N195" s="113"/>
      <c r="O195" s="113"/>
      <c r="P195" s="113"/>
      <c r="Q195" s="113"/>
      <c r="R195" s="113"/>
      <c r="S195" s="113"/>
      <c r="T195" s="113"/>
      <c r="U195" s="113"/>
      <c r="V195" s="113"/>
      <c r="W195" s="113"/>
      <c r="X195" s="113"/>
      <c r="Y195" s="113"/>
      <c r="Z195" s="113"/>
      <c r="AA195" s="113"/>
      <c r="AB195" s="113"/>
      <c r="AC195" s="113"/>
      <c r="AD195" s="113"/>
      <c r="AE195" s="113"/>
      <c r="AF195" s="19"/>
      <c r="AG195" s="19"/>
    </row>
    <row r="196" spans="1:33" ht="42.75" hidden="1" x14ac:dyDescent="0.2">
      <c r="A196" s="9">
        <v>1</v>
      </c>
      <c r="B196" s="8">
        <v>209061</v>
      </c>
      <c r="C196" s="9" t="s">
        <v>266</v>
      </c>
      <c r="D196" s="9" t="s">
        <v>142</v>
      </c>
      <c r="E196" s="35">
        <v>2860378.5</v>
      </c>
      <c r="F196" s="48">
        <v>0</v>
      </c>
      <c r="G196" s="48">
        <v>0</v>
      </c>
      <c r="H196" s="48">
        <v>0</v>
      </c>
      <c r="I196" s="17">
        <v>1.44</v>
      </c>
      <c r="J196" s="17">
        <v>6</v>
      </c>
      <c r="K196" s="17">
        <v>1</v>
      </c>
      <c r="L196" s="17">
        <v>0</v>
      </c>
      <c r="M196" s="17">
        <v>0</v>
      </c>
      <c r="N196" s="17">
        <v>0</v>
      </c>
      <c r="O196" s="17">
        <v>0</v>
      </c>
      <c r="P196" s="17">
        <v>0</v>
      </c>
      <c r="Q196" s="17">
        <v>0</v>
      </c>
      <c r="R196" s="17">
        <v>0</v>
      </c>
      <c r="S196" s="17">
        <v>0</v>
      </c>
      <c r="T196" s="17">
        <v>0</v>
      </c>
      <c r="U196" s="17">
        <v>0</v>
      </c>
      <c r="V196" s="17">
        <v>0</v>
      </c>
      <c r="W196" s="17">
        <v>0</v>
      </c>
      <c r="X196" s="17">
        <v>0</v>
      </c>
      <c r="Y196" s="17">
        <f t="shared" ref="Y196:Y246" si="25">SUM(M196:X196)</f>
        <v>0</v>
      </c>
      <c r="Z196" s="18" t="s">
        <v>235</v>
      </c>
      <c r="AA196" s="18" t="s">
        <v>373</v>
      </c>
      <c r="AB196" s="18">
        <v>22213</v>
      </c>
      <c r="AC196" s="18">
        <v>21098</v>
      </c>
      <c r="AD196" s="18">
        <v>6</v>
      </c>
      <c r="AE196" s="18" t="s">
        <v>130</v>
      </c>
      <c r="AF196" s="19" t="s">
        <v>735</v>
      </c>
      <c r="AG196" s="19" t="s">
        <v>733</v>
      </c>
    </row>
    <row r="197" spans="1:33" ht="57" hidden="1" x14ac:dyDescent="0.2">
      <c r="A197" s="9">
        <f>+A196+1</f>
        <v>2</v>
      </c>
      <c r="B197" s="8">
        <v>221328</v>
      </c>
      <c r="C197" s="9" t="s">
        <v>273</v>
      </c>
      <c r="D197" s="9" t="s">
        <v>142</v>
      </c>
      <c r="E197" s="35">
        <v>26578500</v>
      </c>
      <c r="F197" s="48">
        <v>0</v>
      </c>
      <c r="G197" s="48">
        <v>0</v>
      </c>
      <c r="H197" s="48">
        <v>0</v>
      </c>
      <c r="I197" s="17">
        <v>4</v>
      </c>
      <c r="J197" s="17">
        <v>13.63</v>
      </c>
      <c r="K197" s="17">
        <v>4</v>
      </c>
      <c r="L197" s="17">
        <v>4</v>
      </c>
      <c r="M197" s="17">
        <v>0</v>
      </c>
      <c r="N197" s="17">
        <v>0</v>
      </c>
      <c r="O197" s="17">
        <v>0</v>
      </c>
      <c r="P197" s="17">
        <v>0</v>
      </c>
      <c r="Q197" s="17">
        <v>0</v>
      </c>
      <c r="R197" s="17">
        <v>0</v>
      </c>
      <c r="S197" s="17">
        <v>0</v>
      </c>
      <c r="T197" s="17">
        <v>0</v>
      </c>
      <c r="U197" s="17">
        <v>0</v>
      </c>
      <c r="V197" s="17">
        <v>0</v>
      </c>
      <c r="W197" s="17">
        <v>0</v>
      </c>
      <c r="X197" s="17">
        <v>0</v>
      </c>
      <c r="Y197" s="17">
        <f t="shared" si="25"/>
        <v>0</v>
      </c>
      <c r="Z197" s="18" t="s">
        <v>374</v>
      </c>
      <c r="AA197" s="18" t="s">
        <v>381</v>
      </c>
      <c r="AB197" s="18">
        <v>151512</v>
      </c>
      <c r="AC197" s="18">
        <v>144122</v>
      </c>
      <c r="AD197" s="18">
        <v>13.63</v>
      </c>
      <c r="AE197" s="18" t="s">
        <v>135</v>
      </c>
      <c r="AF197" s="19" t="s">
        <v>126</v>
      </c>
      <c r="AG197" s="19" t="s">
        <v>126</v>
      </c>
    </row>
    <row r="198" spans="1:33" ht="28.5" hidden="1" x14ac:dyDescent="0.2">
      <c r="A198" s="9">
        <f>+A82+1</f>
        <v>72</v>
      </c>
      <c r="B198" s="8">
        <v>227976</v>
      </c>
      <c r="C198" s="9" t="s">
        <v>277</v>
      </c>
      <c r="D198" s="9" t="s">
        <v>142</v>
      </c>
      <c r="E198" s="35">
        <v>42770000.040000014</v>
      </c>
      <c r="F198" s="48">
        <v>0</v>
      </c>
      <c r="G198" s="48">
        <v>0</v>
      </c>
      <c r="H198" s="48">
        <v>0</v>
      </c>
      <c r="I198" s="17">
        <v>13.159999999999998</v>
      </c>
      <c r="J198" s="17">
        <v>18.8</v>
      </c>
      <c r="K198" s="17">
        <v>13</v>
      </c>
      <c r="L198" s="17">
        <v>0</v>
      </c>
      <c r="M198" s="17">
        <v>0</v>
      </c>
      <c r="N198" s="17">
        <v>0</v>
      </c>
      <c r="O198" s="17">
        <v>0</v>
      </c>
      <c r="P198" s="17">
        <v>0</v>
      </c>
      <c r="Q198" s="17">
        <v>0</v>
      </c>
      <c r="R198" s="17">
        <v>0</v>
      </c>
      <c r="S198" s="17">
        <v>0</v>
      </c>
      <c r="T198" s="17">
        <v>0</v>
      </c>
      <c r="U198" s="17">
        <v>0</v>
      </c>
      <c r="V198" s="17">
        <v>0</v>
      </c>
      <c r="W198" s="17">
        <v>0</v>
      </c>
      <c r="X198" s="17">
        <v>0</v>
      </c>
      <c r="Y198" s="17">
        <f t="shared" si="25"/>
        <v>0</v>
      </c>
      <c r="Z198" s="18" t="s">
        <v>97</v>
      </c>
      <c r="AA198" s="18" t="s">
        <v>386</v>
      </c>
      <c r="AB198" s="18">
        <v>46840</v>
      </c>
      <c r="AC198" s="18">
        <v>44986</v>
      </c>
      <c r="AD198" s="18">
        <v>18.8</v>
      </c>
      <c r="AE198" s="18" t="s">
        <v>135</v>
      </c>
      <c r="AF198" s="19" t="s">
        <v>126</v>
      </c>
      <c r="AG198" s="19" t="s">
        <v>126</v>
      </c>
    </row>
    <row r="199" spans="1:33" ht="42.75" hidden="1" x14ac:dyDescent="0.2">
      <c r="A199" s="9">
        <f t="shared" ref="A199:A260" si="26">+A198+1</f>
        <v>73</v>
      </c>
      <c r="B199" s="8">
        <v>228164</v>
      </c>
      <c r="C199" s="9" t="s">
        <v>278</v>
      </c>
      <c r="D199" s="9" t="s">
        <v>142</v>
      </c>
      <c r="E199" s="35">
        <v>25707500</v>
      </c>
      <c r="F199" s="48">
        <v>0</v>
      </c>
      <c r="G199" s="48">
        <v>0</v>
      </c>
      <c r="H199" s="48">
        <v>0</v>
      </c>
      <c r="I199" s="17">
        <v>7.91</v>
      </c>
      <c r="J199" s="17">
        <v>11.3</v>
      </c>
      <c r="K199" s="17">
        <v>8</v>
      </c>
      <c r="L199" s="17">
        <v>0</v>
      </c>
      <c r="M199" s="17">
        <v>0</v>
      </c>
      <c r="N199" s="17">
        <v>0</v>
      </c>
      <c r="O199" s="17">
        <v>0</v>
      </c>
      <c r="P199" s="17">
        <v>0</v>
      </c>
      <c r="Q199" s="17">
        <v>0</v>
      </c>
      <c r="R199" s="17">
        <v>0</v>
      </c>
      <c r="S199" s="17">
        <v>0</v>
      </c>
      <c r="T199" s="17">
        <v>0</v>
      </c>
      <c r="U199" s="17">
        <v>0</v>
      </c>
      <c r="V199" s="17">
        <v>0</v>
      </c>
      <c r="W199" s="17">
        <v>0</v>
      </c>
      <c r="X199" s="17">
        <v>0</v>
      </c>
      <c r="Y199" s="17">
        <f t="shared" si="25"/>
        <v>0</v>
      </c>
      <c r="Z199" s="18" t="s">
        <v>387</v>
      </c>
      <c r="AA199" s="18" t="s">
        <v>388</v>
      </c>
      <c r="AB199" s="18">
        <v>7793</v>
      </c>
      <c r="AC199" s="18">
        <v>7762</v>
      </c>
      <c r="AD199" s="18">
        <v>11.3</v>
      </c>
      <c r="AE199" s="18" t="s">
        <v>135</v>
      </c>
      <c r="AF199" s="19" t="s">
        <v>126</v>
      </c>
      <c r="AG199" s="19" t="s">
        <v>126</v>
      </c>
    </row>
    <row r="200" spans="1:33" ht="57" hidden="1" x14ac:dyDescent="0.2">
      <c r="A200" s="9">
        <f t="shared" si="26"/>
        <v>74</v>
      </c>
      <c r="B200" s="8">
        <v>224700</v>
      </c>
      <c r="C200" s="9" t="s">
        <v>287</v>
      </c>
      <c r="D200" s="9" t="s">
        <v>142</v>
      </c>
      <c r="E200" s="35">
        <v>46186643.18</v>
      </c>
      <c r="F200" s="48">
        <v>0</v>
      </c>
      <c r="G200" s="48">
        <v>0</v>
      </c>
      <c r="H200" s="48">
        <v>0</v>
      </c>
      <c r="I200" s="17">
        <v>7.32</v>
      </c>
      <c r="J200" s="17">
        <v>18.3</v>
      </c>
      <c r="K200" s="17">
        <v>7</v>
      </c>
      <c r="L200" s="17">
        <v>7</v>
      </c>
      <c r="M200" s="17">
        <v>0</v>
      </c>
      <c r="N200" s="17">
        <v>0</v>
      </c>
      <c r="O200" s="17">
        <v>0</v>
      </c>
      <c r="P200" s="17">
        <v>0</v>
      </c>
      <c r="Q200" s="17">
        <v>0</v>
      </c>
      <c r="R200" s="17">
        <v>0</v>
      </c>
      <c r="S200" s="17">
        <v>0</v>
      </c>
      <c r="T200" s="17">
        <v>0</v>
      </c>
      <c r="U200" s="17">
        <v>0</v>
      </c>
      <c r="V200" s="17">
        <v>0</v>
      </c>
      <c r="W200" s="17">
        <v>0</v>
      </c>
      <c r="X200" s="17">
        <v>0</v>
      </c>
      <c r="Y200" s="17">
        <f t="shared" si="25"/>
        <v>0</v>
      </c>
      <c r="Z200" s="18" t="s">
        <v>232</v>
      </c>
      <c r="AA200" s="18" t="s">
        <v>107</v>
      </c>
      <c r="AB200" s="18">
        <v>73831</v>
      </c>
      <c r="AC200" s="18">
        <v>68316</v>
      </c>
      <c r="AD200" s="18">
        <v>18.3</v>
      </c>
      <c r="AE200" s="18" t="s">
        <v>135</v>
      </c>
      <c r="AF200" s="19" t="s">
        <v>126</v>
      </c>
      <c r="AG200" s="19" t="s">
        <v>126</v>
      </c>
    </row>
    <row r="201" spans="1:33" ht="42.75" hidden="1" x14ac:dyDescent="0.2">
      <c r="A201" s="9">
        <f t="shared" si="26"/>
        <v>75</v>
      </c>
      <c r="B201" s="8">
        <v>229053</v>
      </c>
      <c r="C201" s="9" t="s">
        <v>297</v>
      </c>
      <c r="D201" s="9" t="s">
        <v>142</v>
      </c>
      <c r="E201" s="35">
        <v>9575317.6500000004</v>
      </c>
      <c r="F201" s="48">
        <v>0</v>
      </c>
      <c r="G201" s="48">
        <v>0</v>
      </c>
      <c r="H201" s="48">
        <v>0</v>
      </c>
      <c r="I201" s="17">
        <v>3.22</v>
      </c>
      <c r="J201" s="17">
        <v>5.37</v>
      </c>
      <c r="K201" s="17">
        <v>3</v>
      </c>
      <c r="L201" s="17">
        <v>0</v>
      </c>
      <c r="M201" s="17">
        <v>0</v>
      </c>
      <c r="N201" s="17">
        <v>0</v>
      </c>
      <c r="O201" s="17">
        <v>0</v>
      </c>
      <c r="P201" s="17">
        <v>0</v>
      </c>
      <c r="Q201" s="17">
        <v>0</v>
      </c>
      <c r="R201" s="17">
        <v>0</v>
      </c>
      <c r="S201" s="17">
        <v>0</v>
      </c>
      <c r="T201" s="17">
        <v>0</v>
      </c>
      <c r="U201" s="17">
        <v>0</v>
      </c>
      <c r="V201" s="17">
        <v>0</v>
      </c>
      <c r="W201" s="17">
        <v>0</v>
      </c>
      <c r="X201" s="17">
        <v>0</v>
      </c>
      <c r="Y201" s="17">
        <f t="shared" si="25"/>
        <v>0</v>
      </c>
      <c r="Z201" s="18" t="s">
        <v>85</v>
      </c>
      <c r="AA201" s="18" t="s">
        <v>86</v>
      </c>
      <c r="AB201" s="18">
        <v>79651</v>
      </c>
      <c r="AC201" s="18">
        <v>86047</v>
      </c>
      <c r="AD201" s="18">
        <v>5.37</v>
      </c>
      <c r="AE201" s="18" t="s">
        <v>135</v>
      </c>
      <c r="AF201" s="19" t="s">
        <v>126</v>
      </c>
      <c r="AG201" s="19" t="s">
        <v>126</v>
      </c>
    </row>
    <row r="202" spans="1:33" ht="42.75" hidden="1" x14ac:dyDescent="0.2">
      <c r="A202" s="9">
        <f t="shared" si="26"/>
        <v>76</v>
      </c>
      <c r="B202" s="8" t="s">
        <v>17</v>
      </c>
      <c r="C202" s="9" t="s">
        <v>298</v>
      </c>
      <c r="D202" s="9" t="s">
        <v>142</v>
      </c>
      <c r="E202" s="35">
        <v>26000000</v>
      </c>
      <c r="F202" s="48">
        <v>0</v>
      </c>
      <c r="G202" s="48">
        <v>0</v>
      </c>
      <c r="H202" s="48">
        <v>0</v>
      </c>
      <c r="I202" s="17">
        <v>4</v>
      </c>
      <c r="J202" s="17"/>
      <c r="K202" s="17"/>
      <c r="L202" s="17"/>
      <c r="M202" s="17">
        <v>0</v>
      </c>
      <c r="N202" s="17">
        <v>0</v>
      </c>
      <c r="O202" s="17">
        <v>0</v>
      </c>
      <c r="P202" s="17">
        <v>0</v>
      </c>
      <c r="Q202" s="17">
        <v>0</v>
      </c>
      <c r="R202" s="17">
        <v>0</v>
      </c>
      <c r="S202" s="17">
        <v>0</v>
      </c>
      <c r="T202" s="17">
        <v>0</v>
      </c>
      <c r="U202" s="17">
        <v>0</v>
      </c>
      <c r="V202" s="17">
        <v>0</v>
      </c>
      <c r="W202" s="17">
        <v>0</v>
      </c>
      <c r="X202" s="17">
        <v>0</v>
      </c>
      <c r="Y202" s="17">
        <f t="shared" si="25"/>
        <v>0</v>
      </c>
      <c r="Z202" s="18" t="s">
        <v>85</v>
      </c>
      <c r="AA202" s="18" t="s">
        <v>404</v>
      </c>
      <c r="AB202" s="18">
        <v>68328</v>
      </c>
      <c r="AC202" s="18">
        <v>73815</v>
      </c>
      <c r="AD202" s="18">
        <v>5</v>
      </c>
      <c r="AE202" s="18" t="s">
        <v>135</v>
      </c>
      <c r="AF202" s="19" t="s">
        <v>126</v>
      </c>
      <c r="AG202" s="19" t="s">
        <v>126</v>
      </c>
    </row>
    <row r="203" spans="1:33" ht="57" hidden="1" x14ac:dyDescent="0.2">
      <c r="A203" s="9">
        <f t="shared" si="26"/>
        <v>77</v>
      </c>
      <c r="B203" s="8" t="s">
        <v>17</v>
      </c>
      <c r="C203" s="9" t="s">
        <v>299</v>
      </c>
      <c r="D203" s="9" t="s">
        <v>142</v>
      </c>
      <c r="E203" s="35">
        <v>34125001.649999999</v>
      </c>
      <c r="F203" s="48">
        <v>0</v>
      </c>
      <c r="G203" s="48">
        <v>0</v>
      </c>
      <c r="H203" s="48">
        <v>0</v>
      </c>
      <c r="I203" s="17">
        <v>4.05</v>
      </c>
      <c r="J203" s="17"/>
      <c r="K203" s="17"/>
      <c r="L203" s="17"/>
      <c r="M203" s="17">
        <v>0</v>
      </c>
      <c r="N203" s="17">
        <v>0</v>
      </c>
      <c r="O203" s="17">
        <v>0</v>
      </c>
      <c r="P203" s="17">
        <v>0</v>
      </c>
      <c r="Q203" s="17">
        <v>0</v>
      </c>
      <c r="R203" s="17">
        <v>0</v>
      </c>
      <c r="S203" s="17">
        <v>0</v>
      </c>
      <c r="T203" s="17">
        <v>0</v>
      </c>
      <c r="U203" s="17">
        <v>0</v>
      </c>
      <c r="V203" s="17">
        <v>0</v>
      </c>
      <c r="W203" s="17">
        <v>0</v>
      </c>
      <c r="X203" s="17">
        <v>0</v>
      </c>
      <c r="Y203" s="17">
        <f t="shared" si="25"/>
        <v>0</v>
      </c>
      <c r="Z203" s="18" t="s">
        <v>85</v>
      </c>
      <c r="AA203" s="18" t="s">
        <v>405</v>
      </c>
      <c r="AB203" s="18">
        <v>59660</v>
      </c>
      <c r="AC203" s="18">
        <v>64451</v>
      </c>
      <c r="AD203" s="18">
        <v>5</v>
      </c>
      <c r="AE203" s="18" t="s">
        <v>135</v>
      </c>
      <c r="AF203" s="19" t="s">
        <v>126</v>
      </c>
      <c r="AG203" s="19" t="s">
        <v>126</v>
      </c>
    </row>
    <row r="204" spans="1:33" ht="42.75" hidden="1" x14ac:dyDescent="0.2">
      <c r="A204" s="9">
        <f t="shared" si="26"/>
        <v>78</v>
      </c>
      <c r="B204" s="8" t="s">
        <v>17</v>
      </c>
      <c r="C204" s="9" t="s">
        <v>300</v>
      </c>
      <c r="D204" s="9" t="s">
        <v>142</v>
      </c>
      <c r="E204" s="35">
        <v>34125000</v>
      </c>
      <c r="F204" s="48">
        <v>0</v>
      </c>
      <c r="G204" s="48">
        <v>0</v>
      </c>
      <c r="H204" s="48">
        <v>0</v>
      </c>
      <c r="I204" s="17">
        <v>10.5</v>
      </c>
      <c r="J204" s="17"/>
      <c r="K204" s="17"/>
      <c r="L204" s="17"/>
      <c r="M204" s="17">
        <v>0</v>
      </c>
      <c r="N204" s="17">
        <v>0</v>
      </c>
      <c r="O204" s="17">
        <v>0</v>
      </c>
      <c r="P204" s="17">
        <v>0</v>
      </c>
      <c r="Q204" s="17">
        <v>0</v>
      </c>
      <c r="R204" s="17">
        <v>0</v>
      </c>
      <c r="S204" s="17">
        <v>0</v>
      </c>
      <c r="T204" s="17">
        <v>0</v>
      </c>
      <c r="U204" s="17">
        <v>0</v>
      </c>
      <c r="V204" s="17">
        <v>0</v>
      </c>
      <c r="W204" s="17">
        <v>0</v>
      </c>
      <c r="X204" s="17">
        <v>0</v>
      </c>
      <c r="Y204" s="17">
        <f t="shared" si="25"/>
        <v>0</v>
      </c>
      <c r="Z204" s="18" t="s">
        <v>97</v>
      </c>
      <c r="AA204" s="18" t="s">
        <v>406</v>
      </c>
      <c r="AB204" s="18">
        <v>92183</v>
      </c>
      <c r="AC204" s="18">
        <v>88532</v>
      </c>
      <c r="AD204" s="18">
        <v>15</v>
      </c>
      <c r="AE204" s="18" t="s">
        <v>135</v>
      </c>
      <c r="AF204" s="19" t="s">
        <v>126</v>
      </c>
      <c r="AG204" s="19" t="s">
        <v>126</v>
      </c>
    </row>
    <row r="205" spans="1:33" ht="42.75" hidden="1" x14ac:dyDescent="0.2">
      <c r="A205" s="9">
        <f t="shared" si="26"/>
        <v>79</v>
      </c>
      <c r="B205" s="8" t="s">
        <v>17</v>
      </c>
      <c r="C205" s="9" t="s">
        <v>301</v>
      </c>
      <c r="D205" s="9" t="s">
        <v>142</v>
      </c>
      <c r="E205" s="35">
        <v>56874999.999999985</v>
      </c>
      <c r="F205" s="48">
        <v>0</v>
      </c>
      <c r="G205" s="48">
        <v>0</v>
      </c>
      <c r="H205" s="48">
        <v>0</v>
      </c>
      <c r="I205" s="17">
        <v>17.5</v>
      </c>
      <c r="J205" s="17"/>
      <c r="K205" s="17"/>
      <c r="L205" s="17"/>
      <c r="M205" s="17">
        <v>0</v>
      </c>
      <c r="N205" s="17">
        <v>0</v>
      </c>
      <c r="O205" s="17">
        <v>0</v>
      </c>
      <c r="P205" s="17">
        <v>0</v>
      </c>
      <c r="Q205" s="17">
        <v>0</v>
      </c>
      <c r="R205" s="17">
        <v>0</v>
      </c>
      <c r="S205" s="17">
        <v>0</v>
      </c>
      <c r="T205" s="17">
        <v>0</v>
      </c>
      <c r="U205" s="17">
        <v>0</v>
      </c>
      <c r="V205" s="17">
        <v>0</v>
      </c>
      <c r="W205" s="17">
        <v>0</v>
      </c>
      <c r="X205" s="17">
        <v>0</v>
      </c>
      <c r="Y205" s="17">
        <f t="shared" si="25"/>
        <v>0</v>
      </c>
      <c r="Z205" s="18" t="s">
        <v>232</v>
      </c>
      <c r="AA205" s="18" t="s">
        <v>90</v>
      </c>
      <c r="AB205" s="18">
        <v>73831</v>
      </c>
      <c r="AC205" s="18">
        <v>68316</v>
      </c>
      <c r="AD205" s="18">
        <v>25</v>
      </c>
      <c r="AE205" s="18" t="s">
        <v>135</v>
      </c>
      <c r="AF205" s="19" t="s">
        <v>126</v>
      </c>
      <c r="AG205" s="19" t="s">
        <v>126</v>
      </c>
    </row>
    <row r="206" spans="1:33" ht="28.5" hidden="1" x14ac:dyDescent="0.2">
      <c r="A206" s="9">
        <f t="shared" si="26"/>
        <v>80</v>
      </c>
      <c r="B206" s="8" t="s">
        <v>17</v>
      </c>
      <c r="C206" s="9" t="s">
        <v>302</v>
      </c>
      <c r="D206" s="9" t="s">
        <v>142</v>
      </c>
      <c r="E206" s="35">
        <v>57762250</v>
      </c>
      <c r="F206" s="48">
        <v>0</v>
      </c>
      <c r="G206" s="48">
        <v>0</v>
      </c>
      <c r="H206" s="48">
        <v>0</v>
      </c>
      <c r="I206" s="17">
        <v>17.77</v>
      </c>
      <c r="J206" s="17"/>
      <c r="K206" s="17"/>
      <c r="L206" s="17"/>
      <c r="M206" s="17">
        <v>0</v>
      </c>
      <c r="N206" s="17">
        <v>0</v>
      </c>
      <c r="O206" s="17">
        <v>0</v>
      </c>
      <c r="P206" s="17">
        <v>0</v>
      </c>
      <c r="Q206" s="17">
        <v>0</v>
      </c>
      <c r="R206" s="17">
        <v>0</v>
      </c>
      <c r="S206" s="17">
        <v>0</v>
      </c>
      <c r="T206" s="17">
        <v>0</v>
      </c>
      <c r="U206" s="17">
        <v>0</v>
      </c>
      <c r="V206" s="17">
        <v>0</v>
      </c>
      <c r="W206" s="17">
        <v>0</v>
      </c>
      <c r="X206" s="17">
        <v>0</v>
      </c>
      <c r="Y206" s="17">
        <f t="shared" si="25"/>
        <v>0</v>
      </c>
      <c r="Z206" s="18" t="s">
        <v>232</v>
      </c>
      <c r="AA206" s="18" t="s">
        <v>407</v>
      </c>
      <c r="AB206" s="18">
        <v>10900</v>
      </c>
      <c r="AC206" s="18">
        <v>10899</v>
      </c>
      <c r="AD206" s="18">
        <v>25.39</v>
      </c>
      <c r="AE206" s="18" t="s">
        <v>135</v>
      </c>
      <c r="AF206" s="19" t="s">
        <v>126</v>
      </c>
      <c r="AG206" s="19" t="s">
        <v>126</v>
      </c>
    </row>
    <row r="207" spans="1:33" ht="42.75" hidden="1" x14ac:dyDescent="0.2">
      <c r="A207" s="9">
        <f t="shared" si="26"/>
        <v>81</v>
      </c>
      <c r="B207" s="8" t="s">
        <v>17</v>
      </c>
      <c r="C207" s="9" t="s">
        <v>303</v>
      </c>
      <c r="D207" s="9" t="s">
        <v>142</v>
      </c>
      <c r="E207" s="35">
        <v>43566250</v>
      </c>
      <c r="F207" s="48">
        <v>0</v>
      </c>
      <c r="G207" s="48">
        <v>0</v>
      </c>
      <c r="H207" s="48">
        <v>0</v>
      </c>
      <c r="I207" s="17">
        <v>13.410000000000004</v>
      </c>
      <c r="J207" s="17"/>
      <c r="K207" s="17"/>
      <c r="L207" s="17"/>
      <c r="M207" s="17">
        <v>0</v>
      </c>
      <c r="N207" s="17">
        <v>0</v>
      </c>
      <c r="O207" s="17">
        <v>0</v>
      </c>
      <c r="P207" s="17">
        <v>0</v>
      </c>
      <c r="Q207" s="17">
        <v>0</v>
      </c>
      <c r="R207" s="17">
        <v>0</v>
      </c>
      <c r="S207" s="17">
        <v>0</v>
      </c>
      <c r="T207" s="17">
        <v>0</v>
      </c>
      <c r="U207" s="17">
        <v>0</v>
      </c>
      <c r="V207" s="17">
        <v>0</v>
      </c>
      <c r="W207" s="17">
        <v>0</v>
      </c>
      <c r="X207" s="17">
        <v>0</v>
      </c>
      <c r="Y207" s="17">
        <f t="shared" si="25"/>
        <v>0</v>
      </c>
      <c r="Z207" s="18" t="s">
        <v>235</v>
      </c>
      <c r="AA207" s="18" t="s">
        <v>408</v>
      </c>
      <c r="AB207" s="18">
        <v>7407</v>
      </c>
      <c r="AC207" s="18">
        <v>7548</v>
      </c>
      <c r="AD207" s="18">
        <v>19.149999999999999</v>
      </c>
      <c r="AE207" s="18" t="s">
        <v>135</v>
      </c>
      <c r="AF207" s="19" t="s">
        <v>126</v>
      </c>
      <c r="AG207" s="19" t="s">
        <v>126</v>
      </c>
    </row>
    <row r="208" spans="1:33" ht="28.5" hidden="1" x14ac:dyDescent="0.2">
      <c r="A208" s="9">
        <f t="shared" si="26"/>
        <v>82</v>
      </c>
      <c r="B208" s="8" t="s">
        <v>17</v>
      </c>
      <c r="C208" s="9" t="s">
        <v>304</v>
      </c>
      <c r="D208" s="9" t="s">
        <v>142</v>
      </c>
      <c r="E208" s="35">
        <v>43316000</v>
      </c>
      <c r="F208" s="48">
        <v>0</v>
      </c>
      <c r="G208" s="48">
        <v>0</v>
      </c>
      <c r="H208" s="48">
        <v>0</v>
      </c>
      <c r="I208" s="17">
        <v>13.330000000000004</v>
      </c>
      <c r="J208" s="17"/>
      <c r="K208" s="17"/>
      <c r="L208" s="17"/>
      <c r="M208" s="17">
        <v>0</v>
      </c>
      <c r="N208" s="17">
        <v>0</v>
      </c>
      <c r="O208" s="17">
        <v>0</v>
      </c>
      <c r="P208" s="17">
        <v>0</v>
      </c>
      <c r="Q208" s="17">
        <v>0</v>
      </c>
      <c r="R208" s="17">
        <v>0</v>
      </c>
      <c r="S208" s="17">
        <v>0</v>
      </c>
      <c r="T208" s="17">
        <v>0</v>
      </c>
      <c r="U208" s="17">
        <v>0</v>
      </c>
      <c r="V208" s="17">
        <v>0</v>
      </c>
      <c r="W208" s="17">
        <v>0</v>
      </c>
      <c r="X208" s="17">
        <v>0</v>
      </c>
      <c r="Y208" s="17">
        <f t="shared" si="25"/>
        <v>0</v>
      </c>
      <c r="Z208" s="18" t="s">
        <v>374</v>
      </c>
      <c r="AA208" s="18" t="s">
        <v>409</v>
      </c>
      <c r="AB208" s="18">
        <v>71862</v>
      </c>
      <c r="AC208" s="18">
        <v>75588</v>
      </c>
      <c r="AD208" s="18">
        <v>19.04</v>
      </c>
      <c r="AE208" s="18" t="s">
        <v>135</v>
      </c>
      <c r="AF208" s="19" t="s">
        <v>126</v>
      </c>
      <c r="AG208" s="19" t="s">
        <v>126</v>
      </c>
    </row>
    <row r="209" spans="1:33" ht="28.5" hidden="1" x14ac:dyDescent="0.2">
      <c r="A209" s="9">
        <f t="shared" si="26"/>
        <v>83</v>
      </c>
      <c r="B209" s="8" t="s">
        <v>17</v>
      </c>
      <c r="C209" s="9" t="s">
        <v>305</v>
      </c>
      <c r="D209" s="9" t="s">
        <v>142</v>
      </c>
      <c r="E209" s="35">
        <v>45704750</v>
      </c>
      <c r="F209" s="48">
        <v>0</v>
      </c>
      <c r="G209" s="48">
        <v>0</v>
      </c>
      <c r="H209" s="48">
        <v>0</v>
      </c>
      <c r="I209" s="17">
        <v>14.059999999999997</v>
      </c>
      <c r="J209" s="17"/>
      <c r="K209" s="17"/>
      <c r="L209" s="17"/>
      <c r="M209" s="17">
        <v>0</v>
      </c>
      <c r="N209" s="17">
        <v>0</v>
      </c>
      <c r="O209" s="17">
        <v>0</v>
      </c>
      <c r="P209" s="17">
        <v>0</v>
      </c>
      <c r="Q209" s="17">
        <v>0</v>
      </c>
      <c r="R209" s="17">
        <v>0</v>
      </c>
      <c r="S209" s="17">
        <v>0</v>
      </c>
      <c r="T209" s="17">
        <v>0</v>
      </c>
      <c r="U209" s="17">
        <v>0</v>
      </c>
      <c r="V209" s="17">
        <v>0</v>
      </c>
      <c r="W209" s="17">
        <v>0</v>
      </c>
      <c r="X209" s="17">
        <v>0</v>
      </c>
      <c r="Y209" s="17">
        <f t="shared" si="25"/>
        <v>0</v>
      </c>
      <c r="Z209" s="18" t="s">
        <v>102</v>
      </c>
      <c r="AA209" s="18" t="s">
        <v>102</v>
      </c>
      <c r="AB209" s="18">
        <v>85883</v>
      </c>
      <c r="AC209" s="18">
        <v>90323</v>
      </c>
      <c r="AD209" s="18">
        <v>20.09</v>
      </c>
      <c r="AE209" s="18" t="s">
        <v>135</v>
      </c>
      <c r="AF209" s="19" t="s">
        <v>126</v>
      </c>
      <c r="AG209" s="19" t="s">
        <v>126</v>
      </c>
    </row>
    <row r="210" spans="1:33" ht="42.75" hidden="1" x14ac:dyDescent="0.2">
      <c r="A210" s="9">
        <f t="shared" si="26"/>
        <v>84</v>
      </c>
      <c r="B210" s="8" t="s">
        <v>17</v>
      </c>
      <c r="C210" s="9" t="s">
        <v>306</v>
      </c>
      <c r="D210" s="9" t="s">
        <v>142</v>
      </c>
      <c r="E210" s="35">
        <v>120000000</v>
      </c>
      <c r="F210" s="48">
        <v>0</v>
      </c>
      <c r="G210" s="48">
        <v>0</v>
      </c>
      <c r="H210" s="48">
        <v>0</v>
      </c>
      <c r="I210" s="17">
        <v>1.6500000000000006</v>
      </c>
      <c r="J210" s="17"/>
      <c r="K210" s="17"/>
      <c r="L210" s="17"/>
      <c r="M210" s="17">
        <v>0</v>
      </c>
      <c r="N210" s="17">
        <v>0</v>
      </c>
      <c r="O210" s="17">
        <v>0</v>
      </c>
      <c r="P210" s="17">
        <v>0</v>
      </c>
      <c r="Q210" s="17">
        <v>0</v>
      </c>
      <c r="R210" s="17">
        <v>0</v>
      </c>
      <c r="S210" s="17">
        <v>0</v>
      </c>
      <c r="T210" s="17">
        <v>0</v>
      </c>
      <c r="U210" s="17">
        <v>0</v>
      </c>
      <c r="V210" s="17">
        <v>0</v>
      </c>
      <c r="W210" s="17">
        <v>0</v>
      </c>
      <c r="X210" s="17">
        <v>0</v>
      </c>
      <c r="Y210" s="17">
        <f t="shared" si="25"/>
        <v>0</v>
      </c>
      <c r="Z210" s="18" t="s">
        <v>410</v>
      </c>
      <c r="AA210" s="18" t="s">
        <v>411</v>
      </c>
      <c r="AB210" s="18">
        <v>7315</v>
      </c>
      <c r="AC210" s="18">
        <v>7468</v>
      </c>
      <c r="AD210" s="18">
        <v>2.2000000000000002</v>
      </c>
      <c r="AE210" s="18" t="s">
        <v>135</v>
      </c>
      <c r="AF210" s="19" t="s">
        <v>126</v>
      </c>
      <c r="AG210" s="19" t="s">
        <v>126</v>
      </c>
    </row>
    <row r="211" spans="1:33" ht="28.5" hidden="1" x14ac:dyDescent="0.2">
      <c r="A211" s="9">
        <f t="shared" si="26"/>
        <v>85</v>
      </c>
      <c r="B211" s="8" t="s">
        <v>17</v>
      </c>
      <c r="C211" s="9" t="s">
        <v>307</v>
      </c>
      <c r="D211" s="9" t="s">
        <v>142</v>
      </c>
      <c r="E211" s="35">
        <v>33020000</v>
      </c>
      <c r="F211" s="48">
        <v>0</v>
      </c>
      <c r="G211" s="48">
        <v>0</v>
      </c>
      <c r="H211" s="48">
        <v>0</v>
      </c>
      <c r="I211" s="17">
        <v>10.159999999999998</v>
      </c>
      <c r="J211" s="17"/>
      <c r="K211" s="17"/>
      <c r="L211" s="17"/>
      <c r="M211" s="17">
        <v>0</v>
      </c>
      <c r="N211" s="17">
        <v>0</v>
      </c>
      <c r="O211" s="17">
        <v>0</v>
      </c>
      <c r="P211" s="17">
        <v>0</v>
      </c>
      <c r="Q211" s="17">
        <v>0</v>
      </c>
      <c r="R211" s="17">
        <v>0</v>
      </c>
      <c r="S211" s="17">
        <v>0</v>
      </c>
      <c r="T211" s="17">
        <v>0</v>
      </c>
      <c r="U211" s="17">
        <v>0</v>
      </c>
      <c r="V211" s="17">
        <v>0</v>
      </c>
      <c r="W211" s="17">
        <v>0</v>
      </c>
      <c r="X211" s="17">
        <v>0</v>
      </c>
      <c r="Y211" s="17">
        <f t="shared" si="25"/>
        <v>0</v>
      </c>
      <c r="Z211" s="18" t="s">
        <v>97</v>
      </c>
      <c r="AA211" s="18" t="s">
        <v>412</v>
      </c>
      <c r="AB211" s="18">
        <v>28706</v>
      </c>
      <c r="AC211" s="18">
        <v>27569</v>
      </c>
      <c r="AD211" s="18">
        <v>25.4</v>
      </c>
      <c r="AE211" s="18" t="s">
        <v>135</v>
      </c>
      <c r="AF211" s="19" t="s">
        <v>126</v>
      </c>
      <c r="AG211" s="19" t="s">
        <v>126</v>
      </c>
    </row>
    <row r="212" spans="1:33" ht="28.5" hidden="1" x14ac:dyDescent="0.2">
      <c r="A212" s="9">
        <f t="shared" si="26"/>
        <v>86</v>
      </c>
      <c r="B212" s="8" t="s">
        <v>17</v>
      </c>
      <c r="C212" s="9" t="s">
        <v>308</v>
      </c>
      <c r="D212" s="9" t="s">
        <v>142</v>
      </c>
      <c r="E212" s="35">
        <v>44200000</v>
      </c>
      <c r="F212" s="48">
        <v>0</v>
      </c>
      <c r="G212" s="48">
        <v>0</v>
      </c>
      <c r="H212" s="48">
        <v>0</v>
      </c>
      <c r="I212" s="17">
        <v>13.599999999999998</v>
      </c>
      <c r="J212" s="17"/>
      <c r="K212" s="17"/>
      <c r="L212" s="17"/>
      <c r="M212" s="17">
        <v>0</v>
      </c>
      <c r="N212" s="17">
        <v>0</v>
      </c>
      <c r="O212" s="17">
        <v>0</v>
      </c>
      <c r="P212" s="17">
        <v>0</v>
      </c>
      <c r="Q212" s="17">
        <v>0</v>
      </c>
      <c r="R212" s="17">
        <v>0</v>
      </c>
      <c r="S212" s="17">
        <v>0</v>
      </c>
      <c r="T212" s="17">
        <v>0</v>
      </c>
      <c r="U212" s="17">
        <v>0</v>
      </c>
      <c r="V212" s="17">
        <v>0</v>
      </c>
      <c r="W212" s="17">
        <v>0</v>
      </c>
      <c r="X212" s="17">
        <v>0</v>
      </c>
      <c r="Y212" s="17">
        <f t="shared" si="25"/>
        <v>0</v>
      </c>
      <c r="Z212" s="18" t="s">
        <v>413</v>
      </c>
      <c r="AA212" s="18" t="s">
        <v>414</v>
      </c>
      <c r="AB212" s="18">
        <v>102929</v>
      </c>
      <c r="AC212" s="18">
        <v>99472</v>
      </c>
      <c r="AD212" s="18">
        <v>34</v>
      </c>
      <c r="AE212" s="18" t="s">
        <v>135</v>
      </c>
      <c r="AF212" s="19" t="s">
        <v>126</v>
      </c>
      <c r="AG212" s="19" t="s">
        <v>126</v>
      </c>
    </row>
    <row r="213" spans="1:33" ht="42.75" hidden="1" x14ac:dyDescent="0.2">
      <c r="A213" s="9">
        <f t="shared" si="26"/>
        <v>87</v>
      </c>
      <c r="B213" s="8" t="s">
        <v>17</v>
      </c>
      <c r="C213" s="9" t="s">
        <v>309</v>
      </c>
      <c r="D213" s="9" t="s">
        <v>142</v>
      </c>
      <c r="E213" s="35">
        <v>62400000</v>
      </c>
      <c r="F213" s="48">
        <v>0</v>
      </c>
      <c r="G213" s="48">
        <v>0</v>
      </c>
      <c r="H213" s="48">
        <v>0</v>
      </c>
      <c r="I213" s="17">
        <v>9.6</v>
      </c>
      <c r="J213" s="17"/>
      <c r="K213" s="17"/>
      <c r="L213" s="17"/>
      <c r="M213" s="17">
        <v>0</v>
      </c>
      <c r="N213" s="17">
        <v>0</v>
      </c>
      <c r="O213" s="17">
        <v>0</v>
      </c>
      <c r="P213" s="17">
        <v>0</v>
      </c>
      <c r="Q213" s="17">
        <v>0</v>
      </c>
      <c r="R213" s="17">
        <v>0</v>
      </c>
      <c r="S213" s="17">
        <v>0</v>
      </c>
      <c r="T213" s="17">
        <v>0</v>
      </c>
      <c r="U213" s="17">
        <v>0</v>
      </c>
      <c r="V213" s="17">
        <v>0</v>
      </c>
      <c r="W213" s="17">
        <v>0</v>
      </c>
      <c r="X213" s="17">
        <v>0</v>
      </c>
      <c r="Y213" s="17">
        <f t="shared" si="25"/>
        <v>0</v>
      </c>
      <c r="Z213" s="18" t="s">
        <v>89</v>
      </c>
      <c r="AA213" s="18" t="s">
        <v>415</v>
      </c>
      <c r="AB213" s="18">
        <v>28112</v>
      </c>
      <c r="AC213" s="18">
        <v>30495</v>
      </c>
      <c r="AD213" s="18">
        <v>24</v>
      </c>
      <c r="AE213" s="18" t="s">
        <v>135</v>
      </c>
      <c r="AF213" s="19" t="s">
        <v>126</v>
      </c>
      <c r="AG213" s="19" t="s">
        <v>126</v>
      </c>
    </row>
    <row r="214" spans="1:33" ht="57" hidden="1" x14ac:dyDescent="0.2">
      <c r="A214" s="9">
        <f t="shared" si="26"/>
        <v>88</v>
      </c>
      <c r="B214" s="8" t="s">
        <v>17</v>
      </c>
      <c r="C214" s="9" t="s">
        <v>310</v>
      </c>
      <c r="D214" s="9" t="s">
        <v>142</v>
      </c>
      <c r="E214" s="35">
        <v>38480000</v>
      </c>
      <c r="F214" s="48">
        <v>0</v>
      </c>
      <c r="G214" s="48">
        <v>0</v>
      </c>
      <c r="H214" s="48">
        <v>0</v>
      </c>
      <c r="I214" s="17">
        <v>2.92</v>
      </c>
      <c r="J214" s="17"/>
      <c r="K214" s="17"/>
      <c r="L214" s="17"/>
      <c r="M214" s="17">
        <v>0</v>
      </c>
      <c r="N214" s="17">
        <v>0</v>
      </c>
      <c r="O214" s="17">
        <v>0</v>
      </c>
      <c r="P214" s="17">
        <v>0</v>
      </c>
      <c r="Q214" s="17">
        <v>0</v>
      </c>
      <c r="R214" s="17">
        <v>0</v>
      </c>
      <c r="S214" s="17">
        <v>0</v>
      </c>
      <c r="T214" s="17">
        <v>0</v>
      </c>
      <c r="U214" s="17">
        <v>0</v>
      </c>
      <c r="V214" s="17">
        <v>0</v>
      </c>
      <c r="W214" s="17">
        <v>0</v>
      </c>
      <c r="X214" s="17">
        <v>0</v>
      </c>
      <c r="Y214" s="17">
        <f t="shared" si="25"/>
        <v>0</v>
      </c>
      <c r="Z214" s="18" t="s">
        <v>89</v>
      </c>
      <c r="AA214" s="18" t="s">
        <v>416</v>
      </c>
      <c r="AB214" s="18">
        <v>35017</v>
      </c>
      <c r="AC214" s="18">
        <v>37664</v>
      </c>
      <c r="AD214" s="18">
        <v>7.4</v>
      </c>
      <c r="AE214" s="18" t="s">
        <v>135</v>
      </c>
      <c r="AF214" s="19" t="s">
        <v>126</v>
      </c>
      <c r="AG214" s="19" t="s">
        <v>126</v>
      </c>
    </row>
    <row r="215" spans="1:33" ht="42.75" hidden="1" x14ac:dyDescent="0.2">
      <c r="A215" s="9">
        <f t="shared" si="26"/>
        <v>89</v>
      </c>
      <c r="B215" s="8" t="s">
        <v>17</v>
      </c>
      <c r="C215" s="9" t="s">
        <v>311</v>
      </c>
      <c r="D215" s="9" t="s">
        <v>142</v>
      </c>
      <c r="E215" s="35">
        <v>33150000</v>
      </c>
      <c r="F215" s="48">
        <v>0</v>
      </c>
      <c r="G215" s="48">
        <v>0</v>
      </c>
      <c r="H215" s="48">
        <v>0</v>
      </c>
      <c r="I215" s="17">
        <v>5.0999999999999996</v>
      </c>
      <c r="J215" s="17"/>
      <c r="K215" s="17"/>
      <c r="L215" s="17"/>
      <c r="M215" s="17">
        <v>0</v>
      </c>
      <c r="N215" s="17">
        <v>0</v>
      </c>
      <c r="O215" s="17">
        <v>0</v>
      </c>
      <c r="P215" s="17">
        <v>0</v>
      </c>
      <c r="Q215" s="17">
        <v>0</v>
      </c>
      <c r="R215" s="17">
        <v>0</v>
      </c>
      <c r="S215" s="17">
        <v>0</v>
      </c>
      <c r="T215" s="17">
        <v>0</v>
      </c>
      <c r="U215" s="17">
        <v>0</v>
      </c>
      <c r="V215" s="17">
        <v>0</v>
      </c>
      <c r="W215" s="17">
        <v>0</v>
      </c>
      <c r="X215" s="17">
        <v>0</v>
      </c>
      <c r="Y215" s="17">
        <f t="shared" si="25"/>
        <v>0</v>
      </c>
      <c r="Z215" s="18" t="s">
        <v>89</v>
      </c>
      <c r="AA215" s="18" t="s">
        <v>417</v>
      </c>
      <c r="AB215" s="18">
        <v>10412</v>
      </c>
      <c r="AC215" s="18">
        <v>11002</v>
      </c>
      <c r="AD215" s="18">
        <v>17</v>
      </c>
      <c r="AE215" s="18" t="s">
        <v>135</v>
      </c>
      <c r="AF215" s="19" t="s">
        <v>126</v>
      </c>
      <c r="AG215" s="19" t="s">
        <v>126</v>
      </c>
    </row>
    <row r="216" spans="1:33" ht="42.75" hidden="1" x14ac:dyDescent="0.2">
      <c r="A216" s="9">
        <f t="shared" si="26"/>
        <v>90</v>
      </c>
      <c r="B216" s="8" t="s">
        <v>17</v>
      </c>
      <c r="C216" s="9" t="s">
        <v>312</v>
      </c>
      <c r="D216" s="9" t="s">
        <v>142</v>
      </c>
      <c r="E216" s="35">
        <v>78000000</v>
      </c>
      <c r="F216" s="48">
        <v>0</v>
      </c>
      <c r="G216" s="48">
        <v>0</v>
      </c>
      <c r="H216" s="48">
        <v>0</v>
      </c>
      <c r="I216" s="17">
        <v>12</v>
      </c>
      <c r="J216" s="17"/>
      <c r="K216" s="17"/>
      <c r="L216" s="17"/>
      <c r="M216" s="17">
        <v>0</v>
      </c>
      <c r="N216" s="17">
        <v>0</v>
      </c>
      <c r="O216" s="17">
        <v>0</v>
      </c>
      <c r="P216" s="17">
        <v>0</v>
      </c>
      <c r="Q216" s="17">
        <v>0</v>
      </c>
      <c r="R216" s="17">
        <v>0</v>
      </c>
      <c r="S216" s="17">
        <v>0</v>
      </c>
      <c r="T216" s="17">
        <v>0</v>
      </c>
      <c r="U216" s="17">
        <v>0</v>
      </c>
      <c r="V216" s="17">
        <v>0</v>
      </c>
      <c r="W216" s="17">
        <v>0</v>
      </c>
      <c r="X216" s="17">
        <v>0</v>
      </c>
      <c r="Y216" s="17">
        <f t="shared" si="25"/>
        <v>0</v>
      </c>
      <c r="Z216" s="18" t="s">
        <v>131</v>
      </c>
      <c r="AA216" s="18" t="s">
        <v>418</v>
      </c>
      <c r="AB216" s="18">
        <v>87017</v>
      </c>
      <c r="AC216" s="18">
        <v>94824</v>
      </c>
      <c r="AD216" s="18">
        <v>40</v>
      </c>
      <c r="AE216" s="18" t="s">
        <v>135</v>
      </c>
      <c r="AF216" s="19" t="s">
        <v>126</v>
      </c>
      <c r="AG216" s="19" t="s">
        <v>126</v>
      </c>
    </row>
    <row r="217" spans="1:33" ht="42.75" hidden="1" x14ac:dyDescent="0.2">
      <c r="A217" s="9">
        <f t="shared" si="26"/>
        <v>91</v>
      </c>
      <c r="B217" s="8" t="s">
        <v>17</v>
      </c>
      <c r="C217" s="9" t="s">
        <v>313</v>
      </c>
      <c r="D217" s="9" t="s">
        <v>142</v>
      </c>
      <c r="E217" s="35">
        <v>38480000</v>
      </c>
      <c r="F217" s="48">
        <v>0</v>
      </c>
      <c r="G217" s="48">
        <v>0</v>
      </c>
      <c r="H217" s="48">
        <v>0</v>
      </c>
      <c r="I217" s="17">
        <v>5.919999999999999</v>
      </c>
      <c r="J217" s="17"/>
      <c r="K217" s="17"/>
      <c r="L217" s="17"/>
      <c r="M217" s="17">
        <v>0</v>
      </c>
      <c r="N217" s="17">
        <v>0</v>
      </c>
      <c r="O217" s="17">
        <v>0</v>
      </c>
      <c r="P217" s="17">
        <v>0</v>
      </c>
      <c r="Q217" s="17">
        <v>0</v>
      </c>
      <c r="R217" s="17">
        <v>0</v>
      </c>
      <c r="S217" s="17">
        <v>0</v>
      </c>
      <c r="T217" s="17">
        <v>0</v>
      </c>
      <c r="U217" s="17">
        <v>0</v>
      </c>
      <c r="V217" s="17">
        <v>0</v>
      </c>
      <c r="W217" s="17">
        <v>0</v>
      </c>
      <c r="X217" s="17">
        <v>0</v>
      </c>
      <c r="Y217" s="17">
        <f t="shared" si="25"/>
        <v>0</v>
      </c>
      <c r="Z217" s="18" t="s">
        <v>235</v>
      </c>
      <c r="AA217" s="18" t="s">
        <v>419</v>
      </c>
      <c r="AB217" s="18">
        <v>26410</v>
      </c>
      <c r="AC217" s="18">
        <v>26912</v>
      </c>
      <c r="AD217" s="18">
        <v>7.4</v>
      </c>
      <c r="AE217" s="18" t="s">
        <v>135</v>
      </c>
      <c r="AF217" s="19" t="s">
        <v>126</v>
      </c>
      <c r="AG217" s="19" t="s">
        <v>126</v>
      </c>
    </row>
    <row r="218" spans="1:33" ht="42.75" hidden="1" x14ac:dyDescent="0.2">
      <c r="A218" s="9">
        <f t="shared" si="26"/>
        <v>92</v>
      </c>
      <c r="B218" s="8" t="s">
        <v>17</v>
      </c>
      <c r="C218" s="9" t="s">
        <v>314</v>
      </c>
      <c r="D218" s="9" t="s">
        <v>142</v>
      </c>
      <c r="E218" s="35">
        <v>31200000</v>
      </c>
      <c r="F218" s="48">
        <v>0</v>
      </c>
      <c r="G218" s="48">
        <v>0</v>
      </c>
      <c r="H218" s="48">
        <v>0</v>
      </c>
      <c r="I218" s="17">
        <v>4.8</v>
      </c>
      <c r="J218" s="17"/>
      <c r="K218" s="17"/>
      <c r="L218" s="17"/>
      <c r="M218" s="17">
        <v>0</v>
      </c>
      <c r="N218" s="17">
        <v>0</v>
      </c>
      <c r="O218" s="17">
        <v>0</v>
      </c>
      <c r="P218" s="17">
        <v>0</v>
      </c>
      <c r="Q218" s="17">
        <v>0</v>
      </c>
      <c r="R218" s="17">
        <v>0</v>
      </c>
      <c r="S218" s="17">
        <v>0</v>
      </c>
      <c r="T218" s="17">
        <v>0</v>
      </c>
      <c r="U218" s="17">
        <v>0</v>
      </c>
      <c r="V218" s="17">
        <v>0</v>
      </c>
      <c r="W218" s="17">
        <v>0</v>
      </c>
      <c r="X218" s="17">
        <v>0</v>
      </c>
      <c r="Y218" s="17">
        <f t="shared" si="25"/>
        <v>0</v>
      </c>
      <c r="Z218" s="18" t="s">
        <v>379</v>
      </c>
      <c r="AA218" s="18" t="s">
        <v>420</v>
      </c>
      <c r="AB218" s="18">
        <v>59282</v>
      </c>
      <c r="AC218" s="18">
        <v>65259</v>
      </c>
      <c r="AD218" s="18">
        <v>9</v>
      </c>
      <c r="AE218" s="18" t="s">
        <v>135</v>
      </c>
      <c r="AF218" s="19" t="s">
        <v>126</v>
      </c>
      <c r="AG218" s="19" t="s">
        <v>126</v>
      </c>
    </row>
    <row r="219" spans="1:33" ht="42.75" hidden="1" x14ac:dyDescent="0.2">
      <c r="A219" s="9">
        <f t="shared" si="26"/>
        <v>93</v>
      </c>
      <c r="B219" s="8" t="s">
        <v>17</v>
      </c>
      <c r="C219" s="9" t="s">
        <v>315</v>
      </c>
      <c r="D219" s="9" t="s">
        <v>142</v>
      </c>
      <c r="E219" s="35">
        <v>31200000</v>
      </c>
      <c r="F219" s="48">
        <v>0</v>
      </c>
      <c r="G219" s="48">
        <v>0</v>
      </c>
      <c r="H219" s="48">
        <v>0</v>
      </c>
      <c r="I219" s="17">
        <v>3</v>
      </c>
      <c r="J219" s="17"/>
      <c r="K219" s="17"/>
      <c r="L219" s="17"/>
      <c r="M219" s="17">
        <v>0</v>
      </c>
      <c r="N219" s="17">
        <v>0</v>
      </c>
      <c r="O219" s="17">
        <v>0</v>
      </c>
      <c r="P219" s="17">
        <v>0</v>
      </c>
      <c r="Q219" s="17">
        <v>0</v>
      </c>
      <c r="R219" s="17">
        <v>0</v>
      </c>
      <c r="S219" s="17">
        <v>0</v>
      </c>
      <c r="T219" s="17">
        <v>0</v>
      </c>
      <c r="U219" s="17">
        <v>0</v>
      </c>
      <c r="V219" s="17">
        <v>0</v>
      </c>
      <c r="W219" s="17">
        <v>0</v>
      </c>
      <c r="X219" s="17">
        <v>0</v>
      </c>
      <c r="Y219" s="17">
        <f t="shared" si="25"/>
        <v>0</v>
      </c>
      <c r="Z219" s="18" t="s">
        <v>379</v>
      </c>
      <c r="AA219" s="18" t="s">
        <v>108</v>
      </c>
      <c r="AB219" s="18">
        <v>59282</v>
      </c>
      <c r="AC219" s="18">
        <v>65259</v>
      </c>
      <c r="AD219" s="18">
        <v>6</v>
      </c>
      <c r="AE219" s="18" t="s">
        <v>135</v>
      </c>
      <c r="AF219" s="19" t="s">
        <v>126</v>
      </c>
      <c r="AG219" s="19" t="s">
        <v>126</v>
      </c>
    </row>
    <row r="220" spans="1:33" ht="28.5" hidden="1" x14ac:dyDescent="0.2">
      <c r="A220" s="9">
        <f t="shared" si="26"/>
        <v>94</v>
      </c>
      <c r="B220" s="8" t="s">
        <v>17</v>
      </c>
      <c r="C220" s="9" t="s">
        <v>316</v>
      </c>
      <c r="D220" s="9" t="s">
        <v>142</v>
      </c>
      <c r="E220" s="35">
        <v>15600000</v>
      </c>
      <c r="F220" s="48">
        <v>0</v>
      </c>
      <c r="G220" s="48">
        <v>0</v>
      </c>
      <c r="H220" s="48">
        <v>0</v>
      </c>
      <c r="I220" s="17">
        <v>4.8</v>
      </c>
      <c r="J220" s="17"/>
      <c r="K220" s="17"/>
      <c r="L220" s="17"/>
      <c r="M220" s="17">
        <v>0</v>
      </c>
      <c r="N220" s="17">
        <v>0</v>
      </c>
      <c r="O220" s="17">
        <v>0</v>
      </c>
      <c r="P220" s="17">
        <v>0</v>
      </c>
      <c r="Q220" s="17">
        <v>0</v>
      </c>
      <c r="R220" s="17">
        <v>0</v>
      </c>
      <c r="S220" s="17">
        <v>0</v>
      </c>
      <c r="T220" s="17">
        <v>0</v>
      </c>
      <c r="U220" s="17">
        <v>0</v>
      </c>
      <c r="V220" s="17">
        <v>0</v>
      </c>
      <c r="W220" s="17">
        <v>0</v>
      </c>
      <c r="X220" s="17">
        <v>0</v>
      </c>
      <c r="Y220" s="17">
        <f t="shared" si="25"/>
        <v>0</v>
      </c>
      <c r="Z220" s="18" t="s">
        <v>188</v>
      </c>
      <c r="AA220" s="18" t="s">
        <v>421</v>
      </c>
      <c r="AB220" s="18">
        <v>4485</v>
      </c>
      <c r="AC220" s="18">
        <v>4879</v>
      </c>
      <c r="AD220" s="18">
        <v>8</v>
      </c>
      <c r="AE220" s="18" t="s">
        <v>135</v>
      </c>
      <c r="AF220" s="19" t="s">
        <v>126</v>
      </c>
      <c r="AG220" s="19" t="s">
        <v>126</v>
      </c>
    </row>
    <row r="221" spans="1:33" ht="28.5" hidden="1" x14ac:dyDescent="0.2">
      <c r="A221" s="9">
        <f t="shared" si="26"/>
        <v>95</v>
      </c>
      <c r="B221" s="8" t="s">
        <v>17</v>
      </c>
      <c r="C221" s="9" t="s">
        <v>317</v>
      </c>
      <c r="D221" s="9" t="s">
        <v>142</v>
      </c>
      <c r="E221" s="35">
        <v>50570000</v>
      </c>
      <c r="F221" s="48">
        <v>0</v>
      </c>
      <c r="G221" s="48">
        <v>0</v>
      </c>
      <c r="H221" s="48">
        <v>0</v>
      </c>
      <c r="I221" s="17">
        <v>15.560000000000002</v>
      </c>
      <c r="J221" s="17"/>
      <c r="K221" s="17"/>
      <c r="L221" s="17"/>
      <c r="M221" s="17">
        <v>0</v>
      </c>
      <c r="N221" s="17">
        <v>0</v>
      </c>
      <c r="O221" s="17">
        <v>0</v>
      </c>
      <c r="P221" s="17">
        <v>0</v>
      </c>
      <c r="Q221" s="17">
        <v>0</v>
      </c>
      <c r="R221" s="17">
        <v>0</v>
      </c>
      <c r="S221" s="17">
        <v>0</v>
      </c>
      <c r="T221" s="17">
        <v>0</v>
      </c>
      <c r="U221" s="17">
        <v>0</v>
      </c>
      <c r="V221" s="17">
        <v>0</v>
      </c>
      <c r="W221" s="17">
        <v>0</v>
      </c>
      <c r="X221" s="17">
        <v>0</v>
      </c>
      <c r="Y221" s="17">
        <f t="shared" si="25"/>
        <v>0</v>
      </c>
      <c r="Z221" s="18" t="s">
        <v>85</v>
      </c>
      <c r="AA221" s="18" t="s">
        <v>422</v>
      </c>
      <c r="AB221" s="18">
        <v>72910</v>
      </c>
      <c r="AC221" s="18">
        <v>78765</v>
      </c>
      <c r="AD221" s="18">
        <v>19.45</v>
      </c>
      <c r="AE221" s="18" t="s">
        <v>135</v>
      </c>
      <c r="AF221" s="19" t="s">
        <v>126</v>
      </c>
      <c r="AG221" s="19" t="s">
        <v>126</v>
      </c>
    </row>
    <row r="222" spans="1:33" ht="42.75" hidden="1" x14ac:dyDescent="0.2">
      <c r="A222" s="9">
        <f t="shared" si="26"/>
        <v>96</v>
      </c>
      <c r="B222" s="8" t="s">
        <v>17</v>
      </c>
      <c r="C222" s="9" t="s">
        <v>318</v>
      </c>
      <c r="D222" s="9" t="s">
        <v>142</v>
      </c>
      <c r="E222" s="35">
        <v>32838000</v>
      </c>
      <c r="F222" s="48">
        <v>0</v>
      </c>
      <c r="G222" s="48">
        <v>0</v>
      </c>
      <c r="H222" s="48">
        <v>0</v>
      </c>
      <c r="I222" s="17">
        <v>10.1</v>
      </c>
      <c r="J222" s="17"/>
      <c r="K222" s="17"/>
      <c r="L222" s="17"/>
      <c r="M222" s="17">
        <v>0</v>
      </c>
      <c r="N222" s="17">
        <v>0</v>
      </c>
      <c r="O222" s="17">
        <v>0</v>
      </c>
      <c r="P222" s="17">
        <v>0</v>
      </c>
      <c r="Q222" s="17">
        <v>0</v>
      </c>
      <c r="R222" s="17">
        <v>0</v>
      </c>
      <c r="S222" s="17">
        <v>0</v>
      </c>
      <c r="T222" s="17">
        <v>0</v>
      </c>
      <c r="U222" s="17">
        <v>0</v>
      </c>
      <c r="V222" s="17">
        <v>0</v>
      </c>
      <c r="W222" s="17">
        <v>0</v>
      </c>
      <c r="X222" s="17">
        <v>0</v>
      </c>
      <c r="Y222" s="17">
        <f t="shared" si="25"/>
        <v>0</v>
      </c>
      <c r="Z222" s="18" t="s">
        <v>89</v>
      </c>
      <c r="AA222" s="18" t="s">
        <v>423</v>
      </c>
      <c r="AB222" s="18">
        <v>28272</v>
      </c>
      <c r="AC222" s="18">
        <v>29902</v>
      </c>
      <c r="AD222" s="18">
        <v>12.63</v>
      </c>
      <c r="AE222" s="18" t="s">
        <v>135</v>
      </c>
      <c r="AF222" s="19" t="s">
        <v>126</v>
      </c>
      <c r="AG222" s="19" t="s">
        <v>126</v>
      </c>
    </row>
    <row r="223" spans="1:33" ht="28.5" hidden="1" x14ac:dyDescent="0.2">
      <c r="A223" s="9">
        <f t="shared" si="26"/>
        <v>97</v>
      </c>
      <c r="B223" s="8" t="s">
        <v>17</v>
      </c>
      <c r="C223" s="9" t="s">
        <v>319</v>
      </c>
      <c r="D223" s="9" t="s">
        <v>142</v>
      </c>
      <c r="E223" s="35">
        <v>28002000</v>
      </c>
      <c r="F223" s="48">
        <v>0</v>
      </c>
      <c r="G223" s="48">
        <v>0</v>
      </c>
      <c r="H223" s="48">
        <v>0</v>
      </c>
      <c r="I223" s="17">
        <v>8.6199999999999992</v>
      </c>
      <c r="J223" s="17"/>
      <c r="K223" s="17"/>
      <c r="L223" s="17"/>
      <c r="M223" s="17">
        <v>0</v>
      </c>
      <c r="N223" s="17">
        <v>0</v>
      </c>
      <c r="O223" s="17">
        <v>0</v>
      </c>
      <c r="P223" s="17">
        <v>0</v>
      </c>
      <c r="Q223" s="17">
        <v>0</v>
      </c>
      <c r="R223" s="17">
        <v>0</v>
      </c>
      <c r="S223" s="17">
        <v>0</v>
      </c>
      <c r="T223" s="17">
        <v>0</v>
      </c>
      <c r="U223" s="17">
        <v>0</v>
      </c>
      <c r="V223" s="17">
        <v>0</v>
      </c>
      <c r="W223" s="17">
        <v>0</v>
      </c>
      <c r="X223" s="17">
        <v>0</v>
      </c>
      <c r="Y223" s="17">
        <f t="shared" si="25"/>
        <v>0</v>
      </c>
      <c r="Z223" s="18" t="s">
        <v>85</v>
      </c>
      <c r="AA223" s="18" t="s">
        <v>424</v>
      </c>
      <c r="AB223" s="18">
        <v>16188</v>
      </c>
      <c r="AC223" s="18">
        <v>17487</v>
      </c>
      <c r="AD223" s="18">
        <v>10.77</v>
      </c>
      <c r="AE223" s="18" t="s">
        <v>135</v>
      </c>
      <c r="AF223" s="19" t="s">
        <v>126</v>
      </c>
      <c r="AG223" s="19" t="s">
        <v>126</v>
      </c>
    </row>
    <row r="224" spans="1:33" ht="28.5" hidden="1" x14ac:dyDescent="0.2">
      <c r="A224" s="9">
        <f t="shared" si="26"/>
        <v>98</v>
      </c>
      <c r="B224" s="8" t="s">
        <v>17</v>
      </c>
      <c r="C224" s="9" t="s">
        <v>320</v>
      </c>
      <c r="D224" s="9" t="s">
        <v>142</v>
      </c>
      <c r="E224" s="35">
        <v>28938000</v>
      </c>
      <c r="F224" s="48">
        <v>0</v>
      </c>
      <c r="G224" s="48">
        <v>0</v>
      </c>
      <c r="H224" s="48">
        <v>0</v>
      </c>
      <c r="I224" s="17">
        <v>8.9</v>
      </c>
      <c r="J224" s="17"/>
      <c r="K224" s="17"/>
      <c r="L224" s="17"/>
      <c r="M224" s="17">
        <v>0</v>
      </c>
      <c r="N224" s="17">
        <v>0</v>
      </c>
      <c r="O224" s="17">
        <v>0</v>
      </c>
      <c r="P224" s="17">
        <v>0</v>
      </c>
      <c r="Q224" s="17">
        <v>0</v>
      </c>
      <c r="R224" s="17">
        <v>0</v>
      </c>
      <c r="S224" s="17">
        <v>0</v>
      </c>
      <c r="T224" s="17">
        <v>0</v>
      </c>
      <c r="U224" s="17">
        <v>0</v>
      </c>
      <c r="V224" s="17">
        <v>0</v>
      </c>
      <c r="W224" s="17">
        <v>0</v>
      </c>
      <c r="X224" s="17">
        <v>0</v>
      </c>
      <c r="Y224" s="17">
        <f t="shared" si="25"/>
        <v>0</v>
      </c>
      <c r="Z224" s="18" t="s">
        <v>85</v>
      </c>
      <c r="AA224" s="18" t="s">
        <v>425</v>
      </c>
      <c r="AB224" s="18">
        <v>120942</v>
      </c>
      <c r="AC224" s="18">
        <v>130654</v>
      </c>
      <c r="AD224" s="18">
        <v>11.13</v>
      </c>
      <c r="AE224" s="18" t="s">
        <v>135</v>
      </c>
      <c r="AF224" s="19" t="s">
        <v>126</v>
      </c>
      <c r="AG224" s="19" t="s">
        <v>126</v>
      </c>
    </row>
    <row r="225" spans="1:33" ht="28.5" hidden="1" x14ac:dyDescent="0.2">
      <c r="A225" s="9">
        <f t="shared" si="26"/>
        <v>99</v>
      </c>
      <c r="B225" s="8" t="s">
        <v>17</v>
      </c>
      <c r="C225" s="9" t="s">
        <v>321</v>
      </c>
      <c r="D225" s="9" t="s">
        <v>142</v>
      </c>
      <c r="E225" s="35">
        <v>26364000</v>
      </c>
      <c r="F225" s="48">
        <v>0</v>
      </c>
      <c r="G225" s="48">
        <v>0</v>
      </c>
      <c r="H225" s="48">
        <v>0</v>
      </c>
      <c r="I225" s="17">
        <v>8.11</v>
      </c>
      <c r="J225" s="17"/>
      <c r="K225" s="17"/>
      <c r="L225" s="17"/>
      <c r="M225" s="17">
        <v>0</v>
      </c>
      <c r="N225" s="17">
        <v>0</v>
      </c>
      <c r="O225" s="17">
        <v>0</v>
      </c>
      <c r="P225" s="17">
        <v>0</v>
      </c>
      <c r="Q225" s="17">
        <v>0</v>
      </c>
      <c r="R225" s="17">
        <v>0</v>
      </c>
      <c r="S225" s="17">
        <v>0</v>
      </c>
      <c r="T225" s="17">
        <v>0</v>
      </c>
      <c r="U225" s="17">
        <v>0</v>
      </c>
      <c r="V225" s="17">
        <v>0</v>
      </c>
      <c r="W225" s="17">
        <v>0</v>
      </c>
      <c r="X225" s="17">
        <v>0</v>
      </c>
      <c r="Y225" s="17">
        <f t="shared" si="25"/>
        <v>0</v>
      </c>
      <c r="Z225" s="18" t="s">
        <v>83</v>
      </c>
      <c r="AA225" s="18" t="s">
        <v>426</v>
      </c>
      <c r="AB225" s="18">
        <v>15498</v>
      </c>
      <c r="AC225" s="18">
        <v>16286</v>
      </c>
      <c r="AD225" s="18">
        <v>10.14</v>
      </c>
      <c r="AE225" s="18" t="s">
        <v>135</v>
      </c>
      <c r="AF225" s="19" t="s">
        <v>126</v>
      </c>
      <c r="AG225" s="19" t="s">
        <v>126</v>
      </c>
    </row>
    <row r="226" spans="1:33" ht="28.5" hidden="1" x14ac:dyDescent="0.2">
      <c r="A226" s="9">
        <f t="shared" si="26"/>
        <v>100</v>
      </c>
      <c r="B226" s="8" t="s">
        <v>17</v>
      </c>
      <c r="C226" s="9" t="s">
        <v>322</v>
      </c>
      <c r="D226" s="9" t="s">
        <v>142</v>
      </c>
      <c r="E226" s="35">
        <v>63232000</v>
      </c>
      <c r="F226" s="48">
        <v>0</v>
      </c>
      <c r="G226" s="48">
        <v>0</v>
      </c>
      <c r="H226" s="48">
        <v>0</v>
      </c>
      <c r="I226" s="17">
        <v>19.459999999999997</v>
      </c>
      <c r="J226" s="17"/>
      <c r="K226" s="17"/>
      <c r="L226" s="17"/>
      <c r="M226" s="17">
        <v>0</v>
      </c>
      <c r="N226" s="17">
        <v>0</v>
      </c>
      <c r="O226" s="17">
        <v>0</v>
      </c>
      <c r="P226" s="17">
        <v>0</v>
      </c>
      <c r="Q226" s="17">
        <v>0</v>
      </c>
      <c r="R226" s="17">
        <v>0</v>
      </c>
      <c r="S226" s="17">
        <v>0</v>
      </c>
      <c r="T226" s="17">
        <v>0</v>
      </c>
      <c r="U226" s="17">
        <v>0</v>
      </c>
      <c r="V226" s="17">
        <v>0</v>
      </c>
      <c r="W226" s="17">
        <v>0</v>
      </c>
      <c r="X226" s="17">
        <v>0</v>
      </c>
      <c r="Y226" s="17">
        <f t="shared" si="25"/>
        <v>0</v>
      </c>
      <c r="Z226" s="18" t="s">
        <v>427</v>
      </c>
      <c r="AA226" s="18" t="s">
        <v>428</v>
      </c>
      <c r="AB226" s="18">
        <v>138624</v>
      </c>
      <c r="AC226" s="18">
        <v>140748</v>
      </c>
      <c r="AD226" s="18">
        <v>24.32</v>
      </c>
      <c r="AE226" s="18" t="s">
        <v>135</v>
      </c>
      <c r="AF226" s="19" t="s">
        <v>126</v>
      </c>
      <c r="AG226" s="19" t="s">
        <v>126</v>
      </c>
    </row>
    <row r="227" spans="1:33" ht="28.5" hidden="1" x14ac:dyDescent="0.2">
      <c r="A227" s="9">
        <f t="shared" si="26"/>
        <v>101</v>
      </c>
      <c r="B227" s="8" t="s">
        <v>17</v>
      </c>
      <c r="C227" s="9" t="s">
        <v>323</v>
      </c>
      <c r="D227" s="9" t="s">
        <v>142</v>
      </c>
      <c r="E227" s="35">
        <v>28028000</v>
      </c>
      <c r="F227" s="48">
        <v>0</v>
      </c>
      <c r="G227" s="48">
        <v>0</v>
      </c>
      <c r="H227" s="48">
        <v>0</v>
      </c>
      <c r="I227" s="17">
        <v>8.6199999999999992</v>
      </c>
      <c r="J227" s="17"/>
      <c r="K227" s="17"/>
      <c r="L227" s="17"/>
      <c r="M227" s="17">
        <v>0</v>
      </c>
      <c r="N227" s="17">
        <v>0</v>
      </c>
      <c r="O227" s="17">
        <v>0</v>
      </c>
      <c r="P227" s="17">
        <v>0</v>
      </c>
      <c r="Q227" s="17">
        <v>0</v>
      </c>
      <c r="R227" s="17">
        <v>0</v>
      </c>
      <c r="S227" s="17">
        <v>0</v>
      </c>
      <c r="T227" s="17">
        <v>0</v>
      </c>
      <c r="U227" s="17">
        <v>0</v>
      </c>
      <c r="V227" s="17">
        <v>0</v>
      </c>
      <c r="W227" s="17">
        <v>0</v>
      </c>
      <c r="X227" s="17">
        <v>0</v>
      </c>
      <c r="Y227" s="17">
        <f t="shared" si="25"/>
        <v>0</v>
      </c>
      <c r="Z227" s="18" t="s">
        <v>235</v>
      </c>
      <c r="AA227" s="18" t="s">
        <v>429</v>
      </c>
      <c r="AB227" s="18">
        <v>14241</v>
      </c>
      <c r="AC227" s="18">
        <v>14511</v>
      </c>
      <c r="AD227" s="18">
        <v>10.78</v>
      </c>
      <c r="AE227" s="18" t="s">
        <v>135</v>
      </c>
      <c r="AF227" s="19" t="s">
        <v>126</v>
      </c>
      <c r="AG227" s="19" t="s">
        <v>126</v>
      </c>
    </row>
    <row r="228" spans="1:33" ht="28.5" hidden="1" x14ac:dyDescent="0.2">
      <c r="A228" s="9">
        <f t="shared" si="26"/>
        <v>102</v>
      </c>
      <c r="B228" s="8" t="s">
        <v>17</v>
      </c>
      <c r="C228" s="9" t="s">
        <v>324</v>
      </c>
      <c r="D228" s="9" t="s">
        <v>142</v>
      </c>
      <c r="E228" s="35">
        <v>37700000</v>
      </c>
      <c r="F228" s="48">
        <v>0</v>
      </c>
      <c r="G228" s="48">
        <v>0</v>
      </c>
      <c r="H228" s="48">
        <v>0</v>
      </c>
      <c r="I228" s="17">
        <v>11.6</v>
      </c>
      <c r="J228" s="17"/>
      <c r="K228" s="17"/>
      <c r="L228" s="17"/>
      <c r="M228" s="17">
        <v>0</v>
      </c>
      <c r="N228" s="17">
        <v>0</v>
      </c>
      <c r="O228" s="17">
        <v>0</v>
      </c>
      <c r="P228" s="17">
        <v>0</v>
      </c>
      <c r="Q228" s="17">
        <v>0</v>
      </c>
      <c r="R228" s="17">
        <v>0</v>
      </c>
      <c r="S228" s="17">
        <v>0</v>
      </c>
      <c r="T228" s="17">
        <v>0</v>
      </c>
      <c r="U228" s="17">
        <v>0</v>
      </c>
      <c r="V228" s="17">
        <v>0</v>
      </c>
      <c r="W228" s="17">
        <v>0</v>
      </c>
      <c r="X228" s="17">
        <v>0</v>
      </c>
      <c r="Y228" s="17">
        <f t="shared" si="25"/>
        <v>0</v>
      </c>
      <c r="Z228" s="18" t="s">
        <v>82</v>
      </c>
      <c r="AA228" s="18" t="s">
        <v>430</v>
      </c>
      <c r="AB228" s="18">
        <v>37304</v>
      </c>
      <c r="AC228" s="18">
        <v>40171</v>
      </c>
      <c r="AD228" s="18">
        <v>14.5</v>
      </c>
      <c r="AE228" s="18" t="s">
        <v>135</v>
      </c>
      <c r="AF228" s="19" t="s">
        <v>126</v>
      </c>
      <c r="AG228" s="19" t="s">
        <v>126</v>
      </c>
    </row>
    <row r="229" spans="1:33" ht="28.5" hidden="1" x14ac:dyDescent="0.2">
      <c r="A229" s="9">
        <f t="shared" si="26"/>
        <v>103</v>
      </c>
      <c r="B229" s="8" t="s">
        <v>17</v>
      </c>
      <c r="C229" s="9" t="s">
        <v>325</v>
      </c>
      <c r="D229" s="9" t="s">
        <v>142</v>
      </c>
      <c r="E229" s="35">
        <v>20540000</v>
      </c>
      <c r="F229" s="48">
        <v>0</v>
      </c>
      <c r="G229" s="48">
        <v>0</v>
      </c>
      <c r="H229" s="48">
        <v>0</v>
      </c>
      <c r="I229" s="17">
        <v>6.32</v>
      </c>
      <c r="J229" s="17"/>
      <c r="K229" s="17"/>
      <c r="L229" s="17"/>
      <c r="M229" s="17">
        <v>0</v>
      </c>
      <c r="N229" s="17">
        <v>0</v>
      </c>
      <c r="O229" s="17">
        <v>0</v>
      </c>
      <c r="P229" s="17">
        <v>0</v>
      </c>
      <c r="Q229" s="17">
        <v>0</v>
      </c>
      <c r="R229" s="17">
        <v>0</v>
      </c>
      <c r="S229" s="17">
        <v>0</v>
      </c>
      <c r="T229" s="17">
        <v>0</v>
      </c>
      <c r="U229" s="17">
        <v>0</v>
      </c>
      <c r="V229" s="17">
        <v>0</v>
      </c>
      <c r="W229" s="17">
        <v>0</v>
      </c>
      <c r="X229" s="17">
        <v>0</v>
      </c>
      <c r="Y229" s="17">
        <f t="shared" si="25"/>
        <v>0</v>
      </c>
      <c r="Z229" s="18" t="s">
        <v>89</v>
      </c>
      <c r="AA229" s="18" t="s">
        <v>99</v>
      </c>
      <c r="AB229" s="18">
        <v>4881</v>
      </c>
      <c r="AC229" s="18">
        <v>5115</v>
      </c>
      <c r="AD229" s="18">
        <v>7.9</v>
      </c>
      <c r="AE229" s="18" t="s">
        <v>135</v>
      </c>
      <c r="AF229" s="19" t="s">
        <v>126</v>
      </c>
      <c r="AG229" s="19" t="s">
        <v>126</v>
      </c>
    </row>
    <row r="230" spans="1:33" ht="28.5" hidden="1" x14ac:dyDescent="0.2">
      <c r="A230" s="9">
        <f t="shared" si="26"/>
        <v>104</v>
      </c>
      <c r="B230" s="8" t="s">
        <v>17</v>
      </c>
      <c r="C230" s="9" t="s">
        <v>326</v>
      </c>
      <c r="D230" s="9" t="s">
        <v>142</v>
      </c>
      <c r="E230" s="35">
        <v>43160000</v>
      </c>
      <c r="F230" s="48">
        <v>0</v>
      </c>
      <c r="G230" s="48">
        <v>0</v>
      </c>
      <c r="H230" s="48">
        <v>0</v>
      </c>
      <c r="I230" s="17">
        <v>13.279999999999998</v>
      </c>
      <c r="J230" s="17"/>
      <c r="K230" s="17"/>
      <c r="L230" s="17"/>
      <c r="M230" s="17">
        <v>0</v>
      </c>
      <c r="N230" s="17">
        <v>0</v>
      </c>
      <c r="O230" s="17">
        <v>0</v>
      </c>
      <c r="P230" s="17">
        <v>0</v>
      </c>
      <c r="Q230" s="17">
        <v>0</v>
      </c>
      <c r="R230" s="17">
        <v>0</v>
      </c>
      <c r="S230" s="17">
        <v>0</v>
      </c>
      <c r="T230" s="17">
        <v>0</v>
      </c>
      <c r="U230" s="17">
        <v>0</v>
      </c>
      <c r="V230" s="17">
        <v>0</v>
      </c>
      <c r="W230" s="17">
        <v>0</v>
      </c>
      <c r="X230" s="17">
        <v>0</v>
      </c>
      <c r="Y230" s="17">
        <f t="shared" si="25"/>
        <v>0</v>
      </c>
      <c r="Z230" s="18" t="s">
        <v>431</v>
      </c>
      <c r="AA230" s="18" t="s">
        <v>432</v>
      </c>
      <c r="AB230" s="18">
        <v>43988</v>
      </c>
      <c r="AC230" s="18">
        <v>45642</v>
      </c>
      <c r="AD230" s="18">
        <v>16.600000000000001</v>
      </c>
      <c r="AE230" s="18" t="s">
        <v>135</v>
      </c>
      <c r="AF230" s="19" t="s">
        <v>126</v>
      </c>
      <c r="AG230" s="19" t="s">
        <v>126</v>
      </c>
    </row>
    <row r="231" spans="1:33" ht="28.5" hidden="1" x14ac:dyDescent="0.2">
      <c r="A231" s="9">
        <f t="shared" si="26"/>
        <v>105</v>
      </c>
      <c r="B231" s="8" t="s">
        <v>17</v>
      </c>
      <c r="C231" s="9" t="s">
        <v>327</v>
      </c>
      <c r="D231" s="9" t="s">
        <v>142</v>
      </c>
      <c r="E231" s="35">
        <v>47840000</v>
      </c>
      <c r="F231" s="48">
        <v>0</v>
      </c>
      <c r="G231" s="48">
        <v>0</v>
      </c>
      <c r="H231" s="48">
        <v>0</v>
      </c>
      <c r="I231" s="17">
        <v>14.720000000000002</v>
      </c>
      <c r="J231" s="17"/>
      <c r="K231" s="17"/>
      <c r="L231" s="17"/>
      <c r="M231" s="17">
        <v>0</v>
      </c>
      <c r="N231" s="17">
        <v>0</v>
      </c>
      <c r="O231" s="17">
        <v>0</v>
      </c>
      <c r="P231" s="17">
        <v>0</v>
      </c>
      <c r="Q231" s="17">
        <v>0</v>
      </c>
      <c r="R231" s="17">
        <v>0</v>
      </c>
      <c r="S231" s="17">
        <v>0</v>
      </c>
      <c r="T231" s="17">
        <v>0</v>
      </c>
      <c r="U231" s="17">
        <v>0</v>
      </c>
      <c r="V231" s="17">
        <v>0</v>
      </c>
      <c r="W231" s="17">
        <v>0</v>
      </c>
      <c r="X231" s="17">
        <v>0</v>
      </c>
      <c r="Y231" s="17">
        <f t="shared" si="25"/>
        <v>0</v>
      </c>
      <c r="Z231" s="18" t="s">
        <v>96</v>
      </c>
      <c r="AA231" s="18" t="s">
        <v>433</v>
      </c>
      <c r="AB231" s="18">
        <v>125157</v>
      </c>
      <c r="AC231" s="18">
        <v>128539</v>
      </c>
      <c r="AD231" s="18">
        <v>18.399999999999999</v>
      </c>
      <c r="AE231" s="18" t="s">
        <v>135</v>
      </c>
      <c r="AF231" s="19" t="s">
        <v>126</v>
      </c>
      <c r="AG231" s="19" t="s">
        <v>126</v>
      </c>
    </row>
    <row r="232" spans="1:33" ht="28.5" hidden="1" x14ac:dyDescent="0.2">
      <c r="A232" s="9">
        <f t="shared" si="26"/>
        <v>106</v>
      </c>
      <c r="B232" s="8" t="s">
        <v>17</v>
      </c>
      <c r="C232" s="9" t="s">
        <v>328</v>
      </c>
      <c r="D232" s="9" t="s">
        <v>142</v>
      </c>
      <c r="E232" s="35">
        <v>39000000</v>
      </c>
      <c r="F232" s="48">
        <v>0</v>
      </c>
      <c r="G232" s="48">
        <v>0</v>
      </c>
      <c r="H232" s="48">
        <v>0</v>
      </c>
      <c r="I232" s="17">
        <v>12</v>
      </c>
      <c r="J232" s="17"/>
      <c r="K232" s="17"/>
      <c r="L232" s="17"/>
      <c r="M232" s="17">
        <v>0</v>
      </c>
      <c r="N232" s="17">
        <v>0</v>
      </c>
      <c r="O232" s="17">
        <v>0</v>
      </c>
      <c r="P232" s="17">
        <v>0</v>
      </c>
      <c r="Q232" s="17">
        <v>0</v>
      </c>
      <c r="R232" s="17">
        <v>0</v>
      </c>
      <c r="S232" s="17">
        <v>0</v>
      </c>
      <c r="T232" s="17">
        <v>0</v>
      </c>
      <c r="U232" s="17">
        <v>0</v>
      </c>
      <c r="V232" s="17">
        <v>0</v>
      </c>
      <c r="W232" s="17">
        <v>0</v>
      </c>
      <c r="X232" s="17">
        <v>0</v>
      </c>
      <c r="Y232" s="17">
        <f t="shared" si="25"/>
        <v>0</v>
      </c>
      <c r="Z232" s="18" t="s">
        <v>235</v>
      </c>
      <c r="AA232" s="18" t="s">
        <v>434</v>
      </c>
      <c r="AB232" s="18">
        <v>24609</v>
      </c>
      <c r="AC232" s="18">
        <v>25077</v>
      </c>
      <c r="AD232" s="18">
        <v>15</v>
      </c>
      <c r="AE232" s="18" t="s">
        <v>135</v>
      </c>
      <c r="AF232" s="19" t="s">
        <v>126</v>
      </c>
      <c r="AG232" s="19" t="s">
        <v>126</v>
      </c>
    </row>
    <row r="233" spans="1:33" ht="28.5" hidden="1" x14ac:dyDescent="0.2">
      <c r="A233" s="9">
        <f t="shared" si="26"/>
        <v>107</v>
      </c>
      <c r="B233" s="8" t="s">
        <v>17</v>
      </c>
      <c r="C233" s="9" t="s">
        <v>329</v>
      </c>
      <c r="D233" s="9" t="s">
        <v>142</v>
      </c>
      <c r="E233" s="35">
        <v>28800000</v>
      </c>
      <c r="F233" s="48">
        <v>0</v>
      </c>
      <c r="G233" s="48">
        <v>0</v>
      </c>
      <c r="H233" s="48">
        <v>0</v>
      </c>
      <c r="I233" s="17">
        <v>3.2</v>
      </c>
      <c r="J233" s="17"/>
      <c r="K233" s="17"/>
      <c r="L233" s="17"/>
      <c r="M233" s="17">
        <v>0</v>
      </c>
      <c r="N233" s="17">
        <v>0</v>
      </c>
      <c r="O233" s="17">
        <v>0</v>
      </c>
      <c r="P233" s="17">
        <v>0</v>
      </c>
      <c r="Q233" s="17">
        <v>0</v>
      </c>
      <c r="R233" s="17">
        <v>0</v>
      </c>
      <c r="S233" s="17">
        <v>0</v>
      </c>
      <c r="T233" s="17">
        <v>0</v>
      </c>
      <c r="U233" s="17">
        <v>0</v>
      </c>
      <c r="V233" s="17">
        <v>0</v>
      </c>
      <c r="W233" s="17">
        <v>0</v>
      </c>
      <c r="X233" s="17">
        <v>0</v>
      </c>
      <c r="Y233" s="17">
        <f t="shared" si="25"/>
        <v>0</v>
      </c>
      <c r="Z233" s="18" t="s">
        <v>102</v>
      </c>
      <c r="AA233" s="18" t="s">
        <v>102</v>
      </c>
      <c r="AB233" s="18">
        <v>85883</v>
      </c>
      <c r="AC233" s="18">
        <v>90323</v>
      </c>
      <c r="AD233" s="18">
        <v>4</v>
      </c>
      <c r="AE233" s="18" t="s">
        <v>135</v>
      </c>
      <c r="AF233" s="19" t="s">
        <v>126</v>
      </c>
      <c r="AG233" s="19" t="s">
        <v>126</v>
      </c>
    </row>
    <row r="234" spans="1:33" ht="57" hidden="1" x14ac:dyDescent="0.2">
      <c r="A234" s="9">
        <f t="shared" si="26"/>
        <v>108</v>
      </c>
      <c r="B234" s="8">
        <v>191451</v>
      </c>
      <c r="C234" s="9" t="s">
        <v>330</v>
      </c>
      <c r="D234" s="9" t="s">
        <v>84</v>
      </c>
      <c r="E234" s="35">
        <v>30000000</v>
      </c>
      <c r="F234" s="48">
        <v>0</v>
      </c>
      <c r="G234" s="48">
        <v>0</v>
      </c>
      <c r="H234" s="48">
        <v>0</v>
      </c>
      <c r="I234" s="17">
        <v>50</v>
      </c>
      <c r="J234" s="17"/>
      <c r="K234" s="17" t="s">
        <v>744</v>
      </c>
      <c r="L234" s="17" t="s">
        <v>744</v>
      </c>
      <c r="M234" s="17">
        <v>0</v>
      </c>
      <c r="N234" s="17">
        <v>0</v>
      </c>
      <c r="O234" s="17">
        <v>0</v>
      </c>
      <c r="P234" s="17">
        <v>0</v>
      </c>
      <c r="Q234" s="17">
        <v>0</v>
      </c>
      <c r="R234" s="17">
        <v>0</v>
      </c>
      <c r="S234" s="17">
        <v>0</v>
      </c>
      <c r="T234" s="17">
        <v>0</v>
      </c>
      <c r="U234" s="17">
        <v>0</v>
      </c>
      <c r="V234" s="17">
        <v>0</v>
      </c>
      <c r="W234" s="17">
        <v>0</v>
      </c>
      <c r="X234" s="17">
        <v>0</v>
      </c>
      <c r="Y234" s="17">
        <f t="shared" si="25"/>
        <v>0</v>
      </c>
      <c r="Z234" s="18" t="s">
        <v>81</v>
      </c>
      <c r="AA234" s="18" t="s">
        <v>80</v>
      </c>
      <c r="AB234" s="18">
        <v>37150</v>
      </c>
      <c r="AC234" s="18">
        <v>38759</v>
      </c>
      <c r="AD234" s="18">
        <v>204</v>
      </c>
      <c r="AE234" s="18" t="s">
        <v>135</v>
      </c>
      <c r="AF234" s="19" t="s">
        <v>728</v>
      </c>
      <c r="AG234" s="19" t="s">
        <v>729</v>
      </c>
    </row>
    <row r="235" spans="1:33" ht="28.5" hidden="1" x14ac:dyDescent="0.2">
      <c r="A235" s="9">
        <f t="shared" si="26"/>
        <v>109</v>
      </c>
      <c r="B235" s="8" t="s">
        <v>17</v>
      </c>
      <c r="C235" s="9" t="s">
        <v>331</v>
      </c>
      <c r="D235" s="9" t="s">
        <v>84</v>
      </c>
      <c r="E235" s="35">
        <v>16000000</v>
      </c>
      <c r="F235" s="48">
        <v>0</v>
      </c>
      <c r="G235" s="48">
        <v>0</v>
      </c>
      <c r="H235" s="48">
        <v>0</v>
      </c>
      <c r="I235" s="17">
        <v>60</v>
      </c>
      <c r="J235" s="17"/>
      <c r="K235" s="17"/>
      <c r="L235" s="17"/>
      <c r="M235" s="17">
        <v>0</v>
      </c>
      <c r="N235" s="17">
        <v>0</v>
      </c>
      <c r="O235" s="17">
        <v>0</v>
      </c>
      <c r="P235" s="17">
        <v>0</v>
      </c>
      <c r="Q235" s="17">
        <v>0</v>
      </c>
      <c r="R235" s="17">
        <v>0</v>
      </c>
      <c r="S235" s="17">
        <v>0</v>
      </c>
      <c r="T235" s="17">
        <v>0</v>
      </c>
      <c r="U235" s="17">
        <v>0</v>
      </c>
      <c r="V235" s="17">
        <v>0</v>
      </c>
      <c r="W235" s="17">
        <v>0</v>
      </c>
      <c r="X235" s="17">
        <v>0</v>
      </c>
      <c r="Y235" s="17">
        <f t="shared" si="25"/>
        <v>0</v>
      </c>
      <c r="Z235" s="18" t="s">
        <v>188</v>
      </c>
      <c r="AA235" s="18" t="s">
        <v>435</v>
      </c>
      <c r="AB235" s="18">
        <v>45842</v>
      </c>
      <c r="AC235" s="18">
        <v>50484</v>
      </c>
      <c r="AD235" s="18">
        <v>80</v>
      </c>
      <c r="AE235" s="18" t="s">
        <v>135</v>
      </c>
      <c r="AF235" s="19" t="s">
        <v>126</v>
      </c>
      <c r="AG235" s="19" t="s">
        <v>126</v>
      </c>
    </row>
    <row r="236" spans="1:33" ht="42.75" hidden="1" x14ac:dyDescent="0.2">
      <c r="A236" s="9">
        <f t="shared" si="26"/>
        <v>110</v>
      </c>
      <c r="B236" s="8">
        <v>101196</v>
      </c>
      <c r="C236" s="9" t="s">
        <v>332</v>
      </c>
      <c r="D236" s="9" t="s">
        <v>142</v>
      </c>
      <c r="E236" s="35">
        <v>46800000</v>
      </c>
      <c r="F236" s="48">
        <v>0</v>
      </c>
      <c r="G236" s="48">
        <v>0</v>
      </c>
      <c r="H236" s="48">
        <v>0</v>
      </c>
      <c r="I236" s="17">
        <v>6</v>
      </c>
      <c r="J236" s="17"/>
      <c r="K236" s="17" t="s">
        <v>744</v>
      </c>
      <c r="L236" s="17" t="s">
        <v>744</v>
      </c>
      <c r="M236" s="17">
        <v>0</v>
      </c>
      <c r="N236" s="17">
        <v>0</v>
      </c>
      <c r="O236" s="17">
        <v>0</v>
      </c>
      <c r="P236" s="17">
        <v>0</v>
      </c>
      <c r="Q236" s="17">
        <v>0</v>
      </c>
      <c r="R236" s="17">
        <v>0</v>
      </c>
      <c r="S236" s="17">
        <v>0</v>
      </c>
      <c r="T236" s="17">
        <v>0</v>
      </c>
      <c r="U236" s="17">
        <v>0</v>
      </c>
      <c r="V236" s="17">
        <v>0</v>
      </c>
      <c r="W236" s="17">
        <v>0</v>
      </c>
      <c r="X236" s="17">
        <v>0</v>
      </c>
      <c r="Y236" s="17">
        <f t="shared" si="25"/>
        <v>0</v>
      </c>
      <c r="Z236" s="18" t="s">
        <v>89</v>
      </c>
      <c r="AA236" s="18" t="s">
        <v>436</v>
      </c>
      <c r="AB236" s="18">
        <v>41637</v>
      </c>
      <c r="AC236" s="18">
        <v>43253</v>
      </c>
      <c r="AD236" s="18">
        <v>12</v>
      </c>
      <c r="AE236" s="18" t="s">
        <v>139</v>
      </c>
      <c r="AF236" s="19" t="s">
        <v>728</v>
      </c>
      <c r="AG236" s="19" t="s">
        <v>729</v>
      </c>
    </row>
    <row r="237" spans="1:33" ht="42.75" hidden="1" x14ac:dyDescent="0.2">
      <c r="A237" s="9">
        <f t="shared" si="26"/>
        <v>111</v>
      </c>
      <c r="B237" s="8">
        <v>116577</v>
      </c>
      <c r="C237" s="9" t="s">
        <v>333</v>
      </c>
      <c r="D237" s="9" t="s">
        <v>142</v>
      </c>
      <c r="E237" s="35">
        <v>20800000</v>
      </c>
      <c r="F237" s="48">
        <v>0</v>
      </c>
      <c r="G237" s="48">
        <v>0</v>
      </c>
      <c r="H237" s="48">
        <v>0</v>
      </c>
      <c r="I237" s="17">
        <v>7</v>
      </c>
      <c r="J237" s="17">
        <v>12</v>
      </c>
      <c r="K237" s="17">
        <v>7</v>
      </c>
      <c r="L237" s="17">
        <v>0</v>
      </c>
      <c r="M237" s="17">
        <v>0</v>
      </c>
      <c r="N237" s="17">
        <v>0</v>
      </c>
      <c r="O237" s="17">
        <v>0</v>
      </c>
      <c r="P237" s="17">
        <v>0</v>
      </c>
      <c r="Q237" s="17">
        <v>0</v>
      </c>
      <c r="R237" s="17">
        <v>0</v>
      </c>
      <c r="S237" s="17">
        <v>0</v>
      </c>
      <c r="T237" s="17">
        <v>0</v>
      </c>
      <c r="U237" s="17">
        <v>0</v>
      </c>
      <c r="V237" s="17">
        <v>0</v>
      </c>
      <c r="W237" s="17">
        <v>0</v>
      </c>
      <c r="X237" s="17">
        <v>0</v>
      </c>
      <c r="Y237" s="17">
        <f t="shared" si="25"/>
        <v>0</v>
      </c>
      <c r="Z237" s="18" t="s">
        <v>89</v>
      </c>
      <c r="AA237" s="18" t="s">
        <v>437</v>
      </c>
      <c r="AB237" s="18">
        <v>33593</v>
      </c>
      <c r="AC237" s="18">
        <v>35599</v>
      </c>
      <c r="AD237" s="18">
        <v>12</v>
      </c>
      <c r="AE237" s="18" t="s">
        <v>139</v>
      </c>
      <c r="AF237" s="19" t="s">
        <v>728</v>
      </c>
      <c r="AG237" s="19" t="s">
        <v>729</v>
      </c>
    </row>
    <row r="238" spans="1:33" ht="57" hidden="1" x14ac:dyDescent="0.2">
      <c r="A238" s="9">
        <f t="shared" si="26"/>
        <v>112</v>
      </c>
      <c r="B238" s="8">
        <v>221397</v>
      </c>
      <c r="C238" s="9" t="s">
        <v>334</v>
      </c>
      <c r="D238" s="9" t="s">
        <v>142</v>
      </c>
      <c r="E238" s="35">
        <v>351000000</v>
      </c>
      <c r="F238" s="48">
        <v>0</v>
      </c>
      <c r="G238" s="48">
        <v>0</v>
      </c>
      <c r="H238" s="48">
        <v>0</v>
      </c>
      <c r="I238" s="17">
        <v>12</v>
      </c>
      <c r="J238" s="17">
        <v>135</v>
      </c>
      <c r="K238" s="17">
        <v>12</v>
      </c>
      <c r="L238" s="17">
        <v>0</v>
      </c>
      <c r="M238" s="17">
        <v>0</v>
      </c>
      <c r="N238" s="17">
        <v>0</v>
      </c>
      <c r="O238" s="17">
        <v>0</v>
      </c>
      <c r="P238" s="17">
        <v>0</v>
      </c>
      <c r="Q238" s="17">
        <v>0</v>
      </c>
      <c r="R238" s="17">
        <v>0</v>
      </c>
      <c r="S238" s="17">
        <v>0</v>
      </c>
      <c r="T238" s="17">
        <v>0</v>
      </c>
      <c r="U238" s="17">
        <v>0</v>
      </c>
      <c r="V238" s="17">
        <v>0</v>
      </c>
      <c r="W238" s="17">
        <v>0</v>
      </c>
      <c r="X238" s="17">
        <v>0</v>
      </c>
      <c r="Y238" s="17">
        <f t="shared" si="25"/>
        <v>0</v>
      </c>
      <c r="Z238" s="18" t="s">
        <v>438</v>
      </c>
      <c r="AA238" s="18" t="s">
        <v>439</v>
      </c>
      <c r="AB238" s="18">
        <v>178158</v>
      </c>
      <c r="AC238" s="18">
        <v>180941</v>
      </c>
      <c r="AD238" s="18">
        <v>135</v>
      </c>
      <c r="AE238" s="18" t="s">
        <v>139</v>
      </c>
      <c r="AF238" s="19" t="s">
        <v>126</v>
      </c>
      <c r="AG238" s="19" t="s">
        <v>126</v>
      </c>
    </row>
    <row r="239" spans="1:33" ht="42.75" hidden="1" x14ac:dyDescent="0.2">
      <c r="A239" s="9">
        <f t="shared" si="26"/>
        <v>113</v>
      </c>
      <c r="B239" s="8">
        <v>228913</v>
      </c>
      <c r="C239" s="9" t="s">
        <v>335</v>
      </c>
      <c r="D239" s="9" t="s">
        <v>142</v>
      </c>
      <c r="E239" s="35">
        <v>36400000</v>
      </c>
      <c r="F239" s="48">
        <v>0</v>
      </c>
      <c r="G239" s="48">
        <v>0</v>
      </c>
      <c r="H239" s="48">
        <v>0</v>
      </c>
      <c r="I239" s="17">
        <v>6</v>
      </c>
      <c r="J239" s="17">
        <v>26</v>
      </c>
      <c r="K239" s="17">
        <v>6</v>
      </c>
      <c r="L239" s="17">
        <v>0</v>
      </c>
      <c r="M239" s="17">
        <v>0</v>
      </c>
      <c r="N239" s="17">
        <v>0</v>
      </c>
      <c r="O239" s="17">
        <v>0</v>
      </c>
      <c r="P239" s="17">
        <v>0</v>
      </c>
      <c r="Q239" s="17">
        <v>0</v>
      </c>
      <c r="R239" s="17">
        <v>0</v>
      </c>
      <c r="S239" s="17">
        <v>0</v>
      </c>
      <c r="T239" s="17">
        <v>0</v>
      </c>
      <c r="U239" s="17">
        <v>0</v>
      </c>
      <c r="V239" s="17">
        <v>0</v>
      </c>
      <c r="W239" s="17">
        <v>0</v>
      </c>
      <c r="X239" s="17">
        <v>0</v>
      </c>
      <c r="Y239" s="17">
        <f t="shared" si="25"/>
        <v>0</v>
      </c>
      <c r="Z239" s="18" t="s">
        <v>96</v>
      </c>
      <c r="AA239" s="18" t="s">
        <v>96</v>
      </c>
      <c r="AB239" s="18">
        <v>51149</v>
      </c>
      <c r="AC239" s="18">
        <v>55301</v>
      </c>
      <c r="AD239" s="18">
        <v>26</v>
      </c>
      <c r="AE239" s="18" t="s">
        <v>139</v>
      </c>
      <c r="AF239" s="19" t="s">
        <v>126</v>
      </c>
      <c r="AG239" s="19" t="s">
        <v>126</v>
      </c>
    </row>
    <row r="240" spans="1:33" ht="57" hidden="1" x14ac:dyDescent="0.2">
      <c r="A240" s="9">
        <f t="shared" si="26"/>
        <v>114</v>
      </c>
      <c r="B240" s="8">
        <v>209943</v>
      </c>
      <c r="C240" s="9" t="s">
        <v>336</v>
      </c>
      <c r="D240" s="9" t="s">
        <v>697</v>
      </c>
      <c r="E240" s="35">
        <v>15480000</v>
      </c>
      <c r="F240" s="48">
        <v>0</v>
      </c>
      <c r="G240" s="48">
        <v>0</v>
      </c>
      <c r="H240" s="48">
        <v>0</v>
      </c>
      <c r="I240" s="17">
        <v>6</v>
      </c>
      <c r="J240" s="17">
        <v>640000</v>
      </c>
      <c r="K240" s="17">
        <v>6</v>
      </c>
      <c r="L240" s="17">
        <v>6</v>
      </c>
      <c r="M240" s="17">
        <v>0</v>
      </c>
      <c r="N240" s="17">
        <v>0</v>
      </c>
      <c r="O240" s="17">
        <v>0</v>
      </c>
      <c r="P240" s="17">
        <v>0</v>
      </c>
      <c r="Q240" s="17">
        <v>0</v>
      </c>
      <c r="R240" s="17">
        <v>0</v>
      </c>
      <c r="S240" s="17">
        <v>0</v>
      </c>
      <c r="T240" s="17">
        <v>0</v>
      </c>
      <c r="U240" s="17">
        <v>0</v>
      </c>
      <c r="V240" s="17">
        <v>0</v>
      </c>
      <c r="W240" s="17">
        <v>0</v>
      </c>
      <c r="X240" s="17">
        <v>0</v>
      </c>
      <c r="Y240" s="17">
        <f t="shared" si="25"/>
        <v>0</v>
      </c>
      <c r="Z240" s="18" t="s">
        <v>91</v>
      </c>
      <c r="AA240" s="18" t="s">
        <v>440</v>
      </c>
      <c r="AB240" s="18">
        <v>25826</v>
      </c>
      <c r="AC240" s="18">
        <v>26516</v>
      </c>
      <c r="AD240" s="18">
        <v>640000</v>
      </c>
      <c r="AE240" s="18" t="s">
        <v>139</v>
      </c>
      <c r="AF240" s="19" t="s">
        <v>126</v>
      </c>
      <c r="AG240" s="19" t="s">
        <v>126</v>
      </c>
    </row>
    <row r="241" spans="1:33" ht="42.75" hidden="1" x14ac:dyDescent="0.2">
      <c r="A241" s="9">
        <f t="shared" si="26"/>
        <v>115</v>
      </c>
      <c r="B241" s="8">
        <v>224127</v>
      </c>
      <c r="C241" s="9" t="s">
        <v>337</v>
      </c>
      <c r="D241" s="9" t="s">
        <v>142</v>
      </c>
      <c r="E241" s="35">
        <v>20800000</v>
      </c>
      <c r="F241" s="48">
        <v>0</v>
      </c>
      <c r="G241" s="48">
        <v>0</v>
      </c>
      <c r="H241" s="48">
        <v>0</v>
      </c>
      <c r="I241" s="17">
        <v>8</v>
      </c>
      <c r="J241" s="17">
        <v>8</v>
      </c>
      <c r="K241" s="17">
        <v>4</v>
      </c>
      <c r="L241" s="17">
        <v>4</v>
      </c>
      <c r="M241" s="17">
        <v>0</v>
      </c>
      <c r="N241" s="17">
        <v>0</v>
      </c>
      <c r="O241" s="17">
        <v>0</v>
      </c>
      <c r="P241" s="17">
        <v>0</v>
      </c>
      <c r="Q241" s="17">
        <v>0</v>
      </c>
      <c r="R241" s="17">
        <v>0</v>
      </c>
      <c r="S241" s="17">
        <v>0</v>
      </c>
      <c r="T241" s="17">
        <v>0</v>
      </c>
      <c r="U241" s="17">
        <v>0</v>
      </c>
      <c r="V241" s="17">
        <v>0</v>
      </c>
      <c r="W241" s="17">
        <v>0</v>
      </c>
      <c r="X241" s="17">
        <v>0</v>
      </c>
      <c r="Y241" s="17">
        <f t="shared" si="25"/>
        <v>0</v>
      </c>
      <c r="Z241" s="18" t="s">
        <v>232</v>
      </c>
      <c r="AA241" s="18" t="s">
        <v>441</v>
      </c>
      <c r="AB241" s="18">
        <v>37815</v>
      </c>
      <c r="AC241" s="18">
        <v>34669</v>
      </c>
      <c r="AD241" s="18">
        <v>8</v>
      </c>
      <c r="AE241" s="18" t="s">
        <v>139</v>
      </c>
      <c r="AF241" s="19" t="s">
        <v>126</v>
      </c>
      <c r="AG241" s="19" t="s">
        <v>126</v>
      </c>
    </row>
    <row r="242" spans="1:33" ht="57" hidden="1" x14ac:dyDescent="0.2">
      <c r="A242" s="9">
        <f t="shared" si="26"/>
        <v>116</v>
      </c>
      <c r="B242" s="8">
        <v>228165</v>
      </c>
      <c r="C242" s="9" t="s">
        <v>338</v>
      </c>
      <c r="D242" s="9" t="s">
        <v>84</v>
      </c>
      <c r="E242" s="35">
        <v>3200000</v>
      </c>
      <c r="F242" s="48">
        <v>0</v>
      </c>
      <c r="G242" s="48">
        <v>0</v>
      </c>
      <c r="H242" s="48">
        <v>0</v>
      </c>
      <c r="I242" s="17">
        <v>5</v>
      </c>
      <c r="J242" s="17">
        <v>180</v>
      </c>
      <c r="K242" s="17">
        <v>5</v>
      </c>
      <c r="L242" s="17">
        <v>0</v>
      </c>
      <c r="M242" s="17">
        <v>0</v>
      </c>
      <c r="N242" s="17">
        <v>0</v>
      </c>
      <c r="O242" s="17">
        <v>0</v>
      </c>
      <c r="P242" s="17">
        <v>0</v>
      </c>
      <c r="Q242" s="17">
        <v>0</v>
      </c>
      <c r="R242" s="17">
        <v>0</v>
      </c>
      <c r="S242" s="17">
        <v>0</v>
      </c>
      <c r="T242" s="17">
        <v>0</v>
      </c>
      <c r="U242" s="17">
        <v>0</v>
      </c>
      <c r="V242" s="17">
        <v>0</v>
      </c>
      <c r="W242" s="17">
        <v>0</v>
      </c>
      <c r="X242" s="17">
        <v>0</v>
      </c>
      <c r="Y242" s="17">
        <f t="shared" si="25"/>
        <v>0</v>
      </c>
      <c r="Z242" s="18" t="s">
        <v>85</v>
      </c>
      <c r="AA242" s="18" t="s">
        <v>442</v>
      </c>
      <c r="AB242" s="18">
        <v>242034</v>
      </c>
      <c r="AC242" s="18">
        <v>261470</v>
      </c>
      <c r="AD242" s="18">
        <v>180</v>
      </c>
      <c r="AE242" s="18" t="s">
        <v>139</v>
      </c>
      <c r="AF242" s="19" t="s">
        <v>126</v>
      </c>
      <c r="AG242" s="19" t="s">
        <v>126</v>
      </c>
    </row>
    <row r="243" spans="1:33" ht="42.75" hidden="1" x14ac:dyDescent="0.2">
      <c r="A243" s="9">
        <f t="shared" si="26"/>
        <v>117</v>
      </c>
      <c r="B243" s="8">
        <v>228202</v>
      </c>
      <c r="C243" s="9" t="s">
        <v>339</v>
      </c>
      <c r="D243" s="9" t="s">
        <v>142</v>
      </c>
      <c r="E243" s="35">
        <v>61620000</v>
      </c>
      <c r="F243" s="48">
        <v>0</v>
      </c>
      <c r="G243" s="48">
        <v>0</v>
      </c>
      <c r="H243" s="48">
        <v>0</v>
      </c>
      <c r="I243" s="17">
        <v>10</v>
      </c>
      <c r="J243" s="17">
        <v>23.7</v>
      </c>
      <c r="K243" s="17">
        <v>10</v>
      </c>
      <c r="L243" s="17">
        <v>0</v>
      </c>
      <c r="M243" s="17">
        <v>0</v>
      </c>
      <c r="N243" s="17">
        <v>0</v>
      </c>
      <c r="O243" s="17">
        <v>0</v>
      </c>
      <c r="P243" s="17">
        <v>0</v>
      </c>
      <c r="Q243" s="17">
        <v>0</v>
      </c>
      <c r="R243" s="17">
        <v>0</v>
      </c>
      <c r="S243" s="17">
        <v>0</v>
      </c>
      <c r="T243" s="17">
        <v>0</v>
      </c>
      <c r="U243" s="17">
        <v>0</v>
      </c>
      <c r="V243" s="17">
        <v>0</v>
      </c>
      <c r="W243" s="17">
        <v>0</v>
      </c>
      <c r="X243" s="17">
        <v>0</v>
      </c>
      <c r="Y243" s="17">
        <f t="shared" si="25"/>
        <v>0</v>
      </c>
      <c r="Z243" s="18" t="s">
        <v>118</v>
      </c>
      <c r="AA243" s="18" t="s">
        <v>443</v>
      </c>
      <c r="AB243" s="18">
        <v>95851</v>
      </c>
      <c r="AC243" s="18">
        <v>94126</v>
      </c>
      <c r="AD243" s="18">
        <v>23.7</v>
      </c>
      <c r="AE243" s="18" t="s">
        <v>139</v>
      </c>
      <c r="AF243" s="19" t="s">
        <v>126</v>
      </c>
      <c r="AG243" s="19" t="s">
        <v>126</v>
      </c>
    </row>
    <row r="244" spans="1:33" ht="42.75" hidden="1" x14ac:dyDescent="0.2">
      <c r="A244" s="9">
        <f t="shared" si="26"/>
        <v>118</v>
      </c>
      <c r="B244" s="8">
        <v>228247</v>
      </c>
      <c r="C244" s="9" t="s">
        <v>340</v>
      </c>
      <c r="D244" s="9" t="s">
        <v>142</v>
      </c>
      <c r="E244" s="35">
        <v>31200000</v>
      </c>
      <c r="F244" s="48">
        <v>0</v>
      </c>
      <c r="G244" s="48">
        <v>0</v>
      </c>
      <c r="H244" s="48">
        <v>0</v>
      </c>
      <c r="I244" s="17">
        <v>6</v>
      </c>
      <c r="J244" s="17">
        <v>15</v>
      </c>
      <c r="K244" s="17">
        <v>6</v>
      </c>
      <c r="L244" s="17">
        <v>6</v>
      </c>
      <c r="M244" s="17">
        <v>0</v>
      </c>
      <c r="N244" s="17">
        <v>0</v>
      </c>
      <c r="O244" s="17">
        <v>0</v>
      </c>
      <c r="P244" s="17">
        <v>0</v>
      </c>
      <c r="Q244" s="17">
        <v>0</v>
      </c>
      <c r="R244" s="17">
        <v>0</v>
      </c>
      <c r="S244" s="17">
        <v>0</v>
      </c>
      <c r="T244" s="17">
        <v>0</v>
      </c>
      <c r="U244" s="17">
        <v>0</v>
      </c>
      <c r="V244" s="17">
        <v>0</v>
      </c>
      <c r="W244" s="17">
        <v>0</v>
      </c>
      <c r="X244" s="17">
        <v>0</v>
      </c>
      <c r="Y244" s="17">
        <f t="shared" si="25"/>
        <v>0</v>
      </c>
      <c r="Z244" s="18" t="s">
        <v>88</v>
      </c>
      <c r="AA244" s="18" t="s">
        <v>444</v>
      </c>
      <c r="AB244" s="18">
        <v>34896</v>
      </c>
      <c r="AC244" s="18">
        <v>34453</v>
      </c>
      <c r="AD244" s="18">
        <v>15</v>
      </c>
      <c r="AE244" s="18" t="s">
        <v>139</v>
      </c>
      <c r="AF244" s="19" t="s">
        <v>126</v>
      </c>
      <c r="AG244" s="19" t="s">
        <v>126</v>
      </c>
    </row>
    <row r="245" spans="1:33" ht="28.5" hidden="1" x14ac:dyDescent="0.2">
      <c r="A245" s="9">
        <f t="shared" si="26"/>
        <v>119</v>
      </c>
      <c r="B245" s="8">
        <v>228248</v>
      </c>
      <c r="C245" s="9" t="s">
        <v>341</v>
      </c>
      <c r="D245" s="9" t="s">
        <v>142</v>
      </c>
      <c r="E245" s="35">
        <v>31200000</v>
      </c>
      <c r="F245" s="48">
        <v>0</v>
      </c>
      <c r="G245" s="48">
        <v>0</v>
      </c>
      <c r="H245" s="48">
        <v>0</v>
      </c>
      <c r="I245" s="17">
        <v>6</v>
      </c>
      <c r="J245" s="17">
        <v>10</v>
      </c>
      <c r="K245" s="17">
        <v>6</v>
      </c>
      <c r="L245" s="17">
        <v>6</v>
      </c>
      <c r="M245" s="17">
        <v>0</v>
      </c>
      <c r="N245" s="17">
        <v>0</v>
      </c>
      <c r="O245" s="17">
        <v>0</v>
      </c>
      <c r="P245" s="17">
        <v>0</v>
      </c>
      <c r="Q245" s="17">
        <v>0</v>
      </c>
      <c r="R245" s="17">
        <v>0</v>
      </c>
      <c r="S245" s="17">
        <v>0</v>
      </c>
      <c r="T245" s="17">
        <v>0</v>
      </c>
      <c r="U245" s="17">
        <v>0</v>
      </c>
      <c r="V245" s="17">
        <v>0</v>
      </c>
      <c r="W245" s="17">
        <v>0</v>
      </c>
      <c r="X245" s="17">
        <v>0</v>
      </c>
      <c r="Y245" s="17">
        <f t="shared" si="25"/>
        <v>0</v>
      </c>
      <c r="Z245" s="18" t="s">
        <v>88</v>
      </c>
      <c r="AA245" s="18" t="s">
        <v>445</v>
      </c>
      <c r="AB245" s="18">
        <v>71808</v>
      </c>
      <c r="AC245" s="18">
        <v>70778</v>
      </c>
      <c r="AD245" s="18">
        <v>10</v>
      </c>
      <c r="AE245" s="18" t="s">
        <v>139</v>
      </c>
      <c r="AF245" s="19" t="s">
        <v>126</v>
      </c>
      <c r="AG245" s="19" t="s">
        <v>126</v>
      </c>
    </row>
    <row r="246" spans="1:33" ht="42.75" hidden="1" x14ac:dyDescent="0.2">
      <c r="A246" s="9">
        <f t="shared" si="26"/>
        <v>120</v>
      </c>
      <c r="B246" s="8">
        <v>228014</v>
      </c>
      <c r="C246" s="9" t="s">
        <v>342</v>
      </c>
      <c r="D246" s="9" t="s">
        <v>142</v>
      </c>
      <c r="E246" s="35">
        <v>12194000</v>
      </c>
      <c r="F246" s="48">
        <v>0</v>
      </c>
      <c r="G246" s="48">
        <v>0</v>
      </c>
      <c r="H246" s="48">
        <v>0</v>
      </c>
      <c r="I246" s="17">
        <v>6</v>
      </c>
      <c r="J246" s="17">
        <v>4.6900000000000004</v>
      </c>
      <c r="K246" s="17">
        <v>4</v>
      </c>
      <c r="L246" s="17">
        <v>0</v>
      </c>
      <c r="M246" s="17">
        <v>0</v>
      </c>
      <c r="N246" s="17">
        <v>0</v>
      </c>
      <c r="O246" s="17">
        <v>0</v>
      </c>
      <c r="P246" s="17">
        <v>0</v>
      </c>
      <c r="Q246" s="17">
        <v>0</v>
      </c>
      <c r="R246" s="17">
        <v>0</v>
      </c>
      <c r="S246" s="17">
        <v>0</v>
      </c>
      <c r="T246" s="17">
        <v>0</v>
      </c>
      <c r="U246" s="17">
        <v>0</v>
      </c>
      <c r="V246" s="17">
        <v>0</v>
      </c>
      <c r="W246" s="17">
        <v>0</v>
      </c>
      <c r="X246" s="17">
        <v>0</v>
      </c>
      <c r="Y246" s="17">
        <f t="shared" si="25"/>
        <v>0</v>
      </c>
      <c r="Z246" s="18" t="s">
        <v>379</v>
      </c>
      <c r="AA246" s="18" t="s">
        <v>379</v>
      </c>
      <c r="AB246" s="18">
        <v>73319</v>
      </c>
      <c r="AC246" s="18">
        <v>83311</v>
      </c>
      <c r="AD246" s="18">
        <v>4.6900000000000004</v>
      </c>
      <c r="AE246" s="18" t="s">
        <v>139</v>
      </c>
      <c r="AF246" s="19" t="s">
        <v>126</v>
      </c>
      <c r="AG246" s="19" t="s">
        <v>126</v>
      </c>
    </row>
    <row r="247" spans="1:33" ht="57" hidden="1" x14ac:dyDescent="0.2">
      <c r="A247" s="9">
        <f t="shared" si="26"/>
        <v>121</v>
      </c>
      <c r="B247" s="8">
        <v>228352</v>
      </c>
      <c r="C247" s="9" t="s">
        <v>343</v>
      </c>
      <c r="D247" s="9" t="s">
        <v>142</v>
      </c>
      <c r="E247" s="35">
        <v>169000000</v>
      </c>
      <c r="F247" s="48">
        <v>0</v>
      </c>
      <c r="G247" s="48">
        <v>0</v>
      </c>
      <c r="H247" s="48">
        <v>0</v>
      </c>
      <c r="I247" s="17">
        <v>12</v>
      </c>
      <c r="J247" s="17"/>
      <c r="K247" s="17"/>
      <c r="L247" s="17"/>
      <c r="M247" s="17">
        <v>0</v>
      </c>
      <c r="N247" s="17">
        <v>0</v>
      </c>
      <c r="O247" s="17">
        <v>0</v>
      </c>
      <c r="P247" s="17">
        <v>0</v>
      </c>
      <c r="Q247" s="17">
        <v>0</v>
      </c>
      <c r="R247" s="17">
        <v>0</v>
      </c>
      <c r="S247" s="17">
        <v>0</v>
      </c>
      <c r="T247" s="17">
        <v>0</v>
      </c>
      <c r="U247" s="17">
        <v>0</v>
      </c>
      <c r="V247" s="17">
        <v>0</v>
      </c>
      <c r="W247" s="17">
        <v>0</v>
      </c>
      <c r="X247" s="17">
        <v>0</v>
      </c>
      <c r="Y247" s="17">
        <f t="shared" ref="Y247:Y275" si="27">SUM(M247:X247)</f>
        <v>0</v>
      </c>
      <c r="Z247" s="18" t="s">
        <v>410</v>
      </c>
      <c r="AA247" s="18" t="s">
        <v>446</v>
      </c>
      <c r="AB247" s="18">
        <v>141925</v>
      </c>
      <c r="AC247" s="18">
        <v>152432</v>
      </c>
      <c r="AD247" s="18">
        <v>65</v>
      </c>
      <c r="AE247" s="18" t="s">
        <v>139</v>
      </c>
      <c r="AF247" s="19" t="s">
        <v>126</v>
      </c>
      <c r="AG247" s="19" t="s">
        <v>126</v>
      </c>
    </row>
    <row r="248" spans="1:33" ht="42.75" hidden="1" x14ac:dyDescent="0.2">
      <c r="A248" s="9">
        <f t="shared" si="26"/>
        <v>122</v>
      </c>
      <c r="B248" s="8">
        <v>228353</v>
      </c>
      <c r="C248" s="9" t="s">
        <v>344</v>
      </c>
      <c r="D248" s="9" t="s">
        <v>142</v>
      </c>
      <c r="E248" s="35">
        <v>11154000</v>
      </c>
      <c r="F248" s="48">
        <v>0</v>
      </c>
      <c r="G248" s="48">
        <v>0</v>
      </c>
      <c r="H248" s="48">
        <v>0</v>
      </c>
      <c r="I248" s="17">
        <v>4</v>
      </c>
      <c r="J248" s="17">
        <v>4.29</v>
      </c>
      <c r="K248" s="17">
        <v>4</v>
      </c>
      <c r="L248" s="17">
        <v>0</v>
      </c>
      <c r="M248" s="17">
        <v>0</v>
      </c>
      <c r="N248" s="17">
        <v>0</v>
      </c>
      <c r="O248" s="17">
        <v>0</v>
      </c>
      <c r="P248" s="17">
        <v>0</v>
      </c>
      <c r="Q248" s="17">
        <v>0</v>
      </c>
      <c r="R248" s="17">
        <v>0</v>
      </c>
      <c r="S248" s="17">
        <v>0</v>
      </c>
      <c r="T248" s="17">
        <v>0</v>
      </c>
      <c r="U248" s="17">
        <v>0</v>
      </c>
      <c r="V248" s="17">
        <v>0</v>
      </c>
      <c r="W248" s="17">
        <v>0</v>
      </c>
      <c r="X248" s="17">
        <v>0</v>
      </c>
      <c r="Y248" s="17">
        <f t="shared" si="27"/>
        <v>0</v>
      </c>
      <c r="Z248" s="18" t="s">
        <v>91</v>
      </c>
      <c r="AA248" s="18" t="s">
        <v>440</v>
      </c>
      <c r="AB248" s="18">
        <v>25826</v>
      </c>
      <c r="AC248" s="18">
        <v>26516</v>
      </c>
      <c r="AD248" s="18">
        <v>4.29</v>
      </c>
      <c r="AE248" s="18" t="s">
        <v>139</v>
      </c>
      <c r="AF248" s="19" t="s">
        <v>126</v>
      </c>
      <c r="AG248" s="19" t="s">
        <v>126</v>
      </c>
    </row>
    <row r="249" spans="1:33" ht="42.75" hidden="1" x14ac:dyDescent="0.2">
      <c r="A249" s="9">
        <f t="shared" si="26"/>
        <v>123</v>
      </c>
      <c r="B249" s="8">
        <v>228912</v>
      </c>
      <c r="C249" s="9" t="s">
        <v>345</v>
      </c>
      <c r="D249" s="9" t="s">
        <v>142</v>
      </c>
      <c r="E249" s="35">
        <v>26000000</v>
      </c>
      <c r="F249" s="48">
        <v>0</v>
      </c>
      <c r="G249" s="48">
        <v>0</v>
      </c>
      <c r="H249" s="48">
        <v>0</v>
      </c>
      <c r="I249" s="17">
        <v>8</v>
      </c>
      <c r="J249" s="17">
        <v>10</v>
      </c>
      <c r="K249" s="17">
        <v>8</v>
      </c>
      <c r="L249" s="17">
        <v>0</v>
      </c>
      <c r="M249" s="17">
        <v>0</v>
      </c>
      <c r="N249" s="17">
        <v>0</v>
      </c>
      <c r="O249" s="17">
        <v>0</v>
      </c>
      <c r="P249" s="17">
        <v>0</v>
      </c>
      <c r="Q249" s="17">
        <v>0</v>
      </c>
      <c r="R249" s="17">
        <v>0</v>
      </c>
      <c r="S249" s="17">
        <v>0</v>
      </c>
      <c r="T249" s="17">
        <v>0</v>
      </c>
      <c r="U249" s="17">
        <v>0</v>
      </c>
      <c r="V249" s="17">
        <v>0</v>
      </c>
      <c r="W249" s="17">
        <v>0</v>
      </c>
      <c r="X249" s="17">
        <v>0</v>
      </c>
      <c r="Y249" s="17">
        <f t="shared" si="27"/>
        <v>0</v>
      </c>
      <c r="Z249" s="18" t="s">
        <v>91</v>
      </c>
      <c r="AA249" s="18" t="s">
        <v>447</v>
      </c>
      <c r="AB249" s="18">
        <v>11828</v>
      </c>
      <c r="AC249" s="18">
        <v>12145</v>
      </c>
      <c r="AD249" s="18">
        <v>10</v>
      </c>
      <c r="AE249" s="18" t="s">
        <v>139</v>
      </c>
      <c r="AF249" s="19" t="s">
        <v>126</v>
      </c>
      <c r="AG249" s="19" t="s">
        <v>126</v>
      </c>
    </row>
    <row r="250" spans="1:33" ht="85.5" hidden="1" x14ac:dyDescent="0.2">
      <c r="A250" s="9">
        <f t="shared" si="26"/>
        <v>124</v>
      </c>
      <c r="B250" s="8">
        <v>228911</v>
      </c>
      <c r="C250" s="9" t="s">
        <v>346</v>
      </c>
      <c r="D250" s="9" t="s">
        <v>142</v>
      </c>
      <c r="E250" s="35">
        <v>37154000</v>
      </c>
      <c r="F250" s="48">
        <v>0</v>
      </c>
      <c r="G250" s="48">
        <v>0</v>
      </c>
      <c r="H250" s="48">
        <v>0</v>
      </c>
      <c r="I250" s="17">
        <v>6</v>
      </c>
      <c r="J250" s="17">
        <v>14.29</v>
      </c>
      <c r="K250" s="17">
        <v>6</v>
      </c>
      <c r="L250" s="17">
        <v>0</v>
      </c>
      <c r="M250" s="17">
        <v>0</v>
      </c>
      <c r="N250" s="17">
        <v>0</v>
      </c>
      <c r="O250" s="17">
        <v>0</v>
      </c>
      <c r="P250" s="17">
        <v>0</v>
      </c>
      <c r="Q250" s="17">
        <v>0</v>
      </c>
      <c r="R250" s="17">
        <v>0</v>
      </c>
      <c r="S250" s="17">
        <v>0</v>
      </c>
      <c r="T250" s="17">
        <v>0</v>
      </c>
      <c r="U250" s="17">
        <v>0</v>
      </c>
      <c r="V250" s="17">
        <v>0</v>
      </c>
      <c r="W250" s="17">
        <v>0</v>
      </c>
      <c r="X250" s="17">
        <v>0</v>
      </c>
      <c r="Y250" s="17">
        <f t="shared" si="27"/>
        <v>0</v>
      </c>
      <c r="Z250" s="18" t="s">
        <v>101</v>
      </c>
      <c r="AA250" s="18" t="s">
        <v>448</v>
      </c>
      <c r="AB250" s="18">
        <v>20526</v>
      </c>
      <c r="AC250" s="18">
        <v>20757</v>
      </c>
      <c r="AD250" s="18">
        <v>14.29</v>
      </c>
      <c r="AE250" s="18" t="s">
        <v>139</v>
      </c>
      <c r="AF250" s="19" t="s">
        <v>126</v>
      </c>
      <c r="AG250" s="19" t="s">
        <v>126</v>
      </c>
    </row>
    <row r="251" spans="1:33" ht="42.75" hidden="1" x14ac:dyDescent="0.2">
      <c r="A251" s="9">
        <f t="shared" si="26"/>
        <v>125</v>
      </c>
      <c r="B251" s="8">
        <v>228910</v>
      </c>
      <c r="C251" s="9" t="s">
        <v>347</v>
      </c>
      <c r="D251" s="9" t="s">
        <v>142</v>
      </c>
      <c r="E251" s="35">
        <v>26000000</v>
      </c>
      <c r="F251" s="48">
        <v>0</v>
      </c>
      <c r="G251" s="48">
        <v>0</v>
      </c>
      <c r="H251" s="48">
        <v>0</v>
      </c>
      <c r="I251" s="17">
        <v>5</v>
      </c>
      <c r="J251" s="17">
        <v>5</v>
      </c>
      <c r="K251" s="17">
        <v>5</v>
      </c>
      <c r="L251" s="17">
        <v>0</v>
      </c>
      <c r="M251" s="17">
        <v>0</v>
      </c>
      <c r="N251" s="17">
        <v>0</v>
      </c>
      <c r="O251" s="17">
        <v>0</v>
      </c>
      <c r="P251" s="17">
        <v>0</v>
      </c>
      <c r="Q251" s="17">
        <v>0</v>
      </c>
      <c r="R251" s="17">
        <v>0</v>
      </c>
      <c r="S251" s="17">
        <v>0</v>
      </c>
      <c r="T251" s="17">
        <v>0</v>
      </c>
      <c r="U251" s="17">
        <v>0</v>
      </c>
      <c r="V251" s="17">
        <v>0</v>
      </c>
      <c r="W251" s="17">
        <v>0</v>
      </c>
      <c r="X251" s="17">
        <v>0</v>
      </c>
      <c r="Y251" s="17">
        <f t="shared" si="27"/>
        <v>0</v>
      </c>
      <c r="Z251" s="18" t="s">
        <v>449</v>
      </c>
      <c r="AA251" s="18" t="s">
        <v>450</v>
      </c>
      <c r="AB251" s="18">
        <v>13894</v>
      </c>
      <c r="AC251" s="18">
        <v>15693</v>
      </c>
      <c r="AD251" s="18">
        <v>5</v>
      </c>
      <c r="AE251" s="18" t="s">
        <v>139</v>
      </c>
      <c r="AF251" s="19" t="s">
        <v>126</v>
      </c>
      <c r="AG251" s="19" t="s">
        <v>126</v>
      </c>
    </row>
    <row r="252" spans="1:33" ht="42.75" hidden="1" x14ac:dyDescent="0.2">
      <c r="A252" s="9">
        <f t="shared" si="26"/>
        <v>126</v>
      </c>
      <c r="B252" s="8">
        <v>229376</v>
      </c>
      <c r="C252" s="9" t="s">
        <v>348</v>
      </c>
      <c r="D252" s="9" t="s">
        <v>142</v>
      </c>
      <c r="E252" s="35">
        <v>15600000</v>
      </c>
      <c r="F252" s="48">
        <v>0</v>
      </c>
      <c r="G252" s="48">
        <v>0</v>
      </c>
      <c r="H252" s="48">
        <v>0</v>
      </c>
      <c r="I252" s="17">
        <v>6</v>
      </c>
      <c r="J252" s="17">
        <v>6</v>
      </c>
      <c r="K252" s="17">
        <v>6</v>
      </c>
      <c r="L252" s="17">
        <v>6</v>
      </c>
      <c r="M252" s="17">
        <v>0</v>
      </c>
      <c r="N252" s="17">
        <v>0</v>
      </c>
      <c r="O252" s="17">
        <v>0</v>
      </c>
      <c r="P252" s="17">
        <v>0</v>
      </c>
      <c r="Q252" s="17">
        <v>0</v>
      </c>
      <c r="R252" s="17">
        <v>0</v>
      </c>
      <c r="S252" s="17">
        <v>0</v>
      </c>
      <c r="T252" s="17">
        <v>0</v>
      </c>
      <c r="U252" s="17">
        <v>0</v>
      </c>
      <c r="V252" s="17">
        <v>0</v>
      </c>
      <c r="W252" s="17">
        <v>0</v>
      </c>
      <c r="X252" s="17">
        <v>0</v>
      </c>
      <c r="Y252" s="17">
        <f t="shared" si="27"/>
        <v>0</v>
      </c>
      <c r="Z252" s="18" t="s">
        <v>85</v>
      </c>
      <c r="AA252" s="18" t="s">
        <v>451</v>
      </c>
      <c r="AB252" s="18">
        <v>287600</v>
      </c>
      <c r="AC252" s="18">
        <v>310695</v>
      </c>
      <c r="AD252" s="18">
        <v>6</v>
      </c>
      <c r="AE252" s="18" t="s">
        <v>139</v>
      </c>
      <c r="AF252" s="19" t="s">
        <v>126</v>
      </c>
      <c r="AG252" s="19" t="s">
        <v>126</v>
      </c>
    </row>
    <row r="253" spans="1:33" ht="57" hidden="1" x14ac:dyDescent="0.2">
      <c r="A253" s="9">
        <f t="shared" si="26"/>
        <v>127</v>
      </c>
      <c r="B253" s="8">
        <v>229374</v>
      </c>
      <c r="C253" s="9" t="s">
        <v>349</v>
      </c>
      <c r="D253" s="9" t="s">
        <v>142</v>
      </c>
      <c r="E253" s="35">
        <v>111800000</v>
      </c>
      <c r="F253" s="48">
        <v>0</v>
      </c>
      <c r="G253" s="48">
        <v>0</v>
      </c>
      <c r="H253" s="48">
        <v>0</v>
      </c>
      <c r="I253" s="17">
        <v>12</v>
      </c>
      <c r="J253" s="17">
        <v>43</v>
      </c>
      <c r="K253" s="17">
        <v>12</v>
      </c>
      <c r="L253" s="17">
        <v>12</v>
      </c>
      <c r="M253" s="17">
        <v>0</v>
      </c>
      <c r="N253" s="17">
        <v>0</v>
      </c>
      <c r="O253" s="17">
        <v>0</v>
      </c>
      <c r="P253" s="17">
        <v>0</v>
      </c>
      <c r="Q253" s="17">
        <v>0</v>
      </c>
      <c r="R253" s="17">
        <v>0</v>
      </c>
      <c r="S253" s="17">
        <v>0</v>
      </c>
      <c r="T253" s="17">
        <v>0</v>
      </c>
      <c r="U253" s="17">
        <v>0</v>
      </c>
      <c r="V253" s="17">
        <v>0</v>
      </c>
      <c r="W253" s="17">
        <v>0</v>
      </c>
      <c r="X253" s="17">
        <v>0</v>
      </c>
      <c r="Y253" s="17">
        <f t="shared" si="27"/>
        <v>0</v>
      </c>
      <c r="Z253" s="18" t="s">
        <v>452</v>
      </c>
      <c r="AA253" s="18" t="s">
        <v>453</v>
      </c>
      <c r="AB253" s="18">
        <v>929797</v>
      </c>
      <c r="AC253" s="18">
        <v>943113</v>
      </c>
      <c r="AD253" s="18">
        <v>43</v>
      </c>
      <c r="AE253" s="18" t="s">
        <v>139</v>
      </c>
      <c r="AF253" s="19" t="s">
        <v>126</v>
      </c>
      <c r="AG253" s="19" t="s">
        <v>126</v>
      </c>
    </row>
    <row r="254" spans="1:33" hidden="1" x14ac:dyDescent="0.2">
      <c r="A254" s="105"/>
      <c r="B254" s="106"/>
      <c r="C254" s="107"/>
      <c r="D254" s="107"/>
      <c r="E254" s="107"/>
      <c r="F254" s="49"/>
      <c r="G254" s="48"/>
      <c r="H254" s="15"/>
      <c r="I254" s="17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7">
        <v>0</v>
      </c>
      <c r="W254" s="17">
        <v>0</v>
      </c>
      <c r="X254" s="17">
        <v>0</v>
      </c>
      <c r="Y254" s="15"/>
      <c r="Z254" s="18"/>
      <c r="AA254" s="18"/>
      <c r="AB254" s="18"/>
      <c r="AC254" s="18"/>
      <c r="AD254" s="18"/>
      <c r="AE254" s="18"/>
      <c r="AF254" s="18"/>
      <c r="AG254" s="18"/>
    </row>
    <row r="255" spans="1:33" ht="42.75" hidden="1" x14ac:dyDescent="0.2">
      <c r="A255" s="9">
        <f>+A170+1</f>
        <v>154</v>
      </c>
      <c r="B255" s="8">
        <v>228444</v>
      </c>
      <c r="C255" s="9" t="s">
        <v>350</v>
      </c>
      <c r="D255" s="9" t="s">
        <v>142</v>
      </c>
      <c r="E255" s="35">
        <v>94120000</v>
      </c>
      <c r="F255" s="48">
        <v>0</v>
      </c>
      <c r="G255" s="48">
        <v>0</v>
      </c>
      <c r="H255" s="48">
        <v>0</v>
      </c>
      <c r="I255" s="17">
        <v>12</v>
      </c>
      <c r="J255" s="17">
        <v>36.200000000000003</v>
      </c>
      <c r="K255" s="17">
        <v>12</v>
      </c>
      <c r="L255" s="17">
        <v>0</v>
      </c>
      <c r="M255" s="17">
        <v>0</v>
      </c>
      <c r="N255" s="17">
        <v>0</v>
      </c>
      <c r="O255" s="17">
        <v>0</v>
      </c>
      <c r="P255" s="17">
        <v>0</v>
      </c>
      <c r="Q255" s="17">
        <v>0</v>
      </c>
      <c r="R255" s="17">
        <v>0</v>
      </c>
      <c r="S255" s="17">
        <v>0</v>
      </c>
      <c r="T255" s="17">
        <v>0</v>
      </c>
      <c r="U255" s="17">
        <v>0</v>
      </c>
      <c r="V255" s="17">
        <v>0</v>
      </c>
      <c r="W255" s="17">
        <v>0</v>
      </c>
      <c r="X255" s="17">
        <v>0</v>
      </c>
      <c r="Y255" s="17">
        <f t="shared" si="27"/>
        <v>0</v>
      </c>
      <c r="Z255" s="18" t="s">
        <v>91</v>
      </c>
      <c r="AA255" s="18" t="s">
        <v>454</v>
      </c>
      <c r="AB255" s="18">
        <v>4103</v>
      </c>
      <c r="AC255" s="18">
        <v>4185</v>
      </c>
      <c r="AD255" s="18">
        <v>36.200000000000003</v>
      </c>
      <c r="AE255" s="18" t="s">
        <v>139</v>
      </c>
      <c r="AF255" s="19" t="s">
        <v>126</v>
      </c>
      <c r="AG255" s="19" t="s">
        <v>126</v>
      </c>
    </row>
    <row r="256" spans="1:33" ht="28.5" hidden="1" x14ac:dyDescent="0.2">
      <c r="A256" s="9">
        <f t="shared" si="26"/>
        <v>155</v>
      </c>
      <c r="B256" s="8" t="s">
        <v>17</v>
      </c>
      <c r="C256" s="9" t="s">
        <v>353</v>
      </c>
      <c r="D256" s="9" t="s">
        <v>106</v>
      </c>
      <c r="E256" s="35">
        <v>66560000</v>
      </c>
      <c r="F256" s="48">
        <v>0</v>
      </c>
      <c r="G256" s="48">
        <v>0</v>
      </c>
      <c r="H256" s="48">
        <v>0</v>
      </c>
      <c r="I256" s="17">
        <v>6</v>
      </c>
      <c r="J256" s="17"/>
      <c r="K256" s="17"/>
      <c r="L256" s="17"/>
      <c r="M256" s="17">
        <v>0</v>
      </c>
      <c r="N256" s="17">
        <v>0</v>
      </c>
      <c r="O256" s="17">
        <v>0</v>
      </c>
      <c r="P256" s="17">
        <v>0</v>
      </c>
      <c r="Q256" s="17">
        <v>0</v>
      </c>
      <c r="R256" s="17">
        <v>0</v>
      </c>
      <c r="S256" s="17">
        <v>0</v>
      </c>
      <c r="T256" s="17">
        <v>0</v>
      </c>
      <c r="U256" s="17">
        <v>0</v>
      </c>
      <c r="V256" s="17">
        <v>0</v>
      </c>
      <c r="W256" s="17">
        <v>0</v>
      </c>
      <c r="X256" s="17">
        <v>0</v>
      </c>
      <c r="Y256" s="17">
        <f t="shared" si="27"/>
        <v>0</v>
      </c>
      <c r="Z256" s="18" t="s">
        <v>188</v>
      </c>
      <c r="AA256" s="18" t="s">
        <v>458</v>
      </c>
      <c r="AB256" s="18">
        <v>45415</v>
      </c>
      <c r="AC256" s="18">
        <v>49545</v>
      </c>
      <c r="AD256" s="18">
        <v>1</v>
      </c>
      <c r="AE256" s="18" t="s">
        <v>475</v>
      </c>
      <c r="AF256" s="19" t="s">
        <v>126</v>
      </c>
      <c r="AG256" s="19" t="s">
        <v>126</v>
      </c>
    </row>
    <row r="257" spans="1:33" ht="28.5" hidden="1" x14ac:dyDescent="0.2">
      <c r="A257" s="9">
        <f t="shared" si="26"/>
        <v>156</v>
      </c>
      <c r="B257" s="8" t="s">
        <v>17</v>
      </c>
      <c r="C257" s="9" t="s">
        <v>354</v>
      </c>
      <c r="D257" s="9" t="s">
        <v>106</v>
      </c>
      <c r="E257" s="35">
        <v>56134000</v>
      </c>
      <c r="F257" s="48">
        <v>0</v>
      </c>
      <c r="G257" s="48">
        <v>0</v>
      </c>
      <c r="H257" s="48">
        <v>0</v>
      </c>
      <c r="I257" s="17">
        <v>4</v>
      </c>
      <c r="J257" s="17"/>
      <c r="K257" s="17"/>
      <c r="L257" s="17"/>
      <c r="M257" s="17">
        <v>0</v>
      </c>
      <c r="N257" s="17">
        <v>0</v>
      </c>
      <c r="O257" s="17">
        <v>0</v>
      </c>
      <c r="P257" s="17">
        <v>0</v>
      </c>
      <c r="Q257" s="17">
        <v>0</v>
      </c>
      <c r="R257" s="17">
        <v>0</v>
      </c>
      <c r="S257" s="17">
        <v>0</v>
      </c>
      <c r="T257" s="17">
        <v>0</v>
      </c>
      <c r="U257" s="17">
        <v>0</v>
      </c>
      <c r="V257" s="17">
        <v>0</v>
      </c>
      <c r="W257" s="17">
        <v>0</v>
      </c>
      <c r="X257" s="17">
        <v>0</v>
      </c>
      <c r="Y257" s="17">
        <f t="shared" si="27"/>
        <v>0</v>
      </c>
      <c r="Z257" s="18" t="s">
        <v>85</v>
      </c>
      <c r="AA257" s="18" t="s">
        <v>459</v>
      </c>
      <c r="AB257" s="18">
        <v>141066</v>
      </c>
      <c r="AC257" s="18">
        <v>152394</v>
      </c>
      <c r="AD257" s="18">
        <v>1</v>
      </c>
      <c r="AE257" s="18" t="s">
        <v>475</v>
      </c>
      <c r="AF257" s="19" t="s">
        <v>126</v>
      </c>
      <c r="AG257" s="19" t="s">
        <v>126</v>
      </c>
    </row>
    <row r="258" spans="1:33" ht="42.75" hidden="1" x14ac:dyDescent="0.2">
      <c r="A258" s="9">
        <f t="shared" si="26"/>
        <v>157</v>
      </c>
      <c r="B258" s="8" t="s">
        <v>17</v>
      </c>
      <c r="C258" s="9" t="s">
        <v>355</v>
      </c>
      <c r="D258" s="9" t="s">
        <v>106</v>
      </c>
      <c r="E258" s="35">
        <v>6500000</v>
      </c>
      <c r="F258" s="48">
        <v>0</v>
      </c>
      <c r="G258" s="48">
        <v>0</v>
      </c>
      <c r="H258" s="48">
        <v>0</v>
      </c>
      <c r="I258" s="17">
        <v>1</v>
      </c>
      <c r="J258" s="17"/>
      <c r="K258" s="17"/>
      <c r="L258" s="17"/>
      <c r="M258" s="17">
        <v>0</v>
      </c>
      <c r="N258" s="17">
        <v>0</v>
      </c>
      <c r="O258" s="17">
        <v>0</v>
      </c>
      <c r="P258" s="17">
        <v>0</v>
      </c>
      <c r="Q258" s="17">
        <v>0</v>
      </c>
      <c r="R258" s="17">
        <v>0</v>
      </c>
      <c r="S258" s="17">
        <v>0</v>
      </c>
      <c r="T258" s="17">
        <v>0</v>
      </c>
      <c r="U258" s="17">
        <v>0</v>
      </c>
      <c r="V258" s="17">
        <v>0</v>
      </c>
      <c r="W258" s="17">
        <v>0</v>
      </c>
      <c r="X258" s="17">
        <v>0</v>
      </c>
      <c r="Y258" s="17">
        <f t="shared" si="27"/>
        <v>0</v>
      </c>
      <c r="Z258" s="18" t="s">
        <v>91</v>
      </c>
      <c r="AA258" s="18" t="s">
        <v>111</v>
      </c>
      <c r="AB258" s="18">
        <v>25462</v>
      </c>
      <c r="AC258" s="18">
        <v>26144</v>
      </c>
      <c r="AD258" s="18">
        <v>1</v>
      </c>
      <c r="AE258" s="18" t="s">
        <v>475</v>
      </c>
      <c r="AF258" s="19" t="s">
        <v>126</v>
      </c>
      <c r="AG258" s="19" t="s">
        <v>126</v>
      </c>
    </row>
    <row r="259" spans="1:33" ht="28.5" hidden="1" x14ac:dyDescent="0.2">
      <c r="A259" s="9">
        <f t="shared" si="26"/>
        <v>158</v>
      </c>
      <c r="B259" s="8" t="s">
        <v>17</v>
      </c>
      <c r="C259" s="9" t="s">
        <v>356</v>
      </c>
      <c r="D259" s="9" t="s">
        <v>106</v>
      </c>
      <c r="E259" s="35">
        <v>46800000</v>
      </c>
      <c r="F259" s="48">
        <v>0</v>
      </c>
      <c r="G259" s="48">
        <v>0</v>
      </c>
      <c r="H259" s="48">
        <v>0</v>
      </c>
      <c r="I259" s="17">
        <v>5</v>
      </c>
      <c r="J259" s="17"/>
      <c r="K259" s="17"/>
      <c r="L259" s="17"/>
      <c r="M259" s="17">
        <v>0</v>
      </c>
      <c r="N259" s="17">
        <v>0</v>
      </c>
      <c r="O259" s="17">
        <v>0</v>
      </c>
      <c r="P259" s="17">
        <v>0</v>
      </c>
      <c r="Q259" s="17">
        <v>0</v>
      </c>
      <c r="R259" s="17">
        <v>0</v>
      </c>
      <c r="S259" s="17">
        <v>0</v>
      </c>
      <c r="T259" s="17">
        <v>0</v>
      </c>
      <c r="U259" s="17">
        <v>0</v>
      </c>
      <c r="V259" s="17">
        <v>0</v>
      </c>
      <c r="W259" s="17">
        <v>0</v>
      </c>
      <c r="X259" s="17">
        <v>0</v>
      </c>
      <c r="Y259" s="17">
        <f t="shared" si="27"/>
        <v>0</v>
      </c>
      <c r="Z259" s="18" t="s">
        <v>235</v>
      </c>
      <c r="AA259" s="18" t="s">
        <v>460</v>
      </c>
      <c r="AB259" s="18">
        <v>26674</v>
      </c>
      <c r="AC259" s="18">
        <v>27180</v>
      </c>
      <c r="AD259" s="18">
        <v>1</v>
      </c>
      <c r="AE259" s="18" t="s">
        <v>475</v>
      </c>
      <c r="AF259" s="19" t="s">
        <v>126</v>
      </c>
      <c r="AG259" s="19" t="s">
        <v>126</v>
      </c>
    </row>
    <row r="260" spans="1:33" ht="28.5" hidden="1" x14ac:dyDescent="0.2">
      <c r="A260" s="9">
        <f t="shared" si="26"/>
        <v>159</v>
      </c>
      <c r="B260" s="8" t="s">
        <v>17</v>
      </c>
      <c r="C260" s="9" t="s">
        <v>357</v>
      </c>
      <c r="D260" s="9" t="s">
        <v>106</v>
      </c>
      <c r="E260" s="35">
        <v>8000000</v>
      </c>
      <c r="F260" s="48">
        <v>0</v>
      </c>
      <c r="G260" s="48">
        <v>0</v>
      </c>
      <c r="H260" s="48">
        <v>0</v>
      </c>
      <c r="I260" s="17">
        <v>4</v>
      </c>
      <c r="J260" s="17"/>
      <c r="K260" s="17"/>
      <c r="L260" s="17"/>
      <c r="M260" s="17">
        <v>0</v>
      </c>
      <c r="N260" s="17">
        <v>0</v>
      </c>
      <c r="O260" s="17">
        <v>0</v>
      </c>
      <c r="P260" s="17">
        <v>0</v>
      </c>
      <c r="Q260" s="17">
        <v>0</v>
      </c>
      <c r="R260" s="17">
        <v>0</v>
      </c>
      <c r="S260" s="17">
        <v>0</v>
      </c>
      <c r="T260" s="17">
        <v>0</v>
      </c>
      <c r="U260" s="17">
        <v>0</v>
      </c>
      <c r="V260" s="17">
        <v>0</v>
      </c>
      <c r="W260" s="17">
        <v>0</v>
      </c>
      <c r="X260" s="17">
        <v>0</v>
      </c>
      <c r="Y260" s="17">
        <f t="shared" si="27"/>
        <v>0</v>
      </c>
      <c r="Z260" s="18" t="s">
        <v>229</v>
      </c>
      <c r="AA260" s="18" t="s">
        <v>461</v>
      </c>
      <c r="AB260" s="18">
        <v>28426</v>
      </c>
      <c r="AC260" s="18">
        <v>30610</v>
      </c>
      <c r="AD260" s="18">
        <v>1</v>
      </c>
      <c r="AE260" s="18" t="s">
        <v>475</v>
      </c>
      <c r="AF260" s="19" t="s">
        <v>126</v>
      </c>
      <c r="AG260" s="19" t="s">
        <v>126</v>
      </c>
    </row>
    <row r="261" spans="1:33" ht="28.5" hidden="1" x14ac:dyDescent="0.2">
      <c r="A261" s="9">
        <f t="shared" ref="A261:A275" si="28">+A260+1</f>
        <v>160</v>
      </c>
      <c r="B261" s="8">
        <v>245614</v>
      </c>
      <c r="C261" s="9" t="s">
        <v>737</v>
      </c>
      <c r="D261" s="9" t="s">
        <v>84</v>
      </c>
      <c r="E261" s="35">
        <v>12000000</v>
      </c>
      <c r="F261" s="48">
        <v>0</v>
      </c>
      <c r="G261" s="48">
        <v>0</v>
      </c>
      <c r="H261" s="48">
        <v>0</v>
      </c>
      <c r="I261" s="17">
        <v>6</v>
      </c>
      <c r="J261" s="17">
        <v>60</v>
      </c>
      <c r="K261" s="17">
        <v>6</v>
      </c>
      <c r="L261" s="17">
        <v>6</v>
      </c>
      <c r="M261" s="17">
        <v>0</v>
      </c>
      <c r="N261" s="17">
        <v>0</v>
      </c>
      <c r="O261" s="17">
        <v>0</v>
      </c>
      <c r="P261" s="17">
        <v>0</v>
      </c>
      <c r="Q261" s="17">
        <v>0</v>
      </c>
      <c r="R261" s="17">
        <v>0</v>
      </c>
      <c r="S261" s="17">
        <v>0</v>
      </c>
      <c r="T261" s="17">
        <v>0</v>
      </c>
      <c r="U261" s="17">
        <v>0</v>
      </c>
      <c r="V261" s="17">
        <v>0</v>
      </c>
      <c r="W261" s="17">
        <v>0</v>
      </c>
      <c r="X261" s="17">
        <v>0</v>
      </c>
      <c r="Y261" s="17">
        <f t="shared" si="27"/>
        <v>0</v>
      </c>
      <c r="Z261" s="18" t="s">
        <v>188</v>
      </c>
      <c r="AA261" s="18" t="s">
        <v>462</v>
      </c>
      <c r="AB261" s="18">
        <v>26076</v>
      </c>
      <c r="AC261" s="18">
        <v>27812</v>
      </c>
      <c r="AD261" s="18">
        <v>1</v>
      </c>
      <c r="AE261" s="18" t="s">
        <v>475</v>
      </c>
      <c r="AF261" s="19" t="s">
        <v>126</v>
      </c>
      <c r="AG261" s="19" t="s">
        <v>126</v>
      </c>
    </row>
    <row r="262" spans="1:33" ht="28.5" hidden="1" x14ac:dyDescent="0.2">
      <c r="A262" s="9">
        <f t="shared" si="28"/>
        <v>161</v>
      </c>
      <c r="B262" s="8" t="s">
        <v>17</v>
      </c>
      <c r="C262" s="9" t="s">
        <v>358</v>
      </c>
      <c r="D262" s="9" t="s">
        <v>106</v>
      </c>
      <c r="E262" s="35">
        <v>156000000</v>
      </c>
      <c r="F262" s="48">
        <v>0</v>
      </c>
      <c r="G262" s="48">
        <v>0</v>
      </c>
      <c r="H262" s="48">
        <v>0</v>
      </c>
      <c r="I262" s="17">
        <v>6</v>
      </c>
      <c r="J262" s="17"/>
      <c r="K262" s="17"/>
      <c r="L262" s="17"/>
      <c r="M262" s="17">
        <v>0</v>
      </c>
      <c r="N262" s="17">
        <v>0</v>
      </c>
      <c r="O262" s="17">
        <v>0</v>
      </c>
      <c r="P262" s="17">
        <v>0</v>
      </c>
      <c r="Q262" s="17">
        <v>0</v>
      </c>
      <c r="R262" s="17">
        <v>0</v>
      </c>
      <c r="S262" s="17">
        <v>0</v>
      </c>
      <c r="T262" s="17">
        <v>0</v>
      </c>
      <c r="U262" s="17">
        <v>0</v>
      </c>
      <c r="V262" s="17">
        <v>0</v>
      </c>
      <c r="W262" s="17">
        <v>0</v>
      </c>
      <c r="X262" s="17">
        <v>0</v>
      </c>
      <c r="Y262" s="17">
        <f t="shared" si="27"/>
        <v>0</v>
      </c>
      <c r="Z262" s="18" t="s">
        <v>463</v>
      </c>
      <c r="AA262" s="18" t="s">
        <v>464</v>
      </c>
      <c r="AB262" s="18">
        <v>20983</v>
      </c>
      <c r="AC262" s="18">
        <v>21778</v>
      </c>
      <c r="AD262" s="18">
        <v>1</v>
      </c>
      <c r="AE262" s="18" t="s">
        <v>475</v>
      </c>
      <c r="AF262" s="19" t="s">
        <v>126</v>
      </c>
      <c r="AG262" s="19" t="s">
        <v>126</v>
      </c>
    </row>
    <row r="263" spans="1:33" ht="42.75" hidden="1" x14ac:dyDescent="0.2">
      <c r="A263" s="9">
        <f t="shared" si="28"/>
        <v>162</v>
      </c>
      <c r="B263" s="8">
        <v>245607</v>
      </c>
      <c r="C263" s="9" t="s">
        <v>738</v>
      </c>
      <c r="D263" s="9" t="s">
        <v>78</v>
      </c>
      <c r="E263" s="35">
        <v>13000000</v>
      </c>
      <c r="F263" s="48">
        <v>0</v>
      </c>
      <c r="G263" s="48">
        <v>0</v>
      </c>
      <c r="H263" s="48">
        <v>0</v>
      </c>
      <c r="I263" s="17">
        <v>4</v>
      </c>
      <c r="J263" s="17">
        <v>2.5</v>
      </c>
      <c r="K263" s="17">
        <v>1</v>
      </c>
      <c r="L263" s="17">
        <v>1</v>
      </c>
      <c r="M263" s="17">
        <v>0</v>
      </c>
      <c r="N263" s="17">
        <v>0</v>
      </c>
      <c r="O263" s="17">
        <v>0</v>
      </c>
      <c r="P263" s="17">
        <v>0</v>
      </c>
      <c r="Q263" s="17">
        <v>0</v>
      </c>
      <c r="R263" s="17">
        <v>0</v>
      </c>
      <c r="S263" s="17">
        <v>0</v>
      </c>
      <c r="T263" s="17">
        <v>0</v>
      </c>
      <c r="U263" s="17">
        <v>0</v>
      </c>
      <c r="V263" s="17">
        <v>0</v>
      </c>
      <c r="W263" s="17">
        <v>0</v>
      </c>
      <c r="X263" s="17">
        <v>0</v>
      </c>
      <c r="Y263" s="17">
        <f t="shared" si="27"/>
        <v>0</v>
      </c>
      <c r="Z263" s="18" t="s">
        <v>83</v>
      </c>
      <c r="AA263" s="18" t="s">
        <v>83</v>
      </c>
      <c r="AB263" s="18">
        <v>82789</v>
      </c>
      <c r="AC263" s="18">
        <v>85790</v>
      </c>
      <c r="AD263" s="18">
        <v>1</v>
      </c>
      <c r="AE263" s="18" t="s">
        <v>475</v>
      </c>
      <c r="AF263" s="19" t="s">
        <v>736</v>
      </c>
      <c r="AG263" s="19" t="s">
        <v>126</v>
      </c>
    </row>
    <row r="264" spans="1:33" ht="71.25" hidden="1" x14ac:dyDescent="0.2">
      <c r="A264" s="9">
        <f t="shared" si="28"/>
        <v>163</v>
      </c>
      <c r="B264" s="8">
        <v>245601</v>
      </c>
      <c r="C264" s="9" t="s">
        <v>739</v>
      </c>
      <c r="D264" s="9" t="s">
        <v>78</v>
      </c>
      <c r="E264" s="35">
        <v>2550000</v>
      </c>
      <c r="F264" s="48">
        <v>0</v>
      </c>
      <c r="G264" s="48">
        <v>0</v>
      </c>
      <c r="H264" s="48">
        <v>0</v>
      </c>
      <c r="I264" s="17">
        <v>6</v>
      </c>
      <c r="J264" s="17">
        <v>34</v>
      </c>
      <c r="K264" s="17">
        <v>3</v>
      </c>
      <c r="L264" s="17">
        <v>3</v>
      </c>
      <c r="M264" s="17">
        <v>0</v>
      </c>
      <c r="N264" s="17">
        <v>0</v>
      </c>
      <c r="O264" s="17">
        <v>0</v>
      </c>
      <c r="P264" s="17">
        <v>0</v>
      </c>
      <c r="Q264" s="17">
        <v>0</v>
      </c>
      <c r="R264" s="17">
        <v>0</v>
      </c>
      <c r="S264" s="17">
        <v>0</v>
      </c>
      <c r="T264" s="17">
        <v>0</v>
      </c>
      <c r="U264" s="17">
        <v>0</v>
      </c>
      <c r="V264" s="17">
        <v>0</v>
      </c>
      <c r="W264" s="17">
        <v>0</v>
      </c>
      <c r="X264" s="17">
        <v>0</v>
      </c>
      <c r="Y264" s="17">
        <f t="shared" si="27"/>
        <v>0</v>
      </c>
      <c r="Z264" s="18" t="s">
        <v>374</v>
      </c>
      <c r="AA264" s="18" t="s">
        <v>465</v>
      </c>
      <c r="AB264" s="18">
        <v>125846</v>
      </c>
      <c r="AC264" s="18">
        <v>131495</v>
      </c>
      <c r="AD264" s="18">
        <v>1</v>
      </c>
      <c r="AE264" s="18" t="s">
        <v>475</v>
      </c>
      <c r="AF264" s="19" t="s">
        <v>736</v>
      </c>
      <c r="AG264" s="19" t="s">
        <v>126</v>
      </c>
    </row>
    <row r="265" spans="1:33" ht="71.25" hidden="1" x14ac:dyDescent="0.2">
      <c r="A265" s="9">
        <f t="shared" si="28"/>
        <v>164</v>
      </c>
      <c r="B265" s="8" t="s">
        <v>17</v>
      </c>
      <c r="C265" s="9" t="s">
        <v>359</v>
      </c>
      <c r="D265" s="9" t="s">
        <v>106</v>
      </c>
      <c r="E265" s="35">
        <v>156000000</v>
      </c>
      <c r="F265" s="48">
        <v>0</v>
      </c>
      <c r="G265" s="48">
        <v>0</v>
      </c>
      <c r="H265" s="48">
        <v>0</v>
      </c>
      <c r="I265" s="17">
        <v>6</v>
      </c>
      <c r="J265" s="17"/>
      <c r="K265" s="17"/>
      <c r="L265" s="17"/>
      <c r="M265" s="17">
        <v>0</v>
      </c>
      <c r="N265" s="17">
        <v>0</v>
      </c>
      <c r="O265" s="17">
        <v>0</v>
      </c>
      <c r="P265" s="17">
        <v>0</v>
      </c>
      <c r="Q265" s="17">
        <v>0</v>
      </c>
      <c r="R265" s="17">
        <v>0</v>
      </c>
      <c r="S265" s="17">
        <v>0</v>
      </c>
      <c r="T265" s="17">
        <v>0</v>
      </c>
      <c r="U265" s="17">
        <v>0</v>
      </c>
      <c r="V265" s="17">
        <v>0</v>
      </c>
      <c r="W265" s="17">
        <v>0</v>
      </c>
      <c r="X265" s="17">
        <v>0</v>
      </c>
      <c r="Y265" s="17">
        <f t="shared" si="27"/>
        <v>0</v>
      </c>
      <c r="Z265" s="18" t="s">
        <v>466</v>
      </c>
      <c r="AA265" s="18" t="s">
        <v>467</v>
      </c>
      <c r="AB265" s="18">
        <v>270336</v>
      </c>
      <c r="AC265" s="18">
        <v>292712</v>
      </c>
      <c r="AD265" s="18">
        <v>1</v>
      </c>
      <c r="AE265" s="18" t="s">
        <v>475</v>
      </c>
      <c r="AF265" s="19" t="s">
        <v>126</v>
      </c>
      <c r="AG265" s="19" t="s">
        <v>126</v>
      </c>
    </row>
    <row r="266" spans="1:33" ht="57" hidden="1" x14ac:dyDescent="0.2">
      <c r="A266" s="9">
        <f t="shared" si="28"/>
        <v>165</v>
      </c>
      <c r="B266" s="8" t="s">
        <v>17</v>
      </c>
      <c r="C266" s="9" t="s">
        <v>360</v>
      </c>
      <c r="D266" s="9" t="s">
        <v>106</v>
      </c>
      <c r="E266" s="35">
        <v>143728000</v>
      </c>
      <c r="F266" s="48">
        <v>0</v>
      </c>
      <c r="G266" s="48">
        <v>0</v>
      </c>
      <c r="H266" s="48">
        <v>0</v>
      </c>
      <c r="I266" s="17">
        <v>6</v>
      </c>
      <c r="J266" s="17"/>
      <c r="K266" s="17"/>
      <c r="L266" s="17"/>
      <c r="M266" s="17">
        <v>0</v>
      </c>
      <c r="N266" s="17">
        <v>0</v>
      </c>
      <c r="O266" s="17">
        <v>0</v>
      </c>
      <c r="P266" s="17">
        <v>0</v>
      </c>
      <c r="Q266" s="17">
        <v>0</v>
      </c>
      <c r="R266" s="17">
        <v>0</v>
      </c>
      <c r="S266" s="17">
        <v>0</v>
      </c>
      <c r="T266" s="17">
        <v>0</v>
      </c>
      <c r="U266" s="17">
        <v>0</v>
      </c>
      <c r="V266" s="17">
        <v>0</v>
      </c>
      <c r="W266" s="17">
        <v>0</v>
      </c>
      <c r="X266" s="17">
        <v>0</v>
      </c>
      <c r="Y266" s="17">
        <f t="shared" si="27"/>
        <v>0</v>
      </c>
      <c r="Z266" s="18" t="s">
        <v>391</v>
      </c>
      <c r="AA266" s="18" t="s">
        <v>468</v>
      </c>
      <c r="AB266" s="18">
        <v>139576</v>
      </c>
      <c r="AC266" s="18">
        <v>141143</v>
      </c>
      <c r="AD266" s="18">
        <v>1</v>
      </c>
      <c r="AE266" s="18" t="s">
        <v>475</v>
      </c>
      <c r="AF266" s="19" t="s">
        <v>126</v>
      </c>
      <c r="AG266" s="19" t="s">
        <v>126</v>
      </c>
    </row>
    <row r="267" spans="1:33" ht="71.25" hidden="1" x14ac:dyDescent="0.2">
      <c r="A267" s="9">
        <f t="shared" si="28"/>
        <v>166</v>
      </c>
      <c r="B267" s="8" t="s">
        <v>17</v>
      </c>
      <c r="C267" s="9" t="s">
        <v>361</v>
      </c>
      <c r="D267" s="9" t="s">
        <v>106</v>
      </c>
      <c r="E267" s="35">
        <v>126100000</v>
      </c>
      <c r="F267" s="48">
        <v>0</v>
      </c>
      <c r="G267" s="48">
        <v>0</v>
      </c>
      <c r="H267" s="48">
        <v>0</v>
      </c>
      <c r="I267" s="17">
        <v>6</v>
      </c>
      <c r="J267" s="17"/>
      <c r="K267" s="17"/>
      <c r="L267" s="17"/>
      <c r="M267" s="17">
        <v>0</v>
      </c>
      <c r="N267" s="17">
        <v>0</v>
      </c>
      <c r="O267" s="17">
        <v>0</v>
      </c>
      <c r="P267" s="17">
        <v>0</v>
      </c>
      <c r="Q267" s="17">
        <v>0</v>
      </c>
      <c r="R267" s="17">
        <v>0</v>
      </c>
      <c r="S267" s="17">
        <v>0</v>
      </c>
      <c r="T267" s="17">
        <v>0</v>
      </c>
      <c r="U267" s="17">
        <v>0</v>
      </c>
      <c r="V267" s="17">
        <v>0</v>
      </c>
      <c r="W267" s="17">
        <v>0</v>
      </c>
      <c r="X267" s="17">
        <v>0</v>
      </c>
      <c r="Y267" s="17">
        <f t="shared" si="27"/>
        <v>0</v>
      </c>
      <c r="Z267" s="18" t="s">
        <v>393</v>
      </c>
      <c r="AA267" s="18" t="s">
        <v>469</v>
      </c>
      <c r="AB267" s="18">
        <v>52645</v>
      </c>
      <c r="AC267" s="18">
        <v>53572</v>
      </c>
      <c r="AD267" s="18">
        <v>1</v>
      </c>
      <c r="AE267" s="18" t="s">
        <v>475</v>
      </c>
      <c r="AF267" s="19" t="s">
        <v>126</v>
      </c>
      <c r="AG267" s="19" t="s">
        <v>126</v>
      </c>
    </row>
    <row r="268" spans="1:33" ht="42.75" hidden="1" x14ac:dyDescent="0.2">
      <c r="A268" s="9">
        <f t="shared" si="28"/>
        <v>167</v>
      </c>
      <c r="B268" s="8" t="s">
        <v>17</v>
      </c>
      <c r="C268" s="9" t="s">
        <v>362</v>
      </c>
      <c r="D268" s="9" t="s">
        <v>106</v>
      </c>
      <c r="E268" s="35">
        <v>33332000</v>
      </c>
      <c r="F268" s="48">
        <v>0</v>
      </c>
      <c r="G268" s="48">
        <v>0</v>
      </c>
      <c r="H268" s="48">
        <v>0</v>
      </c>
      <c r="I268" s="17">
        <v>5</v>
      </c>
      <c r="J268" s="17"/>
      <c r="K268" s="17"/>
      <c r="L268" s="17"/>
      <c r="M268" s="17">
        <v>0</v>
      </c>
      <c r="N268" s="17">
        <v>0</v>
      </c>
      <c r="O268" s="17">
        <v>0</v>
      </c>
      <c r="P268" s="17">
        <v>0</v>
      </c>
      <c r="Q268" s="17">
        <v>0</v>
      </c>
      <c r="R268" s="17">
        <v>0</v>
      </c>
      <c r="S268" s="17">
        <v>0</v>
      </c>
      <c r="T268" s="17">
        <v>0</v>
      </c>
      <c r="U268" s="17">
        <v>0</v>
      </c>
      <c r="V268" s="17">
        <v>0</v>
      </c>
      <c r="W268" s="17">
        <v>0</v>
      </c>
      <c r="X268" s="17">
        <v>0</v>
      </c>
      <c r="Y268" s="17">
        <f t="shared" si="27"/>
        <v>0</v>
      </c>
      <c r="Z268" s="18" t="s">
        <v>101</v>
      </c>
      <c r="AA268" s="18" t="s">
        <v>470</v>
      </c>
      <c r="AB268" s="18">
        <v>6549</v>
      </c>
      <c r="AC268" s="18">
        <v>6735</v>
      </c>
      <c r="AD268" s="18">
        <v>1</v>
      </c>
      <c r="AE268" s="18" t="s">
        <v>475</v>
      </c>
      <c r="AF268" s="19" t="s">
        <v>126</v>
      </c>
      <c r="AG268" s="19" t="s">
        <v>126</v>
      </c>
    </row>
    <row r="269" spans="1:33" ht="42.75" hidden="1" x14ac:dyDescent="0.2">
      <c r="A269" s="9">
        <f t="shared" si="28"/>
        <v>168</v>
      </c>
      <c r="B269" s="8" t="s">
        <v>17</v>
      </c>
      <c r="C269" s="9" t="s">
        <v>363</v>
      </c>
      <c r="D269" s="9" t="s">
        <v>106</v>
      </c>
      <c r="E269" s="35">
        <v>122642000</v>
      </c>
      <c r="F269" s="48">
        <v>0</v>
      </c>
      <c r="G269" s="48">
        <v>0</v>
      </c>
      <c r="H269" s="48">
        <v>0</v>
      </c>
      <c r="I269" s="17">
        <v>6</v>
      </c>
      <c r="J269" s="17"/>
      <c r="K269" s="17"/>
      <c r="L269" s="17"/>
      <c r="M269" s="17">
        <v>0</v>
      </c>
      <c r="N269" s="17">
        <v>0</v>
      </c>
      <c r="O269" s="17">
        <v>0</v>
      </c>
      <c r="P269" s="17">
        <v>0</v>
      </c>
      <c r="Q269" s="17">
        <v>0</v>
      </c>
      <c r="R269" s="17">
        <v>0</v>
      </c>
      <c r="S269" s="17">
        <v>0</v>
      </c>
      <c r="T269" s="17">
        <v>0</v>
      </c>
      <c r="U269" s="17">
        <v>0</v>
      </c>
      <c r="V269" s="17">
        <v>0</v>
      </c>
      <c r="W269" s="17">
        <v>0</v>
      </c>
      <c r="X269" s="17">
        <v>0</v>
      </c>
      <c r="Y269" s="17">
        <f t="shared" si="27"/>
        <v>0</v>
      </c>
      <c r="Z269" s="18" t="s">
        <v>471</v>
      </c>
      <c r="AA269" s="18" t="s">
        <v>150</v>
      </c>
      <c r="AB269" s="18">
        <v>74024</v>
      </c>
      <c r="AC269" s="18">
        <v>80669</v>
      </c>
      <c r="AD269" s="18">
        <v>1</v>
      </c>
      <c r="AE269" s="18" t="s">
        <v>475</v>
      </c>
      <c r="AF269" s="19" t="s">
        <v>126</v>
      </c>
      <c r="AG269" s="19" t="s">
        <v>126</v>
      </c>
    </row>
    <row r="270" spans="1:33" ht="42.75" hidden="1" x14ac:dyDescent="0.2">
      <c r="A270" s="9">
        <f t="shared" si="28"/>
        <v>169</v>
      </c>
      <c r="B270" s="8" t="s">
        <v>17</v>
      </c>
      <c r="C270" s="9" t="s">
        <v>364</v>
      </c>
      <c r="D270" s="9" t="s">
        <v>106</v>
      </c>
      <c r="E270" s="35">
        <v>80600000</v>
      </c>
      <c r="F270" s="48">
        <v>0</v>
      </c>
      <c r="G270" s="48">
        <v>0</v>
      </c>
      <c r="H270" s="48">
        <v>0</v>
      </c>
      <c r="I270" s="17">
        <v>6</v>
      </c>
      <c r="J270" s="17"/>
      <c r="K270" s="17"/>
      <c r="L270" s="17"/>
      <c r="M270" s="17">
        <v>0</v>
      </c>
      <c r="N270" s="17">
        <v>0</v>
      </c>
      <c r="O270" s="17">
        <v>0</v>
      </c>
      <c r="P270" s="17">
        <v>0</v>
      </c>
      <c r="Q270" s="17">
        <v>0</v>
      </c>
      <c r="R270" s="17">
        <v>0</v>
      </c>
      <c r="S270" s="17">
        <v>0</v>
      </c>
      <c r="T270" s="17">
        <v>0</v>
      </c>
      <c r="U270" s="17">
        <v>0</v>
      </c>
      <c r="V270" s="17">
        <v>0</v>
      </c>
      <c r="W270" s="17">
        <v>0</v>
      </c>
      <c r="X270" s="17">
        <v>0</v>
      </c>
      <c r="Y270" s="17">
        <f t="shared" si="27"/>
        <v>0</v>
      </c>
      <c r="Z270" s="18" t="s">
        <v>242</v>
      </c>
      <c r="AA270" s="18" t="s">
        <v>472</v>
      </c>
      <c r="AB270" s="18">
        <v>41635</v>
      </c>
      <c r="AC270" s="18">
        <v>43638</v>
      </c>
      <c r="AD270" s="18">
        <v>1</v>
      </c>
      <c r="AE270" s="18" t="s">
        <v>475</v>
      </c>
      <c r="AF270" s="19" t="s">
        <v>126</v>
      </c>
      <c r="AG270" s="19" t="s">
        <v>126</v>
      </c>
    </row>
    <row r="271" spans="1:33" ht="42.75" hidden="1" x14ac:dyDescent="0.2">
      <c r="A271" s="9">
        <f t="shared" si="28"/>
        <v>170</v>
      </c>
      <c r="B271" s="8">
        <v>245608</v>
      </c>
      <c r="C271" s="9" t="s">
        <v>740</v>
      </c>
      <c r="D271" s="9" t="s">
        <v>84</v>
      </c>
      <c r="E271" s="35">
        <v>400000</v>
      </c>
      <c r="F271" s="48">
        <v>0</v>
      </c>
      <c r="G271" s="48">
        <v>0</v>
      </c>
      <c r="H271" s="48">
        <v>0</v>
      </c>
      <c r="I271" s="17">
        <v>6</v>
      </c>
      <c r="J271" s="17">
        <v>40</v>
      </c>
      <c r="K271" s="17">
        <v>3</v>
      </c>
      <c r="L271" s="17">
        <v>3</v>
      </c>
      <c r="M271" s="17">
        <v>0</v>
      </c>
      <c r="N271" s="17">
        <v>0</v>
      </c>
      <c r="O271" s="17">
        <v>0</v>
      </c>
      <c r="P271" s="17">
        <v>0</v>
      </c>
      <c r="Q271" s="17">
        <v>0</v>
      </c>
      <c r="R271" s="17">
        <v>0</v>
      </c>
      <c r="S271" s="17">
        <v>0</v>
      </c>
      <c r="T271" s="17">
        <v>0</v>
      </c>
      <c r="U271" s="17">
        <v>0</v>
      </c>
      <c r="V271" s="17">
        <v>0</v>
      </c>
      <c r="W271" s="17">
        <v>0</v>
      </c>
      <c r="X271" s="17">
        <v>0</v>
      </c>
      <c r="Y271" s="17">
        <f t="shared" si="27"/>
        <v>0</v>
      </c>
      <c r="Z271" s="18" t="s">
        <v>81</v>
      </c>
      <c r="AA271" s="18" t="s">
        <v>473</v>
      </c>
      <c r="AB271" s="18">
        <v>30863</v>
      </c>
      <c r="AC271" s="18">
        <v>32161</v>
      </c>
      <c r="AD271" s="18">
        <v>1</v>
      </c>
      <c r="AE271" s="18" t="s">
        <v>475</v>
      </c>
      <c r="AF271" s="19" t="s">
        <v>736</v>
      </c>
      <c r="AG271" s="19" t="s">
        <v>126</v>
      </c>
    </row>
    <row r="272" spans="1:33" ht="42.75" hidden="1" x14ac:dyDescent="0.2">
      <c r="A272" s="9">
        <f t="shared" si="28"/>
        <v>171</v>
      </c>
      <c r="B272" s="8" t="s">
        <v>17</v>
      </c>
      <c r="C272" s="9" t="s">
        <v>365</v>
      </c>
      <c r="D272" s="9" t="s">
        <v>106</v>
      </c>
      <c r="E272" s="35">
        <v>39000000</v>
      </c>
      <c r="F272" s="48">
        <v>0</v>
      </c>
      <c r="G272" s="48">
        <v>0</v>
      </c>
      <c r="H272" s="48">
        <v>0</v>
      </c>
      <c r="I272" s="17">
        <v>6</v>
      </c>
      <c r="J272" s="17"/>
      <c r="K272" s="17"/>
      <c r="L272" s="17"/>
      <c r="M272" s="17">
        <v>0</v>
      </c>
      <c r="N272" s="17">
        <v>0</v>
      </c>
      <c r="O272" s="17">
        <v>0</v>
      </c>
      <c r="P272" s="17">
        <v>0</v>
      </c>
      <c r="Q272" s="17">
        <v>0</v>
      </c>
      <c r="R272" s="17">
        <v>0</v>
      </c>
      <c r="S272" s="17">
        <v>0</v>
      </c>
      <c r="T272" s="17">
        <v>0</v>
      </c>
      <c r="U272" s="17">
        <v>0</v>
      </c>
      <c r="V272" s="17">
        <v>0</v>
      </c>
      <c r="W272" s="17">
        <v>0</v>
      </c>
      <c r="X272" s="17">
        <v>0</v>
      </c>
      <c r="Y272" s="17">
        <f t="shared" si="27"/>
        <v>0</v>
      </c>
      <c r="Z272" s="18" t="s">
        <v>91</v>
      </c>
      <c r="AA272" s="18" t="s">
        <v>474</v>
      </c>
      <c r="AB272" s="18">
        <v>13937</v>
      </c>
      <c r="AC272" s="18">
        <v>14309</v>
      </c>
      <c r="AD272" s="18">
        <v>1</v>
      </c>
      <c r="AE272" s="18" t="s">
        <v>475</v>
      </c>
      <c r="AF272" s="19" t="s">
        <v>126</v>
      </c>
      <c r="AG272" s="19" t="s">
        <v>126</v>
      </c>
    </row>
    <row r="273" spans="1:33" ht="42.75" hidden="1" x14ac:dyDescent="0.2">
      <c r="A273" s="9">
        <f t="shared" si="28"/>
        <v>172</v>
      </c>
      <c r="B273" s="8">
        <v>245611</v>
      </c>
      <c r="C273" s="9" t="s">
        <v>741</v>
      </c>
      <c r="D273" s="9" t="s">
        <v>78</v>
      </c>
      <c r="E273" s="35">
        <v>65000000</v>
      </c>
      <c r="F273" s="48">
        <v>0</v>
      </c>
      <c r="G273" s="48">
        <v>0</v>
      </c>
      <c r="H273" s="48">
        <v>0</v>
      </c>
      <c r="I273" s="17">
        <v>10</v>
      </c>
      <c r="J273" s="17">
        <v>10</v>
      </c>
      <c r="K273" s="17">
        <v>1</v>
      </c>
      <c r="L273" s="17">
        <v>1</v>
      </c>
      <c r="M273" s="17">
        <v>0</v>
      </c>
      <c r="N273" s="17">
        <v>0</v>
      </c>
      <c r="O273" s="17">
        <v>0</v>
      </c>
      <c r="P273" s="17">
        <v>0</v>
      </c>
      <c r="Q273" s="17">
        <v>0</v>
      </c>
      <c r="R273" s="17">
        <v>0</v>
      </c>
      <c r="S273" s="17">
        <v>0</v>
      </c>
      <c r="T273" s="17">
        <v>0</v>
      </c>
      <c r="U273" s="17">
        <v>0</v>
      </c>
      <c r="V273" s="17">
        <v>0</v>
      </c>
      <c r="W273" s="17">
        <v>0</v>
      </c>
      <c r="X273" s="17">
        <v>0</v>
      </c>
      <c r="Y273" s="17">
        <f t="shared" si="27"/>
        <v>0</v>
      </c>
      <c r="Z273" s="18" t="s">
        <v>102</v>
      </c>
      <c r="AA273" s="18" t="s">
        <v>102</v>
      </c>
      <c r="AB273" s="18">
        <v>85883</v>
      </c>
      <c r="AC273" s="18">
        <v>90323</v>
      </c>
      <c r="AD273" s="18">
        <v>1</v>
      </c>
      <c r="AE273" s="18" t="s">
        <v>475</v>
      </c>
      <c r="AF273" s="19" t="s">
        <v>736</v>
      </c>
      <c r="AG273" s="19" t="s">
        <v>126</v>
      </c>
    </row>
    <row r="274" spans="1:33" ht="42.75" hidden="1" x14ac:dyDescent="0.2">
      <c r="A274" s="9">
        <f t="shared" si="28"/>
        <v>173</v>
      </c>
      <c r="B274" s="8">
        <v>209140</v>
      </c>
      <c r="C274" s="9" t="s">
        <v>742</v>
      </c>
      <c r="D274" s="9" t="s">
        <v>106</v>
      </c>
      <c r="E274" s="35">
        <v>48000000</v>
      </c>
      <c r="F274" s="48">
        <v>0</v>
      </c>
      <c r="G274" s="48">
        <v>0</v>
      </c>
      <c r="H274" s="48">
        <v>0</v>
      </c>
      <c r="I274" s="17">
        <v>4</v>
      </c>
      <c r="J274" s="17">
        <v>80</v>
      </c>
      <c r="K274" s="17">
        <v>1</v>
      </c>
      <c r="L274" s="17">
        <v>1</v>
      </c>
      <c r="M274" s="17">
        <v>0</v>
      </c>
      <c r="N274" s="17">
        <v>0</v>
      </c>
      <c r="O274" s="17">
        <v>0</v>
      </c>
      <c r="P274" s="17">
        <v>0</v>
      </c>
      <c r="Q274" s="17">
        <v>0</v>
      </c>
      <c r="R274" s="17">
        <v>0</v>
      </c>
      <c r="S274" s="17">
        <v>0</v>
      </c>
      <c r="T274" s="17">
        <v>0</v>
      </c>
      <c r="U274" s="17">
        <v>0</v>
      </c>
      <c r="V274" s="17">
        <v>0</v>
      </c>
      <c r="W274" s="17">
        <v>0</v>
      </c>
      <c r="X274" s="17">
        <v>0</v>
      </c>
      <c r="Y274" s="17">
        <f t="shared" si="27"/>
        <v>0</v>
      </c>
      <c r="Z274" s="18" t="s">
        <v>89</v>
      </c>
      <c r="AA274" s="18" t="s">
        <v>104</v>
      </c>
      <c r="AB274" s="18">
        <v>24759</v>
      </c>
      <c r="AC274" s="18">
        <v>25987</v>
      </c>
      <c r="AD274" s="18">
        <v>1</v>
      </c>
      <c r="AE274" s="18" t="s">
        <v>475</v>
      </c>
      <c r="AF274" s="19" t="s">
        <v>126</v>
      </c>
      <c r="AG274" s="19" t="s">
        <v>126</v>
      </c>
    </row>
    <row r="275" spans="1:33" ht="42.75" hidden="1" x14ac:dyDescent="0.2">
      <c r="A275" s="9">
        <f t="shared" si="28"/>
        <v>174</v>
      </c>
      <c r="B275" s="8" t="s">
        <v>17</v>
      </c>
      <c r="C275" s="9" t="s">
        <v>366</v>
      </c>
      <c r="D275" s="9" t="s">
        <v>106</v>
      </c>
      <c r="E275" s="35">
        <v>1716000</v>
      </c>
      <c r="F275" s="48">
        <v>0</v>
      </c>
      <c r="G275" s="48">
        <v>0</v>
      </c>
      <c r="H275" s="48">
        <v>0</v>
      </c>
      <c r="I275" s="17">
        <v>2</v>
      </c>
      <c r="J275" s="17"/>
      <c r="K275" s="17"/>
      <c r="L275" s="17"/>
      <c r="M275" s="17">
        <v>0</v>
      </c>
      <c r="N275" s="17">
        <v>0</v>
      </c>
      <c r="O275" s="17">
        <v>0</v>
      </c>
      <c r="P275" s="17">
        <v>0</v>
      </c>
      <c r="Q275" s="17">
        <v>0</v>
      </c>
      <c r="R275" s="17">
        <v>0</v>
      </c>
      <c r="S275" s="17">
        <v>0</v>
      </c>
      <c r="T275" s="17">
        <v>0</v>
      </c>
      <c r="U275" s="17">
        <v>0</v>
      </c>
      <c r="V275" s="17">
        <v>0</v>
      </c>
      <c r="W275" s="17">
        <v>0</v>
      </c>
      <c r="X275" s="17">
        <v>0</v>
      </c>
      <c r="Y275" s="17">
        <f t="shared" si="27"/>
        <v>0</v>
      </c>
      <c r="Z275" s="18" t="s">
        <v>81</v>
      </c>
      <c r="AA275" s="18" t="s">
        <v>80</v>
      </c>
      <c r="AB275" s="18">
        <v>37150</v>
      </c>
      <c r="AC275" s="18">
        <v>38759</v>
      </c>
      <c r="AD275" s="18">
        <v>1</v>
      </c>
      <c r="AE275" s="18" t="s">
        <v>475</v>
      </c>
      <c r="AF275" s="19" t="s">
        <v>126</v>
      </c>
      <c r="AG275" s="19" t="s">
        <v>126</v>
      </c>
    </row>
    <row r="276" spans="1:33" hidden="1" x14ac:dyDescent="0.2">
      <c r="A276" s="9"/>
      <c r="B276" s="8"/>
      <c r="C276" s="9"/>
      <c r="D276" s="9"/>
      <c r="E276" s="9"/>
      <c r="F276" s="48"/>
      <c r="G276" s="48"/>
      <c r="H276" s="15"/>
      <c r="I276" s="17"/>
      <c r="J276" s="17"/>
      <c r="K276" s="17"/>
      <c r="L276" s="17"/>
      <c r="M276" s="17"/>
      <c r="N276" s="17"/>
      <c r="O276" s="17"/>
      <c r="P276" s="17">
        <v>0</v>
      </c>
      <c r="Q276" s="17">
        <v>0</v>
      </c>
      <c r="R276" s="17">
        <v>0</v>
      </c>
      <c r="S276" s="17">
        <v>0</v>
      </c>
      <c r="T276" s="17">
        <v>0</v>
      </c>
      <c r="U276" s="17">
        <v>0</v>
      </c>
      <c r="V276" s="17"/>
      <c r="W276" s="17"/>
      <c r="X276" s="17"/>
      <c r="Y276" s="17"/>
      <c r="Z276" s="18"/>
      <c r="AA276" s="18"/>
      <c r="AB276" s="18"/>
      <c r="AC276" s="18"/>
      <c r="AD276" s="18"/>
      <c r="AE276" s="18"/>
      <c r="AF276" s="18"/>
      <c r="AG276" s="18"/>
    </row>
    <row r="277" spans="1:33" ht="23.25" customHeight="1" x14ac:dyDescent="0.2">
      <c r="A277" s="105"/>
      <c r="B277" s="119" t="s">
        <v>59</v>
      </c>
      <c r="C277" s="119"/>
      <c r="D277" s="108"/>
      <c r="E277" s="109">
        <f>SUM(E7:E276)</f>
        <v>6803579291.039999</v>
      </c>
      <c r="F277" s="110">
        <f>SUM(F7:F276)</f>
        <v>2880244210</v>
      </c>
      <c r="G277" s="110">
        <f>SUM(G7:G276)</f>
        <v>2930095435</v>
      </c>
      <c r="H277" s="109">
        <f>SUM(H7:H276)</f>
        <v>2213792381.1899996</v>
      </c>
      <c r="I277" s="111"/>
      <c r="J277" s="111"/>
      <c r="K277" s="111">
        <f t="shared" ref="K277:Y277" si="29">SUM(K7:K276)</f>
        <v>1877.36</v>
      </c>
      <c r="L277" s="111">
        <f t="shared" si="29"/>
        <v>326673.38999999996</v>
      </c>
      <c r="M277" s="111">
        <f t="shared" si="29"/>
        <v>0</v>
      </c>
      <c r="N277" s="111">
        <f t="shared" si="29"/>
        <v>1.69</v>
      </c>
      <c r="O277" s="111">
        <f t="shared" si="29"/>
        <v>58.759999999999991</v>
      </c>
      <c r="P277" s="111">
        <f t="shared" si="29"/>
        <v>36.119999999999997</v>
      </c>
      <c r="Q277" s="111">
        <f t="shared" si="29"/>
        <v>55.8</v>
      </c>
      <c r="R277" s="111">
        <f t="shared" si="29"/>
        <v>13.92</v>
      </c>
      <c r="S277" s="111">
        <f t="shared" si="29"/>
        <v>5.1100000000000003</v>
      </c>
      <c r="T277" s="111">
        <f t="shared" si="29"/>
        <v>54.690000000000012</v>
      </c>
      <c r="U277" s="111">
        <f t="shared" si="29"/>
        <v>4.0199999999999996</v>
      </c>
      <c r="V277" s="111">
        <f t="shared" si="29"/>
        <v>0.47</v>
      </c>
      <c r="W277" s="111">
        <f t="shared" si="29"/>
        <v>10.399999999999999</v>
      </c>
      <c r="X277" s="111">
        <f t="shared" si="29"/>
        <v>8.27</v>
      </c>
      <c r="Y277" s="111">
        <f t="shared" si="29"/>
        <v>249.22</v>
      </c>
      <c r="Z277" s="18"/>
      <c r="AA277" s="18"/>
      <c r="AB277" s="18"/>
      <c r="AC277" s="18"/>
      <c r="AD277" s="18"/>
      <c r="AE277" s="18"/>
      <c r="AF277" s="18"/>
      <c r="AG277" s="18"/>
    </row>
    <row r="278" spans="1:33" x14ac:dyDescent="0.2">
      <c r="G278" s="53">
        <v>2930095435</v>
      </c>
      <c r="H278" s="13">
        <v>2213792381.1900001</v>
      </c>
    </row>
    <row r="279" spans="1:33" ht="59.25" hidden="1" customHeight="1" thickBot="1" x14ac:dyDescent="0.25">
      <c r="B279" s="117"/>
      <c r="C279" s="118"/>
      <c r="D279" s="31"/>
      <c r="E279" s="31"/>
      <c r="G279" s="53">
        <f>+G277-G278</f>
        <v>0</v>
      </c>
      <c r="H279" s="53">
        <f>+H277-H278</f>
        <v>0</v>
      </c>
    </row>
    <row r="280" spans="1:33" hidden="1" x14ac:dyDescent="0.2">
      <c r="A280" s="83"/>
      <c r="B280" s="116" t="s">
        <v>851</v>
      </c>
      <c r="C280" s="116"/>
    </row>
    <row r="281" spans="1:33" hidden="1" x14ac:dyDescent="0.2">
      <c r="B281" s="82"/>
      <c r="C281" s="82"/>
    </row>
    <row r="282" spans="1:33" hidden="1" x14ac:dyDescent="0.2">
      <c r="B282" s="82"/>
      <c r="C282" s="82"/>
    </row>
    <row r="283" spans="1:33" ht="15" hidden="1" thickBot="1" x14ac:dyDescent="0.25">
      <c r="B283" s="82"/>
      <c r="C283" s="82"/>
    </row>
    <row r="284" spans="1:33" hidden="1" x14ac:dyDescent="0.2">
      <c r="A284" s="79"/>
      <c r="B284" s="115" t="s">
        <v>849</v>
      </c>
      <c r="C284" s="115"/>
    </row>
    <row r="285" spans="1:33" hidden="1" x14ac:dyDescent="0.2">
      <c r="A285" s="81"/>
      <c r="B285" s="114" t="s">
        <v>850</v>
      </c>
      <c r="C285" s="114"/>
    </row>
    <row r="286" spans="1:33" hidden="1" x14ac:dyDescent="0.2">
      <c r="A286" s="84"/>
      <c r="B286" s="114" t="s">
        <v>852</v>
      </c>
      <c r="C286" s="114"/>
    </row>
    <row r="287" spans="1:33" hidden="1" x14ac:dyDescent="0.2">
      <c r="A287" s="96"/>
      <c r="B287" s="114" t="s">
        <v>902</v>
      </c>
      <c r="C287" s="114"/>
    </row>
    <row r="288" spans="1:33" hidden="1" x14ac:dyDescent="0.2">
      <c r="A288" s="98"/>
      <c r="B288" s="114" t="s">
        <v>911</v>
      </c>
      <c r="C288" s="114"/>
    </row>
    <row r="289" hidden="1" x14ac:dyDescent="0.2"/>
    <row r="1048500" spans="1:1" x14ac:dyDescent="0.2">
      <c r="A1048500" s="5" t="s">
        <v>925</v>
      </c>
    </row>
  </sheetData>
  <mergeCells count="37">
    <mergeCell ref="B288:C288"/>
    <mergeCell ref="A195:AE195"/>
    <mergeCell ref="A161:AE161"/>
    <mergeCell ref="A172:AE172"/>
    <mergeCell ref="A175:AE175"/>
    <mergeCell ref="A177:AE177"/>
    <mergeCell ref="A179:AE179"/>
    <mergeCell ref="B287:C287"/>
    <mergeCell ref="AF4:AF5"/>
    <mergeCell ref="AG4:AG5"/>
    <mergeCell ref="A74:AE74"/>
    <mergeCell ref="A6:AE6"/>
    <mergeCell ref="M4:Y4"/>
    <mergeCell ref="E4:H4"/>
    <mergeCell ref="I4:L4"/>
    <mergeCell ref="D4:D5"/>
    <mergeCell ref="AD4:AD5"/>
    <mergeCell ref="A21:AE21"/>
    <mergeCell ref="Z4:AA4"/>
    <mergeCell ref="AB4:AC4"/>
    <mergeCell ref="AE4:AE5"/>
    <mergeCell ref="A1:C1"/>
    <mergeCell ref="A2:C2"/>
    <mergeCell ref="A3:C3"/>
    <mergeCell ref="A4:A5"/>
    <mergeCell ref="B4:B5"/>
    <mergeCell ref="C4:C5"/>
    <mergeCell ref="A87:AE87"/>
    <mergeCell ref="B286:C286"/>
    <mergeCell ref="A91:AE91"/>
    <mergeCell ref="A129:AE129"/>
    <mergeCell ref="B284:C284"/>
    <mergeCell ref="B285:C285"/>
    <mergeCell ref="B280:C280"/>
    <mergeCell ref="B279:C279"/>
    <mergeCell ref="B277:C277"/>
    <mergeCell ref="A187:AE18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17" scale="30" orientation="landscape" r:id="rId1"/>
  <rowBreaks count="1" manualBreakCount="1">
    <brk id="36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AG148"/>
  <sheetViews>
    <sheetView view="pageBreakPreview" zoomScale="62" zoomScaleNormal="80" zoomScaleSheetLayoutView="62" workbookViewId="0">
      <pane ySplit="5" topLeftCell="A6" activePane="bottomLeft" state="frozen"/>
      <selection activeCell="E158" sqref="E158"/>
      <selection pane="bottomLeft" activeCell="D11" sqref="D11"/>
    </sheetView>
  </sheetViews>
  <sheetFormatPr baseColWidth="10" defaultColWidth="11.42578125" defaultRowHeight="14.25" x14ac:dyDescent="0.2"/>
  <cols>
    <col min="1" max="1" width="10" style="5" customWidth="1"/>
    <col min="2" max="2" width="12" style="6" bestFit="1" customWidth="1"/>
    <col min="3" max="3" width="51.42578125" style="3" customWidth="1"/>
    <col min="4" max="4" width="23.85546875" style="3" customWidth="1"/>
    <col min="5" max="5" width="30.85546875" style="59" customWidth="1"/>
    <col min="6" max="6" width="22.140625" style="56" customWidth="1"/>
    <col min="7" max="7" width="23.28515625" style="53" customWidth="1"/>
    <col min="8" max="8" width="27.7109375" style="13" customWidth="1"/>
    <col min="9" max="9" width="18.28515625" style="51" customWidth="1"/>
    <col min="10" max="10" width="19.42578125" style="13" customWidth="1"/>
    <col min="11" max="12" width="18.85546875" style="13" customWidth="1"/>
    <col min="13" max="20" width="18.85546875" style="13" hidden="1" customWidth="1"/>
    <col min="21" max="21" width="20.140625" style="13" hidden="1" customWidth="1"/>
    <col min="22" max="24" width="18.85546875" style="13" hidden="1" customWidth="1"/>
    <col min="25" max="25" width="18.85546875" style="13" customWidth="1"/>
    <col min="26" max="26" width="26" style="1" hidden="1" customWidth="1"/>
    <col min="27" max="27" width="40.42578125" style="1" hidden="1" customWidth="1"/>
    <col min="28" max="28" width="14" style="1" hidden="1" customWidth="1"/>
    <col min="29" max="29" width="13.140625" style="1" hidden="1" customWidth="1"/>
    <col min="30" max="30" width="14.42578125" style="1" hidden="1" customWidth="1"/>
    <col min="31" max="31" width="48.140625" style="1" hidden="1" customWidth="1"/>
    <col min="32" max="32" width="27.42578125" style="1" hidden="1" customWidth="1"/>
    <col min="33" max="16384" width="11.42578125" style="1"/>
  </cols>
  <sheetData>
    <row r="1" spans="1:32" ht="15" customHeight="1" x14ac:dyDescent="0.2">
      <c r="A1" s="120" t="s">
        <v>0</v>
      </c>
      <c r="B1" s="120"/>
      <c r="C1" s="120"/>
      <c r="D1" s="120"/>
      <c r="E1" s="57"/>
      <c r="P1" s="13" t="s">
        <v>72</v>
      </c>
    </row>
    <row r="2" spans="1:32" ht="15" customHeight="1" x14ac:dyDescent="0.2">
      <c r="A2" s="120" t="s">
        <v>476</v>
      </c>
      <c r="B2" s="120"/>
      <c r="C2" s="120"/>
      <c r="D2" s="120"/>
      <c r="E2" s="57"/>
    </row>
    <row r="3" spans="1:32" ht="15.75" customHeight="1" thickBot="1" x14ac:dyDescent="0.25">
      <c r="A3" s="138" t="s">
        <v>121</v>
      </c>
      <c r="B3" s="138"/>
      <c r="C3" s="138"/>
      <c r="D3" s="138"/>
      <c r="E3" s="57"/>
    </row>
    <row r="4" spans="1:32" ht="15.75" customHeight="1" thickBot="1" x14ac:dyDescent="0.25">
      <c r="A4" s="121" t="s">
        <v>2</v>
      </c>
      <c r="B4" s="123" t="s">
        <v>3</v>
      </c>
      <c r="C4" s="125" t="s">
        <v>4</v>
      </c>
      <c r="D4" s="135" t="s">
        <v>77</v>
      </c>
      <c r="E4" s="131" t="s">
        <v>64</v>
      </c>
      <c r="F4" s="132"/>
      <c r="G4" s="132"/>
      <c r="H4" s="133"/>
      <c r="I4" s="131" t="s">
        <v>67</v>
      </c>
      <c r="J4" s="132"/>
      <c r="K4" s="132"/>
      <c r="L4" s="133"/>
      <c r="M4" s="129" t="s">
        <v>124</v>
      </c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30"/>
      <c r="Z4" s="127" t="s">
        <v>723</v>
      </c>
      <c r="AA4" s="127"/>
      <c r="AB4" s="127" t="s">
        <v>724</v>
      </c>
      <c r="AC4" s="127"/>
      <c r="AD4" s="127" t="s">
        <v>128</v>
      </c>
      <c r="AE4" s="127" t="s">
        <v>129</v>
      </c>
      <c r="AF4" s="127" t="s">
        <v>725</v>
      </c>
    </row>
    <row r="5" spans="1:32" ht="22.5" customHeight="1" thickBot="1" x14ac:dyDescent="0.25">
      <c r="A5" s="140"/>
      <c r="B5" s="141"/>
      <c r="C5" s="142"/>
      <c r="D5" s="139"/>
      <c r="E5" s="58" t="s">
        <v>123</v>
      </c>
      <c r="F5" s="54" t="s">
        <v>63</v>
      </c>
      <c r="G5" s="54" t="s">
        <v>62</v>
      </c>
      <c r="H5" s="33" t="s">
        <v>70</v>
      </c>
      <c r="I5" s="61" t="s">
        <v>123</v>
      </c>
      <c r="J5" s="32" t="s">
        <v>65</v>
      </c>
      <c r="K5" s="25" t="s">
        <v>63</v>
      </c>
      <c r="L5" s="33" t="s">
        <v>62</v>
      </c>
      <c r="M5" s="24" t="s">
        <v>5</v>
      </c>
      <c r="N5" s="26" t="s">
        <v>6</v>
      </c>
      <c r="O5" s="26" t="s">
        <v>7</v>
      </c>
      <c r="P5" s="26" t="s">
        <v>8</v>
      </c>
      <c r="Q5" s="26" t="s">
        <v>9</v>
      </c>
      <c r="R5" s="26" t="s">
        <v>10</v>
      </c>
      <c r="S5" s="26" t="s">
        <v>11</v>
      </c>
      <c r="T5" s="26" t="s">
        <v>12</v>
      </c>
      <c r="U5" s="26" t="s">
        <v>13</v>
      </c>
      <c r="V5" s="26" t="s">
        <v>14</v>
      </c>
      <c r="W5" s="26" t="s">
        <v>15</v>
      </c>
      <c r="X5" s="26" t="s">
        <v>16</v>
      </c>
      <c r="Y5" s="26" t="s">
        <v>66</v>
      </c>
      <c r="Z5" s="26" t="s">
        <v>73</v>
      </c>
      <c r="AA5" s="26" t="s">
        <v>74</v>
      </c>
      <c r="AB5" s="26" t="s">
        <v>75</v>
      </c>
      <c r="AC5" s="26" t="s">
        <v>76</v>
      </c>
      <c r="AD5" s="127"/>
      <c r="AE5" s="127"/>
      <c r="AF5" s="127"/>
    </row>
    <row r="6" spans="1:32" ht="15" customHeight="1" thickBot="1" x14ac:dyDescent="0.25">
      <c r="A6" s="148" t="s">
        <v>477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50"/>
    </row>
    <row r="7" spans="1:32" s="2" customFormat="1" ht="57.75" thickBot="1" x14ac:dyDescent="0.25">
      <c r="A7" s="42">
        <v>1</v>
      </c>
      <c r="B7" s="43">
        <v>131632</v>
      </c>
      <c r="C7" s="44" t="s">
        <v>48</v>
      </c>
      <c r="D7" s="45" t="s">
        <v>491</v>
      </c>
      <c r="E7" s="52" t="s">
        <v>126</v>
      </c>
      <c r="F7" s="47">
        <v>251085</v>
      </c>
      <c r="G7" s="47">
        <v>0</v>
      </c>
      <c r="H7" s="14">
        <v>0</v>
      </c>
      <c r="I7" s="16"/>
      <c r="J7" s="16">
        <v>464</v>
      </c>
      <c r="K7" s="16">
        <v>72</v>
      </c>
      <c r="L7" s="16">
        <v>72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7">
        <v>0</v>
      </c>
      <c r="W7" s="16">
        <v>0</v>
      </c>
      <c r="X7" s="17">
        <v>0</v>
      </c>
      <c r="Y7" s="16">
        <f>SUM(M7:X7)</f>
        <v>0</v>
      </c>
      <c r="Z7" s="39" t="s">
        <v>101</v>
      </c>
      <c r="AA7" s="39" t="s">
        <v>841</v>
      </c>
      <c r="AB7" s="39">
        <v>40</v>
      </c>
      <c r="AC7" s="39">
        <v>43</v>
      </c>
      <c r="AD7" s="39">
        <v>464</v>
      </c>
      <c r="AE7" s="39"/>
      <c r="AF7" s="39"/>
    </row>
    <row r="8" spans="1:32" s="2" customFormat="1" ht="17.25" customHeight="1" x14ac:dyDescent="0.2">
      <c r="A8" s="145" t="s">
        <v>478</v>
      </c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7"/>
    </row>
    <row r="9" spans="1:32" s="2" customFormat="1" ht="17.25" customHeight="1" x14ac:dyDescent="0.2">
      <c r="A9" s="9">
        <f>+A7+1</f>
        <v>2</v>
      </c>
      <c r="B9" s="10">
        <v>113758</v>
      </c>
      <c r="C9" s="9" t="s">
        <v>854</v>
      </c>
      <c r="D9" s="9" t="s">
        <v>491</v>
      </c>
      <c r="E9" s="35" t="s">
        <v>126</v>
      </c>
      <c r="F9" s="48">
        <v>0</v>
      </c>
      <c r="G9" s="48">
        <v>6392</v>
      </c>
      <c r="H9" s="15">
        <v>6391.48</v>
      </c>
      <c r="I9" s="17" t="s">
        <v>126</v>
      </c>
      <c r="J9" s="17">
        <v>2145</v>
      </c>
      <c r="K9" s="17">
        <v>0</v>
      </c>
      <c r="L9" s="17">
        <v>1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  <c r="T9" s="17">
        <v>0</v>
      </c>
      <c r="U9" s="17">
        <v>0</v>
      </c>
      <c r="V9" s="17">
        <v>0</v>
      </c>
      <c r="W9" s="17">
        <v>0</v>
      </c>
      <c r="X9" s="17">
        <v>0</v>
      </c>
      <c r="Y9" s="17">
        <f t="shared" ref="Y9:Y35" si="0">SUM(M9:X9)</f>
        <v>0</v>
      </c>
      <c r="Z9" s="18" t="s">
        <v>85</v>
      </c>
      <c r="AA9" s="18" t="s">
        <v>86</v>
      </c>
      <c r="AB9" s="18">
        <v>315</v>
      </c>
      <c r="AC9" s="18">
        <v>240</v>
      </c>
      <c r="AD9" s="18">
        <v>2145</v>
      </c>
      <c r="AE9" s="18"/>
      <c r="AF9" s="18"/>
    </row>
    <row r="10" spans="1:32" s="2" customFormat="1" ht="71.25" x14ac:dyDescent="0.2">
      <c r="A10" s="9">
        <f t="shared" ref="A10:A35" si="1">+A9+1</f>
        <v>3</v>
      </c>
      <c r="B10" s="10">
        <v>131309</v>
      </c>
      <c r="C10" s="9" t="s">
        <v>479</v>
      </c>
      <c r="D10" s="9" t="s">
        <v>491</v>
      </c>
      <c r="E10" s="35" t="s">
        <v>126</v>
      </c>
      <c r="F10" s="48">
        <v>1013859</v>
      </c>
      <c r="G10" s="48">
        <v>0</v>
      </c>
      <c r="H10" s="15">
        <v>0</v>
      </c>
      <c r="I10" s="17" t="s">
        <v>126</v>
      </c>
      <c r="J10" s="17">
        <v>1356</v>
      </c>
      <c r="K10" s="17">
        <v>290</v>
      </c>
      <c r="L10" s="17">
        <v>290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17">
        <v>0</v>
      </c>
      <c r="Y10" s="17">
        <f t="shared" si="0"/>
        <v>0</v>
      </c>
      <c r="Z10" s="18" t="s">
        <v>101</v>
      </c>
      <c r="AA10" s="18" t="s">
        <v>818</v>
      </c>
      <c r="AB10" s="18">
        <v>0</v>
      </c>
      <c r="AC10" s="18">
        <v>452</v>
      </c>
      <c r="AD10" s="18">
        <v>1356</v>
      </c>
      <c r="AE10" s="18"/>
      <c r="AF10" s="18"/>
    </row>
    <row r="11" spans="1:32" s="2" customFormat="1" ht="57" x14ac:dyDescent="0.2">
      <c r="A11" s="9">
        <f t="shared" si="1"/>
        <v>4</v>
      </c>
      <c r="B11" s="8">
        <v>131645</v>
      </c>
      <c r="C11" s="9" t="s">
        <v>544</v>
      </c>
      <c r="D11" s="9" t="s">
        <v>491</v>
      </c>
      <c r="E11" s="35">
        <v>6110532</v>
      </c>
      <c r="F11" s="48">
        <v>0</v>
      </c>
      <c r="G11" s="15">
        <v>3852934</v>
      </c>
      <c r="H11" s="15">
        <v>0</v>
      </c>
      <c r="I11" s="17">
        <v>1745.8662857142858</v>
      </c>
      <c r="J11" s="17">
        <v>1745</v>
      </c>
      <c r="K11" s="17">
        <v>1745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7">
        <v>0</v>
      </c>
      <c r="X11" s="17">
        <v>0</v>
      </c>
      <c r="Y11" s="17">
        <f t="shared" si="0"/>
        <v>0</v>
      </c>
      <c r="Z11" s="18" t="s">
        <v>101</v>
      </c>
      <c r="AA11" s="18" t="s">
        <v>623</v>
      </c>
      <c r="AB11" s="18">
        <v>154</v>
      </c>
      <c r="AC11" s="18">
        <v>157</v>
      </c>
      <c r="AD11" s="18">
        <v>1745</v>
      </c>
      <c r="AE11" s="18" t="s">
        <v>490</v>
      </c>
      <c r="AF11" s="18" t="s">
        <v>130</v>
      </c>
    </row>
    <row r="12" spans="1:32" s="2" customFormat="1" ht="42.75" x14ac:dyDescent="0.2">
      <c r="A12" s="9">
        <f t="shared" si="1"/>
        <v>5</v>
      </c>
      <c r="B12" s="8">
        <v>132578</v>
      </c>
      <c r="C12" s="9" t="s">
        <v>480</v>
      </c>
      <c r="D12" s="9" t="s">
        <v>491</v>
      </c>
      <c r="E12" s="35" t="s">
        <v>126</v>
      </c>
      <c r="F12" s="48">
        <v>817170</v>
      </c>
      <c r="G12" s="48">
        <v>0</v>
      </c>
      <c r="H12" s="15">
        <v>0</v>
      </c>
      <c r="I12" s="17" t="s">
        <v>126</v>
      </c>
      <c r="J12" s="17">
        <v>354</v>
      </c>
      <c r="K12" s="17">
        <v>233</v>
      </c>
      <c r="L12" s="17">
        <v>233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f t="shared" si="0"/>
        <v>0</v>
      </c>
      <c r="Z12" s="18" t="s">
        <v>92</v>
      </c>
      <c r="AA12" s="18" t="s">
        <v>842</v>
      </c>
      <c r="AB12" s="18">
        <v>177</v>
      </c>
      <c r="AC12" s="18">
        <v>147</v>
      </c>
      <c r="AD12" s="18">
        <v>354</v>
      </c>
      <c r="AE12" s="18"/>
      <c r="AF12" s="18"/>
    </row>
    <row r="13" spans="1:32" s="2" customFormat="1" ht="57" x14ac:dyDescent="0.2">
      <c r="A13" s="9">
        <f t="shared" si="1"/>
        <v>6</v>
      </c>
      <c r="B13" s="8">
        <v>132718</v>
      </c>
      <c r="C13" s="9" t="s">
        <v>855</v>
      </c>
      <c r="D13" s="9" t="s">
        <v>491</v>
      </c>
      <c r="E13" s="35" t="s">
        <v>126</v>
      </c>
      <c r="F13" s="48">
        <v>0</v>
      </c>
      <c r="G13" s="48">
        <v>47809</v>
      </c>
      <c r="H13" s="15">
        <v>0</v>
      </c>
      <c r="I13" s="17" t="s">
        <v>126</v>
      </c>
      <c r="J13" s="17">
        <v>119</v>
      </c>
      <c r="K13" s="17">
        <v>1</v>
      </c>
      <c r="L13" s="17">
        <v>1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17">
        <v>0</v>
      </c>
      <c r="X13" s="17">
        <v>1</v>
      </c>
      <c r="Y13" s="17">
        <f t="shared" si="0"/>
        <v>1</v>
      </c>
      <c r="Z13" s="18" t="s">
        <v>92</v>
      </c>
      <c r="AA13" s="18" t="s">
        <v>903</v>
      </c>
      <c r="AB13" s="18">
        <v>55</v>
      </c>
      <c r="AC13" s="18">
        <v>59</v>
      </c>
      <c r="AD13" s="18">
        <v>119</v>
      </c>
      <c r="AE13" s="18"/>
      <c r="AF13" s="18"/>
    </row>
    <row r="14" spans="1:32" s="2" customFormat="1" ht="42.75" x14ac:dyDescent="0.2">
      <c r="A14" s="9">
        <f t="shared" si="1"/>
        <v>7</v>
      </c>
      <c r="B14" s="10">
        <v>132781</v>
      </c>
      <c r="C14" s="9" t="s">
        <v>481</v>
      </c>
      <c r="D14" s="9" t="s">
        <v>491</v>
      </c>
      <c r="E14" s="35">
        <v>3008443</v>
      </c>
      <c r="F14" s="48">
        <v>619245</v>
      </c>
      <c r="G14" s="48">
        <v>2810922</v>
      </c>
      <c r="H14" s="15">
        <v>2691906</v>
      </c>
      <c r="I14" s="17">
        <v>859.55514285714276</v>
      </c>
      <c r="J14" s="17">
        <v>2154</v>
      </c>
      <c r="K14" s="17">
        <v>177</v>
      </c>
      <c r="L14" s="17">
        <v>803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18.32</v>
      </c>
      <c r="V14" s="17">
        <v>50.98</v>
      </c>
      <c r="W14" s="17">
        <v>58.08</v>
      </c>
      <c r="X14" s="17">
        <v>307.72000000000003</v>
      </c>
      <c r="Y14" s="17">
        <f t="shared" si="0"/>
        <v>435.1</v>
      </c>
      <c r="Z14" s="18" t="s">
        <v>188</v>
      </c>
      <c r="AA14" s="18" t="s">
        <v>489</v>
      </c>
      <c r="AB14" s="18">
        <v>56</v>
      </c>
      <c r="AC14" s="18">
        <v>64</v>
      </c>
      <c r="AD14" s="18">
        <v>2154</v>
      </c>
      <c r="AE14" s="18" t="s">
        <v>490</v>
      </c>
      <c r="AF14" s="18" t="s">
        <v>130</v>
      </c>
    </row>
    <row r="15" spans="1:32" s="2" customFormat="1" ht="42.75" x14ac:dyDescent="0.2">
      <c r="A15" s="9">
        <f t="shared" si="1"/>
        <v>8</v>
      </c>
      <c r="B15" s="8">
        <v>133369</v>
      </c>
      <c r="C15" s="9" t="s">
        <v>542</v>
      </c>
      <c r="D15" s="9" t="s">
        <v>491</v>
      </c>
      <c r="E15" s="35">
        <v>1758113</v>
      </c>
      <c r="F15" s="48">
        <v>0</v>
      </c>
      <c r="G15" s="15">
        <v>1903193</v>
      </c>
      <c r="H15" s="15">
        <v>1562183.71</v>
      </c>
      <c r="I15" s="17">
        <v>502.3180000000001</v>
      </c>
      <c r="J15" s="17">
        <v>637</v>
      </c>
      <c r="K15" s="17">
        <v>343</v>
      </c>
      <c r="L15" s="17">
        <v>213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7">
        <v>108.27</v>
      </c>
      <c r="V15" s="17">
        <v>159.18</v>
      </c>
      <c r="W15" s="17">
        <v>60.87</v>
      </c>
      <c r="X15" s="17">
        <v>45.84</v>
      </c>
      <c r="Y15" s="17">
        <f t="shared" si="0"/>
        <v>374.15999999999997</v>
      </c>
      <c r="Z15" s="18" t="s">
        <v>89</v>
      </c>
      <c r="AA15" s="18" t="s">
        <v>109</v>
      </c>
      <c r="AB15" s="18">
        <v>24</v>
      </c>
      <c r="AC15" s="18">
        <v>26</v>
      </c>
      <c r="AD15" s="18">
        <v>637</v>
      </c>
      <c r="AE15" s="18" t="s">
        <v>490</v>
      </c>
      <c r="AF15" s="18" t="s">
        <v>130</v>
      </c>
    </row>
    <row r="16" spans="1:32" s="2" customFormat="1" ht="42.75" x14ac:dyDescent="0.2">
      <c r="A16" s="9">
        <f t="shared" si="1"/>
        <v>9</v>
      </c>
      <c r="B16" s="8">
        <v>133657</v>
      </c>
      <c r="C16" s="9" t="s">
        <v>856</v>
      </c>
      <c r="D16" s="9" t="s">
        <v>491</v>
      </c>
      <c r="E16" s="35" t="s">
        <v>126</v>
      </c>
      <c r="F16" s="48">
        <v>0</v>
      </c>
      <c r="G16" s="15">
        <v>1074560</v>
      </c>
      <c r="H16" s="15">
        <v>0</v>
      </c>
      <c r="I16" s="17" t="s">
        <v>126</v>
      </c>
      <c r="J16" s="17">
        <v>386</v>
      </c>
      <c r="K16" s="17">
        <v>0</v>
      </c>
      <c r="L16" s="17">
        <v>307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92.1</v>
      </c>
      <c r="W16" s="17">
        <v>0</v>
      </c>
      <c r="X16" s="17">
        <v>0</v>
      </c>
      <c r="Y16" s="17">
        <f t="shared" si="0"/>
        <v>92.1</v>
      </c>
      <c r="Z16" s="18" t="s">
        <v>235</v>
      </c>
      <c r="AA16" s="18" t="s">
        <v>604</v>
      </c>
      <c r="AB16" s="18">
        <v>402</v>
      </c>
      <c r="AC16" s="18">
        <v>321</v>
      </c>
      <c r="AD16" s="18">
        <v>386</v>
      </c>
      <c r="AE16" s="18"/>
      <c r="AF16" s="18"/>
    </row>
    <row r="17" spans="1:32" s="2" customFormat="1" ht="57" x14ac:dyDescent="0.2">
      <c r="A17" s="9">
        <f t="shared" si="1"/>
        <v>10</v>
      </c>
      <c r="B17" s="8">
        <v>133663</v>
      </c>
      <c r="C17" s="9" t="s">
        <v>928</v>
      </c>
      <c r="D17" s="9" t="s">
        <v>491</v>
      </c>
      <c r="E17" s="35" t="s">
        <v>126</v>
      </c>
      <c r="F17" s="48">
        <v>0</v>
      </c>
      <c r="G17" s="15">
        <v>848505</v>
      </c>
      <c r="H17" s="15">
        <v>0</v>
      </c>
      <c r="I17" s="17" t="s">
        <v>126</v>
      </c>
      <c r="J17" s="17">
        <v>294</v>
      </c>
      <c r="K17" s="17">
        <v>242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67.17</v>
      </c>
      <c r="W17" s="17">
        <v>0</v>
      </c>
      <c r="X17" s="17">
        <v>0</v>
      </c>
      <c r="Y17" s="17">
        <f t="shared" si="0"/>
        <v>67.17</v>
      </c>
      <c r="Z17" s="18"/>
      <c r="AA17" s="18"/>
      <c r="AB17" s="18"/>
      <c r="AC17" s="18"/>
      <c r="AD17" s="18"/>
      <c r="AE17" s="18"/>
      <c r="AF17" s="18"/>
    </row>
    <row r="18" spans="1:32" s="2" customFormat="1" ht="57" x14ac:dyDescent="0.2">
      <c r="A18" s="9">
        <f t="shared" si="1"/>
        <v>11</v>
      </c>
      <c r="B18" s="8">
        <v>133671</v>
      </c>
      <c r="C18" s="9" t="s">
        <v>857</v>
      </c>
      <c r="D18" s="9" t="s">
        <v>491</v>
      </c>
      <c r="E18" s="35" t="s">
        <v>126</v>
      </c>
      <c r="F18" s="48">
        <v>0</v>
      </c>
      <c r="G18" s="15">
        <v>1768496</v>
      </c>
      <c r="H18" s="15">
        <v>0</v>
      </c>
      <c r="I18" s="17" t="s">
        <v>126</v>
      </c>
      <c r="J18" s="17">
        <v>936</v>
      </c>
      <c r="K18" s="17">
        <v>0</v>
      </c>
      <c r="L18" s="17">
        <v>742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95.72</v>
      </c>
      <c r="W18" s="17">
        <v>0</v>
      </c>
      <c r="X18" s="17">
        <v>0</v>
      </c>
      <c r="Y18" s="17">
        <f t="shared" si="0"/>
        <v>95.72</v>
      </c>
      <c r="Z18" s="18" t="s">
        <v>904</v>
      </c>
      <c r="AA18" s="18" t="s">
        <v>905</v>
      </c>
      <c r="AB18" s="18">
        <v>187</v>
      </c>
      <c r="AC18" s="18">
        <v>171</v>
      </c>
      <c r="AD18" s="97">
        <f>+J18</f>
        <v>936</v>
      </c>
      <c r="AE18" s="18"/>
      <c r="AF18" s="18"/>
    </row>
    <row r="19" spans="1:32" s="2" customFormat="1" ht="57" x14ac:dyDescent="0.2">
      <c r="A19" s="9">
        <f t="shared" si="1"/>
        <v>12</v>
      </c>
      <c r="B19" s="8">
        <v>133898</v>
      </c>
      <c r="C19" s="9" t="s">
        <v>858</v>
      </c>
      <c r="D19" s="9" t="s">
        <v>491</v>
      </c>
      <c r="E19" s="35" t="s">
        <v>126</v>
      </c>
      <c r="F19" s="48">
        <v>0</v>
      </c>
      <c r="G19" s="15">
        <v>225464</v>
      </c>
      <c r="H19" s="15">
        <v>225463.41</v>
      </c>
      <c r="I19" s="17" t="s">
        <v>126</v>
      </c>
      <c r="J19" s="17">
        <v>1094</v>
      </c>
      <c r="K19" s="17">
        <v>0</v>
      </c>
      <c r="L19" s="17">
        <v>1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7">
        <v>1</v>
      </c>
      <c r="V19" s="17">
        <v>0</v>
      </c>
      <c r="W19" s="17">
        <v>0</v>
      </c>
      <c r="X19" s="17">
        <v>0</v>
      </c>
      <c r="Y19" s="17">
        <f t="shared" si="0"/>
        <v>1</v>
      </c>
      <c r="Z19" s="18" t="s">
        <v>101</v>
      </c>
      <c r="AA19" s="18" t="s">
        <v>818</v>
      </c>
      <c r="AB19" s="18">
        <v>382</v>
      </c>
      <c r="AC19" s="18">
        <v>333</v>
      </c>
      <c r="AD19" s="97">
        <f t="shared" ref="AD19:AD35" si="2">+J19</f>
        <v>1094</v>
      </c>
      <c r="AE19" s="18"/>
      <c r="AF19" s="18"/>
    </row>
    <row r="20" spans="1:32" s="2" customFormat="1" ht="57" x14ac:dyDescent="0.2">
      <c r="A20" s="9">
        <f t="shared" si="1"/>
        <v>13</v>
      </c>
      <c r="B20" s="10">
        <v>133949</v>
      </c>
      <c r="C20" s="9" t="s">
        <v>482</v>
      </c>
      <c r="D20" s="9" t="s">
        <v>491</v>
      </c>
      <c r="E20" s="35" t="s">
        <v>126</v>
      </c>
      <c r="F20" s="48">
        <v>1290366</v>
      </c>
      <c r="G20" s="48">
        <v>0</v>
      </c>
      <c r="H20" s="15">
        <v>0</v>
      </c>
      <c r="I20" s="17" t="s">
        <v>126</v>
      </c>
      <c r="J20" s="17">
        <v>1536</v>
      </c>
      <c r="K20" s="17">
        <v>369</v>
      </c>
      <c r="L20" s="17">
        <v>369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f t="shared" si="0"/>
        <v>0</v>
      </c>
      <c r="Z20" s="18" t="s">
        <v>101</v>
      </c>
      <c r="AA20" s="18" t="s">
        <v>841</v>
      </c>
      <c r="AB20" s="18">
        <v>14</v>
      </c>
      <c r="AC20" s="18">
        <v>14</v>
      </c>
      <c r="AD20" s="97">
        <f t="shared" si="2"/>
        <v>1536</v>
      </c>
      <c r="AE20" s="18"/>
      <c r="AF20" s="18"/>
    </row>
    <row r="21" spans="1:32" s="2" customFormat="1" ht="57" x14ac:dyDescent="0.2">
      <c r="A21" s="9">
        <f t="shared" si="1"/>
        <v>14</v>
      </c>
      <c r="B21" s="10">
        <v>135234</v>
      </c>
      <c r="C21" s="9" t="s">
        <v>929</v>
      </c>
      <c r="D21" s="9"/>
      <c r="E21" s="35"/>
      <c r="F21" s="48">
        <v>0</v>
      </c>
      <c r="G21" s="48">
        <v>8359</v>
      </c>
      <c r="H21" s="15">
        <v>0</v>
      </c>
      <c r="I21" s="17" t="s">
        <v>126</v>
      </c>
      <c r="J21" s="17">
        <v>355</v>
      </c>
      <c r="K21" s="17">
        <v>1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/>
      <c r="Z21" s="18"/>
      <c r="AA21" s="18"/>
      <c r="AB21" s="18"/>
      <c r="AC21" s="18"/>
      <c r="AD21" s="97"/>
      <c r="AE21" s="18"/>
      <c r="AF21" s="18"/>
    </row>
    <row r="22" spans="1:32" s="2" customFormat="1" ht="57" x14ac:dyDescent="0.2">
      <c r="A22" s="9">
        <f t="shared" si="1"/>
        <v>15</v>
      </c>
      <c r="B22" s="10">
        <v>138245</v>
      </c>
      <c r="C22" s="9" t="s">
        <v>483</v>
      </c>
      <c r="D22" s="9" t="s">
        <v>491</v>
      </c>
      <c r="E22" s="35" t="s">
        <v>126</v>
      </c>
      <c r="F22" s="48">
        <v>829521</v>
      </c>
      <c r="G22" s="48">
        <v>0</v>
      </c>
      <c r="H22" s="15">
        <v>0</v>
      </c>
      <c r="I22" s="17" t="s">
        <v>126</v>
      </c>
      <c r="J22" s="17">
        <v>373.37</v>
      </c>
      <c r="K22" s="17">
        <v>237</v>
      </c>
      <c r="L22" s="17">
        <v>237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17">
        <v>0</v>
      </c>
      <c r="X22" s="17">
        <v>0</v>
      </c>
      <c r="Y22" s="17">
        <f t="shared" si="0"/>
        <v>0</v>
      </c>
      <c r="Z22" s="18" t="s">
        <v>92</v>
      </c>
      <c r="AA22" s="18" t="s">
        <v>110</v>
      </c>
      <c r="AB22" s="18">
        <v>62</v>
      </c>
      <c r="AC22" s="18">
        <v>49</v>
      </c>
      <c r="AD22" s="97">
        <f t="shared" si="2"/>
        <v>373.37</v>
      </c>
      <c r="AE22" s="18"/>
      <c r="AF22" s="18"/>
    </row>
    <row r="23" spans="1:32" s="2" customFormat="1" ht="57" x14ac:dyDescent="0.2">
      <c r="A23" s="9">
        <f t="shared" si="1"/>
        <v>16</v>
      </c>
      <c r="B23" s="10">
        <v>155983</v>
      </c>
      <c r="C23" s="9" t="s">
        <v>484</v>
      </c>
      <c r="D23" s="9" t="s">
        <v>491</v>
      </c>
      <c r="E23" s="35">
        <v>209550</v>
      </c>
      <c r="F23" s="48">
        <v>810167</v>
      </c>
      <c r="G23" s="48">
        <v>2920112</v>
      </c>
      <c r="H23" s="15">
        <v>2407203.69</v>
      </c>
      <c r="I23" s="17">
        <v>59.871428571428574</v>
      </c>
      <c r="J23" s="17">
        <v>1673</v>
      </c>
      <c r="K23" s="17">
        <v>231</v>
      </c>
      <c r="L23" s="17">
        <v>834</v>
      </c>
      <c r="M23" s="17">
        <v>0</v>
      </c>
      <c r="N23" s="17">
        <v>0</v>
      </c>
      <c r="O23" s="17">
        <v>116.36</v>
      </c>
      <c r="P23" s="17">
        <v>0</v>
      </c>
      <c r="Q23" s="17">
        <v>0</v>
      </c>
      <c r="R23" s="17">
        <v>54.25</v>
      </c>
      <c r="S23" s="17">
        <v>0</v>
      </c>
      <c r="T23" s="17">
        <v>0</v>
      </c>
      <c r="U23" s="17">
        <v>36.840000000000003</v>
      </c>
      <c r="V23" s="17">
        <v>36.770000000000003</v>
      </c>
      <c r="W23" s="17">
        <v>112.53</v>
      </c>
      <c r="X23" s="17">
        <v>0</v>
      </c>
      <c r="Y23" s="17">
        <f t="shared" si="0"/>
        <v>356.75</v>
      </c>
      <c r="Z23" s="18" t="s">
        <v>492</v>
      </c>
      <c r="AA23" s="18" t="s">
        <v>493</v>
      </c>
      <c r="AB23" s="18">
        <v>55</v>
      </c>
      <c r="AC23" s="18">
        <v>15</v>
      </c>
      <c r="AD23" s="97">
        <f t="shared" si="2"/>
        <v>1673</v>
      </c>
      <c r="AE23" s="18" t="s">
        <v>494</v>
      </c>
      <c r="AF23" s="18" t="s">
        <v>130</v>
      </c>
    </row>
    <row r="24" spans="1:32" s="2" customFormat="1" ht="42.75" x14ac:dyDescent="0.2">
      <c r="A24" s="9">
        <f t="shared" si="1"/>
        <v>17</v>
      </c>
      <c r="B24" s="10">
        <v>16730</v>
      </c>
      <c r="C24" s="9" t="s">
        <v>859</v>
      </c>
      <c r="D24" s="9" t="s">
        <v>491</v>
      </c>
      <c r="E24" s="35" t="s">
        <v>126</v>
      </c>
      <c r="F24" s="48">
        <v>0</v>
      </c>
      <c r="G24" s="48">
        <v>33412</v>
      </c>
      <c r="H24" s="15">
        <v>33411.519999999997</v>
      </c>
      <c r="I24" s="17" t="s">
        <v>126</v>
      </c>
      <c r="J24" s="17">
        <v>1000</v>
      </c>
      <c r="K24" s="17">
        <v>0</v>
      </c>
      <c r="L24" s="17">
        <v>1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1</v>
      </c>
      <c r="V24" s="17">
        <v>0</v>
      </c>
      <c r="W24" s="17">
        <v>0</v>
      </c>
      <c r="X24" s="17">
        <v>0</v>
      </c>
      <c r="Y24" s="17">
        <f t="shared" si="0"/>
        <v>1</v>
      </c>
      <c r="Z24" s="18" t="s">
        <v>89</v>
      </c>
      <c r="AA24" s="18" t="s">
        <v>906</v>
      </c>
      <c r="AB24" s="18">
        <v>59</v>
      </c>
      <c r="AC24" s="18">
        <v>48</v>
      </c>
      <c r="AD24" s="97">
        <f t="shared" si="2"/>
        <v>1000</v>
      </c>
      <c r="AE24" s="18"/>
      <c r="AF24" s="18"/>
    </row>
    <row r="25" spans="1:32" s="2" customFormat="1" ht="57" x14ac:dyDescent="0.2">
      <c r="A25" s="9">
        <f t="shared" si="1"/>
        <v>18</v>
      </c>
      <c r="B25" s="27">
        <v>170181</v>
      </c>
      <c r="C25" s="9" t="s">
        <v>485</v>
      </c>
      <c r="D25" s="9" t="s">
        <v>491</v>
      </c>
      <c r="E25" s="35">
        <v>2415475</v>
      </c>
      <c r="F25" s="48">
        <v>512050</v>
      </c>
      <c r="G25" s="48">
        <v>2712034</v>
      </c>
      <c r="H25" s="15">
        <v>2662007.54</v>
      </c>
      <c r="I25" s="17">
        <v>690.13571428571424</v>
      </c>
      <c r="J25" s="17">
        <v>849</v>
      </c>
      <c r="K25" s="17">
        <v>146</v>
      </c>
      <c r="L25" s="17">
        <v>775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140.01</v>
      </c>
      <c r="V25" s="17">
        <v>182.77</v>
      </c>
      <c r="W25" s="17">
        <v>81.69</v>
      </c>
      <c r="X25" s="17">
        <v>8.7899999999999991</v>
      </c>
      <c r="Y25" s="17">
        <f t="shared" si="0"/>
        <v>413.26</v>
      </c>
      <c r="Z25" s="18" t="s">
        <v>89</v>
      </c>
      <c r="AA25" s="18" t="s">
        <v>495</v>
      </c>
      <c r="AB25" s="18">
        <v>15</v>
      </c>
      <c r="AC25" s="18">
        <v>14</v>
      </c>
      <c r="AD25" s="97">
        <f t="shared" si="2"/>
        <v>849</v>
      </c>
      <c r="AE25" s="18" t="s">
        <v>496</v>
      </c>
      <c r="AF25" s="18" t="s">
        <v>130</v>
      </c>
    </row>
    <row r="26" spans="1:32" s="2" customFormat="1" ht="57" x14ac:dyDescent="0.2">
      <c r="A26" s="9">
        <f t="shared" si="1"/>
        <v>19</v>
      </c>
      <c r="B26" s="10">
        <v>224215</v>
      </c>
      <c r="C26" s="9" t="s">
        <v>486</v>
      </c>
      <c r="D26" s="9" t="s">
        <v>491</v>
      </c>
      <c r="E26" s="35">
        <v>207515</v>
      </c>
      <c r="F26" s="48">
        <v>687322</v>
      </c>
      <c r="G26" s="48">
        <v>3058155</v>
      </c>
      <c r="H26" s="15">
        <v>3058154.71</v>
      </c>
      <c r="I26" s="17">
        <v>59.29</v>
      </c>
      <c r="J26" s="17">
        <v>1808</v>
      </c>
      <c r="K26" s="17">
        <v>196</v>
      </c>
      <c r="L26" s="17">
        <v>873</v>
      </c>
      <c r="M26" s="17">
        <v>0</v>
      </c>
      <c r="N26" s="17">
        <v>0</v>
      </c>
      <c r="O26" s="17">
        <v>103.33</v>
      </c>
      <c r="P26" s="17">
        <v>0</v>
      </c>
      <c r="Q26" s="17">
        <v>15.63</v>
      </c>
      <c r="R26" s="17">
        <v>77.47</v>
      </c>
      <c r="S26" s="17">
        <v>42</v>
      </c>
      <c r="T26" s="18">
        <v>43.99</v>
      </c>
      <c r="U26" s="17">
        <v>38.54</v>
      </c>
      <c r="V26" s="17">
        <v>45.68</v>
      </c>
      <c r="W26" s="17">
        <v>78.930000000000007</v>
      </c>
      <c r="X26" s="17">
        <v>0</v>
      </c>
      <c r="Y26" s="17">
        <f t="shared" si="0"/>
        <v>445.57000000000005</v>
      </c>
      <c r="Z26" s="18" t="s">
        <v>492</v>
      </c>
      <c r="AA26" s="18" t="s">
        <v>493</v>
      </c>
      <c r="AB26" s="18">
        <v>28</v>
      </c>
      <c r="AC26" s="18">
        <v>30</v>
      </c>
      <c r="AD26" s="97">
        <f t="shared" si="2"/>
        <v>1808</v>
      </c>
      <c r="AE26" s="18" t="s">
        <v>497</v>
      </c>
      <c r="AF26" s="18" t="s">
        <v>130</v>
      </c>
    </row>
    <row r="27" spans="1:32" s="2" customFormat="1" ht="28.5" x14ac:dyDescent="0.2">
      <c r="A27" s="9">
        <f t="shared" si="1"/>
        <v>20</v>
      </c>
      <c r="B27" s="8">
        <v>224335</v>
      </c>
      <c r="C27" s="9" t="s">
        <v>487</v>
      </c>
      <c r="D27" s="9" t="s">
        <v>491</v>
      </c>
      <c r="E27" s="35" t="s">
        <v>126</v>
      </c>
      <c r="F27" s="49">
        <v>538771</v>
      </c>
      <c r="G27" s="49">
        <v>0</v>
      </c>
      <c r="H27" s="15">
        <v>0</v>
      </c>
      <c r="I27" s="17" t="s">
        <v>126</v>
      </c>
      <c r="J27" s="17">
        <v>939</v>
      </c>
      <c r="K27" s="17">
        <v>154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17">
        <v>47</v>
      </c>
      <c r="U27" s="17">
        <v>0</v>
      </c>
      <c r="V27" s="17">
        <v>0</v>
      </c>
      <c r="W27" s="17">
        <v>0</v>
      </c>
      <c r="X27" s="17">
        <v>0</v>
      </c>
      <c r="Y27" s="17">
        <f t="shared" si="0"/>
        <v>47</v>
      </c>
      <c r="Z27" s="18" t="s">
        <v>492</v>
      </c>
      <c r="AA27" s="18" t="s">
        <v>843</v>
      </c>
      <c r="AB27" s="18">
        <v>96</v>
      </c>
      <c r="AC27" s="18">
        <v>109</v>
      </c>
      <c r="AD27" s="97">
        <f t="shared" si="2"/>
        <v>939</v>
      </c>
      <c r="AE27" s="18"/>
      <c r="AF27" s="18"/>
    </row>
    <row r="28" spans="1:32" s="2" customFormat="1" ht="42.75" x14ac:dyDescent="0.2">
      <c r="A28" s="9">
        <f t="shared" si="1"/>
        <v>21</v>
      </c>
      <c r="B28" s="8">
        <v>224376</v>
      </c>
      <c r="C28" s="9" t="s">
        <v>488</v>
      </c>
      <c r="D28" s="9" t="s">
        <v>491</v>
      </c>
      <c r="E28" s="35">
        <v>177293.83</v>
      </c>
      <c r="F28" s="48">
        <v>624278</v>
      </c>
      <c r="G28" s="48">
        <v>915916</v>
      </c>
      <c r="H28" s="15">
        <v>915915.23</v>
      </c>
      <c r="I28" s="17">
        <v>50.655379999999994</v>
      </c>
      <c r="J28" s="17">
        <v>1314</v>
      </c>
      <c r="K28" s="17">
        <v>178</v>
      </c>
      <c r="L28" s="17">
        <v>243</v>
      </c>
      <c r="M28" s="17">
        <v>0</v>
      </c>
      <c r="N28" s="17">
        <v>0</v>
      </c>
      <c r="O28" s="17">
        <v>0</v>
      </c>
      <c r="P28" s="17">
        <v>0</v>
      </c>
      <c r="Q28" s="17">
        <v>178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17">
        <v>0</v>
      </c>
      <c r="X28" s="17">
        <v>0</v>
      </c>
      <c r="Y28" s="17">
        <f t="shared" si="0"/>
        <v>178</v>
      </c>
      <c r="Z28" s="18" t="s">
        <v>492</v>
      </c>
      <c r="AA28" s="18" t="s">
        <v>498</v>
      </c>
      <c r="AB28" s="18">
        <v>58</v>
      </c>
      <c r="AC28" s="18">
        <v>73</v>
      </c>
      <c r="AD28" s="97">
        <f t="shared" si="2"/>
        <v>1314</v>
      </c>
      <c r="AE28" s="18" t="s">
        <v>497</v>
      </c>
      <c r="AF28" s="18" t="s">
        <v>130</v>
      </c>
    </row>
    <row r="29" spans="1:32" s="2" customFormat="1" ht="42.75" x14ac:dyDescent="0.2">
      <c r="A29" s="9">
        <f t="shared" si="1"/>
        <v>22</v>
      </c>
      <c r="B29" s="8">
        <v>224685</v>
      </c>
      <c r="C29" s="9" t="s">
        <v>546</v>
      </c>
      <c r="D29" s="9" t="s">
        <v>491</v>
      </c>
      <c r="E29" s="35">
        <v>4365332</v>
      </c>
      <c r="F29" s="48">
        <v>0</v>
      </c>
      <c r="G29" s="15">
        <v>1331332</v>
      </c>
      <c r="H29" s="15">
        <v>1104363.51</v>
      </c>
      <c r="I29" s="17">
        <v>1247.2377142857144</v>
      </c>
      <c r="J29" s="17">
        <v>1547</v>
      </c>
      <c r="K29" s="17">
        <v>1247</v>
      </c>
      <c r="L29" s="17">
        <v>378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7">
        <v>111.8</v>
      </c>
      <c r="X29" s="17">
        <v>43.35</v>
      </c>
      <c r="Y29" s="17">
        <f t="shared" si="0"/>
        <v>155.15</v>
      </c>
      <c r="Z29" s="18" t="s">
        <v>101</v>
      </c>
      <c r="AA29" s="18" t="s">
        <v>624</v>
      </c>
      <c r="AB29" s="18">
        <v>211</v>
      </c>
      <c r="AC29" s="18">
        <v>156</v>
      </c>
      <c r="AD29" s="97">
        <f t="shared" si="2"/>
        <v>1547</v>
      </c>
      <c r="AE29" s="18" t="s">
        <v>496</v>
      </c>
      <c r="AF29" s="18" t="s">
        <v>130</v>
      </c>
    </row>
    <row r="30" spans="1:32" s="2" customFormat="1" ht="42.75" x14ac:dyDescent="0.2">
      <c r="A30" s="9">
        <f t="shared" si="1"/>
        <v>23</v>
      </c>
      <c r="B30" s="8">
        <v>241817</v>
      </c>
      <c r="C30" s="9" t="s">
        <v>908</v>
      </c>
      <c r="D30" s="9" t="s">
        <v>491</v>
      </c>
      <c r="E30" s="35">
        <v>1200902.9891133313</v>
      </c>
      <c r="F30" s="48">
        <v>0</v>
      </c>
      <c r="G30" s="15">
        <v>4200903</v>
      </c>
      <c r="H30" s="15">
        <v>0</v>
      </c>
      <c r="I30" s="17">
        <v>343.11513974666605</v>
      </c>
      <c r="J30" s="17">
        <v>1476</v>
      </c>
      <c r="K30" s="17">
        <v>343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17">
        <v>0</v>
      </c>
      <c r="X30" s="17">
        <v>0</v>
      </c>
      <c r="Y30" s="17">
        <f t="shared" si="0"/>
        <v>0</v>
      </c>
      <c r="Z30" s="18" t="s">
        <v>604</v>
      </c>
      <c r="AA30" s="18" t="s">
        <v>605</v>
      </c>
      <c r="AB30" s="18">
        <v>53</v>
      </c>
      <c r="AC30" s="18">
        <v>62</v>
      </c>
      <c r="AD30" s="97">
        <f t="shared" si="2"/>
        <v>1476</v>
      </c>
      <c r="AE30" s="18" t="s">
        <v>664</v>
      </c>
      <c r="AF30" s="18" t="s">
        <v>130</v>
      </c>
    </row>
    <row r="31" spans="1:32" s="2" customFormat="1" ht="57" x14ac:dyDescent="0.2">
      <c r="A31" s="9">
        <f t="shared" si="1"/>
        <v>24</v>
      </c>
      <c r="B31" s="8">
        <v>241971</v>
      </c>
      <c r="C31" s="9" t="s">
        <v>539</v>
      </c>
      <c r="D31" s="9" t="s">
        <v>491</v>
      </c>
      <c r="E31" s="35">
        <v>1202092.4884964956</v>
      </c>
      <c r="F31" s="48">
        <v>0</v>
      </c>
      <c r="G31" s="15">
        <v>3702093</v>
      </c>
      <c r="H31" s="15">
        <v>0</v>
      </c>
      <c r="I31" s="17">
        <v>343.45499671328446</v>
      </c>
      <c r="J31" s="17">
        <v>1431</v>
      </c>
      <c r="K31" s="17">
        <v>343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f t="shared" si="0"/>
        <v>0</v>
      </c>
      <c r="Z31" s="18" t="s">
        <v>188</v>
      </c>
      <c r="AA31" s="18" t="s">
        <v>489</v>
      </c>
      <c r="AB31" s="18">
        <v>250</v>
      </c>
      <c r="AC31" s="18">
        <v>238</v>
      </c>
      <c r="AD31" s="97">
        <f t="shared" si="2"/>
        <v>1431</v>
      </c>
      <c r="AE31" s="18" t="s">
        <v>669</v>
      </c>
      <c r="AF31" s="18" t="s">
        <v>130</v>
      </c>
    </row>
    <row r="32" spans="1:32" s="2" customFormat="1" ht="25.5" customHeight="1" x14ac:dyDescent="0.2">
      <c r="A32" s="9">
        <f t="shared" si="1"/>
        <v>25</v>
      </c>
      <c r="B32" s="8">
        <v>243912</v>
      </c>
      <c r="C32" s="9" t="s">
        <v>551</v>
      </c>
      <c r="D32" s="9" t="s">
        <v>491</v>
      </c>
      <c r="E32" s="35">
        <v>2309167</v>
      </c>
      <c r="F32" s="48">
        <v>0</v>
      </c>
      <c r="G32" s="15">
        <v>4000000</v>
      </c>
      <c r="H32" s="15">
        <v>0</v>
      </c>
      <c r="I32" s="17">
        <v>659.76200000000006</v>
      </c>
      <c r="J32" s="17">
        <v>659</v>
      </c>
      <c r="K32" s="17">
        <v>659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f t="shared" si="0"/>
        <v>0</v>
      </c>
      <c r="Z32" s="18" t="s">
        <v>628</v>
      </c>
      <c r="AA32" s="18" t="s">
        <v>630</v>
      </c>
      <c r="AB32" s="18">
        <v>100</v>
      </c>
      <c r="AC32" s="18">
        <v>96</v>
      </c>
      <c r="AD32" s="97">
        <f t="shared" si="2"/>
        <v>659</v>
      </c>
      <c r="AE32" s="18" t="s">
        <v>494</v>
      </c>
      <c r="AF32" s="18" t="s">
        <v>130</v>
      </c>
    </row>
    <row r="33" spans="1:33" s="2" customFormat="1" ht="25.5" customHeight="1" x14ac:dyDescent="0.2">
      <c r="A33" s="9">
        <f t="shared" si="1"/>
        <v>26</v>
      </c>
      <c r="B33" s="8">
        <v>31359</v>
      </c>
      <c r="C33" s="9" t="s">
        <v>953</v>
      </c>
      <c r="D33" s="9" t="s">
        <v>491</v>
      </c>
      <c r="E33" s="35">
        <v>0</v>
      </c>
      <c r="F33" s="48">
        <v>0</v>
      </c>
      <c r="G33" s="15">
        <v>91499</v>
      </c>
      <c r="H33" s="15">
        <v>0</v>
      </c>
      <c r="I33" s="17">
        <v>0</v>
      </c>
      <c r="J33" s="17">
        <v>1287</v>
      </c>
      <c r="K33" s="17">
        <v>1</v>
      </c>
      <c r="L33" s="17">
        <v>1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/>
      <c r="Z33" s="18" t="s">
        <v>85</v>
      </c>
      <c r="AA33" s="18" t="s">
        <v>628</v>
      </c>
      <c r="AB33" s="18">
        <v>263</v>
      </c>
      <c r="AC33" s="18">
        <v>244</v>
      </c>
      <c r="AD33" s="97">
        <v>1287</v>
      </c>
      <c r="AE33" s="18"/>
      <c r="AF33" s="18"/>
    </row>
    <row r="34" spans="1:33" s="2" customFormat="1" ht="25.5" customHeight="1" x14ac:dyDescent="0.2">
      <c r="A34" s="9">
        <f t="shared" si="1"/>
        <v>27</v>
      </c>
      <c r="B34" s="8">
        <v>33423</v>
      </c>
      <c r="C34" s="9" t="s">
        <v>860</v>
      </c>
      <c r="D34" s="9" t="s">
        <v>491</v>
      </c>
      <c r="E34" s="35" t="s">
        <v>126</v>
      </c>
      <c r="F34" s="48">
        <v>0</v>
      </c>
      <c r="G34" s="15">
        <v>399362</v>
      </c>
      <c r="H34" s="15">
        <v>399361.01</v>
      </c>
      <c r="I34" s="17" t="s">
        <v>126</v>
      </c>
      <c r="J34" s="17">
        <v>1000</v>
      </c>
      <c r="K34" s="17">
        <v>0</v>
      </c>
      <c r="L34" s="17">
        <v>1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7">
        <v>0</v>
      </c>
      <c r="T34" s="17">
        <v>0</v>
      </c>
      <c r="U34" s="17">
        <v>0</v>
      </c>
      <c r="V34" s="17">
        <v>0</v>
      </c>
      <c r="W34" s="17">
        <v>0</v>
      </c>
      <c r="X34" s="17">
        <v>0</v>
      </c>
      <c r="Y34" s="17">
        <f t="shared" si="0"/>
        <v>0</v>
      </c>
      <c r="Z34" s="18" t="s">
        <v>188</v>
      </c>
      <c r="AA34" s="18" t="s">
        <v>462</v>
      </c>
      <c r="AB34" s="18">
        <v>99</v>
      </c>
      <c r="AC34" s="18">
        <v>94</v>
      </c>
      <c r="AD34" s="97">
        <f t="shared" si="2"/>
        <v>1000</v>
      </c>
      <c r="AE34" s="18"/>
      <c r="AF34" s="18"/>
    </row>
    <row r="35" spans="1:33" s="2" customFormat="1" ht="25.5" customHeight="1" x14ac:dyDescent="0.2">
      <c r="A35" s="9">
        <f t="shared" si="1"/>
        <v>28</v>
      </c>
      <c r="B35" s="8">
        <v>7325</v>
      </c>
      <c r="C35" s="9" t="s">
        <v>861</v>
      </c>
      <c r="D35" s="9" t="s">
        <v>491</v>
      </c>
      <c r="E35" s="35" t="s">
        <v>126</v>
      </c>
      <c r="F35" s="48">
        <v>0</v>
      </c>
      <c r="G35" s="15">
        <v>53001</v>
      </c>
      <c r="H35" s="15">
        <v>0</v>
      </c>
      <c r="I35" s="17" t="s">
        <v>126</v>
      </c>
      <c r="J35" s="17">
        <v>932</v>
      </c>
      <c r="K35" s="17">
        <v>0</v>
      </c>
      <c r="L35" s="17">
        <v>1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7">
        <v>0</v>
      </c>
      <c r="W35" s="17">
        <v>0</v>
      </c>
      <c r="X35" s="17">
        <v>0</v>
      </c>
      <c r="Y35" s="17">
        <f t="shared" si="0"/>
        <v>0</v>
      </c>
      <c r="Z35" s="18" t="s">
        <v>83</v>
      </c>
      <c r="AA35" s="18" t="s">
        <v>907</v>
      </c>
      <c r="AB35" s="18">
        <v>121</v>
      </c>
      <c r="AC35" s="18">
        <v>90</v>
      </c>
      <c r="AD35" s="97">
        <f t="shared" si="2"/>
        <v>932</v>
      </c>
      <c r="AE35" s="18"/>
      <c r="AF35" s="18"/>
    </row>
    <row r="36" spans="1:33" s="2" customFormat="1" ht="15" x14ac:dyDescent="0.2">
      <c r="A36" s="113" t="s">
        <v>499</v>
      </c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</row>
    <row r="37" spans="1:33" s="2" customFormat="1" ht="42.75" x14ac:dyDescent="0.2">
      <c r="A37" s="9">
        <f>+A35+1</f>
        <v>29</v>
      </c>
      <c r="B37" s="8">
        <v>170167</v>
      </c>
      <c r="C37" s="9" t="s">
        <v>49</v>
      </c>
      <c r="D37" s="9" t="s">
        <v>491</v>
      </c>
      <c r="E37" s="35" t="s">
        <v>126</v>
      </c>
      <c r="F37" s="48">
        <v>1065064</v>
      </c>
      <c r="G37" s="48">
        <v>0</v>
      </c>
      <c r="H37" s="15">
        <v>0</v>
      </c>
      <c r="I37" s="17" t="s">
        <v>126</v>
      </c>
      <c r="J37" s="17">
        <v>571</v>
      </c>
      <c r="K37" s="17">
        <v>304</v>
      </c>
      <c r="L37" s="17">
        <v>304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7">
        <v>0</v>
      </c>
      <c r="W37" s="17">
        <v>0</v>
      </c>
      <c r="X37" s="17">
        <v>0</v>
      </c>
      <c r="Y37" s="17">
        <f>SUM(M37:X37)</f>
        <v>0</v>
      </c>
      <c r="Z37" s="18" t="s">
        <v>89</v>
      </c>
      <c r="AA37" s="18" t="s">
        <v>906</v>
      </c>
      <c r="AB37" s="18">
        <v>235</v>
      </c>
      <c r="AC37" s="18">
        <v>180</v>
      </c>
      <c r="AD37" s="97">
        <f>+J37</f>
        <v>571</v>
      </c>
      <c r="AE37" s="18"/>
      <c r="AF37" s="18"/>
    </row>
    <row r="38" spans="1:33" ht="18" customHeight="1" x14ac:dyDescent="0.2">
      <c r="A38" s="8">
        <f t="shared" ref="A38" si="3">+A37+1</f>
        <v>30</v>
      </c>
      <c r="B38" s="8">
        <v>224915</v>
      </c>
      <c r="C38" s="9" t="s">
        <v>547</v>
      </c>
      <c r="D38" s="9" t="s">
        <v>491</v>
      </c>
      <c r="E38" s="35">
        <v>2001789</v>
      </c>
      <c r="F38" s="48">
        <v>0</v>
      </c>
      <c r="G38" s="15">
        <v>2450000</v>
      </c>
      <c r="H38" s="15">
        <v>0</v>
      </c>
      <c r="I38" s="17">
        <v>571.93971428571422</v>
      </c>
      <c r="J38" s="17">
        <v>708</v>
      </c>
      <c r="K38" s="17">
        <v>571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17">
        <v>0</v>
      </c>
      <c r="W38" s="17">
        <v>0</v>
      </c>
      <c r="X38" s="17">
        <v>0</v>
      </c>
      <c r="Y38" s="17">
        <f>SUM(M38:X38)</f>
        <v>0</v>
      </c>
      <c r="Z38" s="18" t="s">
        <v>89</v>
      </c>
      <c r="AA38" s="18" t="s">
        <v>157</v>
      </c>
      <c r="AB38" s="18">
        <v>156</v>
      </c>
      <c r="AC38" s="18">
        <v>210</v>
      </c>
      <c r="AD38" s="18">
        <v>707.77584571428565</v>
      </c>
      <c r="AE38" s="18" t="s">
        <v>665</v>
      </c>
      <c r="AF38" s="18" t="s">
        <v>130</v>
      </c>
      <c r="AG38" s="36"/>
    </row>
    <row r="39" spans="1:33" ht="15" x14ac:dyDescent="0.2">
      <c r="A39" s="113" t="s">
        <v>500</v>
      </c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69"/>
    </row>
    <row r="40" spans="1:33" ht="57" x14ac:dyDescent="0.2">
      <c r="A40" s="8">
        <f>+A38+1</f>
        <v>31</v>
      </c>
      <c r="B40" s="8">
        <v>133899</v>
      </c>
      <c r="C40" s="9" t="s">
        <v>524</v>
      </c>
      <c r="D40" s="9" t="s">
        <v>491</v>
      </c>
      <c r="E40" s="35">
        <v>2090273.7688811389</v>
      </c>
      <c r="F40" s="48">
        <v>0</v>
      </c>
      <c r="G40" s="15">
        <v>3794070</v>
      </c>
      <c r="H40" s="15">
        <v>0</v>
      </c>
      <c r="I40" s="17">
        <v>597.22107682318256</v>
      </c>
      <c r="J40" s="17">
        <v>2701</v>
      </c>
      <c r="K40" s="17">
        <v>597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7">
        <v>0</v>
      </c>
      <c r="W40" s="17">
        <v>0</v>
      </c>
      <c r="X40" s="17">
        <v>0</v>
      </c>
      <c r="Y40" s="17">
        <f>SUM(M40:X40)</f>
        <v>0</v>
      </c>
      <c r="Z40" s="18" t="s">
        <v>602</v>
      </c>
      <c r="AA40" s="18" t="s">
        <v>603</v>
      </c>
      <c r="AB40" s="18">
        <v>222</v>
      </c>
      <c r="AC40" s="18">
        <v>299</v>
      </c>
      <c r="AD40" s="18">
        <v>2701</v>
      </c>
      <c r="AE40" s="18" t="s">
        <v>663</v>
      </c>
      <c r="AF40" s="18" t="s">
        <v>130</v>
      </c>
    </row>
    <row r="41" spans="1:33" ht="17.25" customHeight="1" x14ac:dyDescent="0.2">
      <c r="A41" s="9">
        <f>+A40+1</f>
        <v>32</v>
      </c>
      <c r="B41" s="8">
        <v>170188</v>
      </c>
      <c r="C41" s="9" t="s">
        <v>501</v>
      </c>
      <c r="D41" s="9" t="s">
        <v>491</v>
      </c>
      <c r="E41" s="35">
        <v>3515715</v>
      </c>
      <c r="F41" s="48">
        <v>716870</v>
      </c>
      <c r="G41" s="48">
        <v>2689571</v>
      </c>
      <c r="H41" s="15">
        <v>1386503.01</v>
      </c>
      <c r="I41" s="17">
        <v>1004.49</v>
      </c>
      <c r="J41" s="17">
        <v>1215</v>
      </c>
      <c r="K41" s="17">
        <v>205</v>
      </c>
      <c r="L41" s="17">
        <v>442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7">
        <v>42.14</v>
      </c>
      <c r="W41" s="17">
        <v>140.47</v>
      </c>
      <c r="X41" s="17">
        <v>75.849999999999994</v>
      </c>
      <c r="Y41" s="17">
        <f>SUM(M41:X41)</f>
        <v>258.46000000000004</v>
      </c>
      <c r="Z41" s="18" t="s">
        <v>101</v>
      </c>
      <c r="AA41" s="18" t="s">
        <v>502</v>
      </c>
      <c r="AB41" s="18">
        <v>215</v>
      </c>
      <c r="AC41" s="18">
        <v>265</v>
      </c>
      <c r="AD41" s="18">
        <v>1215.0910428571401</v>
      </c>
      <c r="AE41" s="18" t="s">
        <v>503</v>
      </c>
      <c r="AF41" s="18" t="s">
        <v>130</v>
      </c>
    </row>
    <row r="42" spans="1:33" ht="17.25" customHeight="1" x14ac:dyDescent="0.2">
      <c r="A42" s="113" t="s">
        <v>862</v>
      </c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</row>
    <row r="43" spans="1:33" ht="17.25" customHeight="1" x14ac:dyDescent="0.2">
      <c r="A43" s="9">
        <f>+A41+1</f>
        <v>33</v>
      </c>
      <c r="B43" s="8">
        <v>209009</v>
      </c>
      <c r="C43" s="9" t="s">
        <v>863</v>
      </c>
      <c r="D43" s="9" t="s">
        <v>491</v>
      </c>
      <c r="E43" s="35" t="s">
        <v>126</v>
      </c>
      <c r="F43" s="48">
        <v>0</v>
      </c>
      <c r="G43" s="48">
        <v>15300000</v>
      </c>
      <c r="H43" s="15">
        <v>0</v>
      </c>
      <c r="I43" s="17" t="s">
        <v>126</v>
      </c>
      <c r="J43" s="17">
        <v>19531</v>
      </c>
      <c r="K43" s="17">
        <v>5449</v>
      </c>
      <c r="L43" s="17">
        <v>4371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  <c r="V43" s="17">
        <v>0</v>
      </c>
      <c r="W43" s="17">
        <v>0</v>
      </c>
      <c r="X43" s="17">
        <v>0</v>
      </c>
      <c r="Y43" s="17">
        <f>SUM(M43:X43)</f>
        <v>0</v>
      </c>
      <c r="Z43" s="18" t="s">
        <v>114</v>
      </c>
      <c r="AA43" s="18" t="s">
        <v>909</v>
      </c>
      <c r="AB43" s="18">
        <v>384</v>
      </c>
      <c r="AC43" s="18">
        <v>576</v>
      </c>
      <c r="AD43" s="97">
        <f>+J43</f>
        <v>19531</v>
      </c>
      <c r="AE43" s="18"/>
      <c r="AF43" s="18"/>
    </row>
    <row r="44" spans="1:33" ht="15" x14ac:dyDescent="0.2">
      <c r="A44" s="113" t="s">
        <v>504</v>
      </c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</row>
    <row r="45" spans="1:33" ht="17.25" customHeight="1" x14ac:dyDescent="0.2">
      <c r="A45" s="9">
        <f>+A43+1</f>
        <v>34</v>
      </c>
      <c r="B45" s="8">
        <v>206196</v>
      </c>
      <c r="C45" s="9" t="s">
        <v>521</v>
      </c>
      <c r="D45" s="9" t="s">
        <v>491</v>
      </c>
      <c r="E45" s="35">
        <v>69934.48</v>
      </c>
      <c r="F45" s="48">
        <v>0</v>
      </c>
      <c r="G45" s="15">
        <v>1532083</v>
      </c>
      <c r="H45" s="15">
        <v>1110638.1100000001</v>
      </c>
      <c r="I45" s="17">
        <v>19.981279999999998</v>
      </c>
      <c r="J45" s="17">
        <v>911</v>
      </c>
      <c r="K45" s="17">
        <v>1</v>
      </c>
      <c r="L45" s="17">
        <v>438</v>
      </c>
      <c r="M45" s="17">
        <v>0</v>
      </c>
      <c r="N45" s="17">
        <v>0</v>
      </c>
      <c r="O45" s="17">
        <v>268.05</v>
      </c>
      <c r="P45" s="17">
        <v>0</v>
      </c>
      <c r="Q45" s="17">
        <v>0</v>
      </c>
      <c r="R45" s="17">
        <v>0</v>
      </c>
      <c r="S45" s="17">
        <v>0</v>
      </c>
      <c r="T45" s="17">
        <v>0</v>
      </c>
      <c r="U45" s="17">
        <v>13.76</v>
      </c>
      <c r="V45" s="17">
        <v>38.03</v>
      </c>
      <c r="W45" s="17">
        <v>0</v>
      </c>
      <c r="X45" s="17">
        <v>0</v>
      </c>
      <c r="Y45" s="17">
        <f>SUM(M45:X45)</f>
        <v>319.84000000000003</v>
      </c>
      <c r="Z45" s="18" t="s">
        <v>235</v>
      </c>
      <c r="AA45" s="18" t="s">
        <v>235</v>
      </c>
      <c r="AB45" s="18">
        <v>67240</v>
      </c>
      <c r="AC45" s="18">
        <v>96760</v>
      </c>
      <c r="AD45" s="18">
        <v>911</v>
      </c>
      <c r="AE45" s="18" t="s">
        <v>508</v>
      </c>
      <c r="AF45" s="18" t="s">
        <v>684</v>
      </c>
    </row>
    <row r="46" spans="1:33" ht="17.25" customHeight="1" x14ac:dyDescent="0.2">
      <c r="A46" s="9">
        <f>+A45+1</f>
        <v>35</v>
      </c>
      <c r="B46" s="8">
        <v>209397</v>
      </c>
      <c r="C46" s="9" t="s">
        <v>866</v>
      </c>
      <c r="D46" s="9" t="s">
        <v>491</v>
      </c>
      <c r="E46" s="35">
        <v>41767.17</v>
      </c>
      <c r="F46" s="48">
        <v>0</v>
      </c>
      <c r="G46" s="15">
        <v>250496</v>
      </c>
      <c r="H46" s="15">
        <v>243101.83</v>
      </c>
      <c r="I46" s="17">
        <v>1.1933477142857143</v>
      </c>
      <c r="J46" s="17">
        <v>597</v>
      </c>
      <c r="K46" s="17">
        <v>1</v>
      </c>
      <c r="L46" s="17">
        <v>1</v>
      </c>
      <c r="M46" s="17">
        <v>0</v>
      </c>
      <c r="N46" s="17">
        <v>0</v>
      </c>
      <c r="O46" s="17">
        <v>0</v>
      </c>
      <c r="P46" s="17">
        <v>0</v>
      </c>
      <c r="Q46" s="17">
        <v>0</v>
      </c>
      <c r="R46" s="17">
        <v>0</v>
      </c>
      <c r="S46" s="17">
        <v>1</v>
      </c>
      <c r="T46" s="17">
        <v>127</v>
      </c>
      <c r="U46" s="17">
        <v>0</v>
      </c>
      <c r="V46" s="17"/>
      <c r="W46" s="17">
        <v>0</v>
      </c>
      <c r="X46" s="17">
        <v>0</v>
      </c>
      <c r="Y46" s="17">
        <f>SUM(M46:X46)</f>
        <v>128</v>
      </c>
      <c r="Z46" s="18" t="s">
        <v>101</v>
      </c>
      <c r="AA46" s="18" t="s">
        <v>597</v>
      </c>
      <c r="AB46" s="18">
        <v>36079</v>
      </c>
      <c r="AC46" s="18">
        <v>51920</v>
      </c>
      <c r="AD46" s="18">
        <v>597</v>
      </c>
      <c r="AE46" s="18" t="s">
        <v>508</v>
      </c>
      <c r="AF46" s="18" t="s">
        <v>684</v>
      </c>
    </row>
    <row r="47" spans="1:33" ht="17.25" customHeight="1" x14ac:dyDescent="0.2">
      <c r="A47" s="9">
        <f t="shared" ref="A47:A67" si="4">+A46+1</f>
        <v>36</v>
      </c>
      <c r="B47" s="8">
        <v>209398</v>
      </c>
      <c r="C47" s="9" t="s">
        <v>865</v>
      </c>
      <c r="D47" s="9" t="s">
        <v>491</v>
      </c>
      <c r="E47" s="35">
        <v>66067.509999999995</v>
      </c>
      <c r="F47" s="48">
        <v>0</v>
      </c>
      <c r="G47" s="15">
        <v>1675437</v>
      </c>
      <c r="H47" s="15">
        <v>1652969.11</v>
      </c>
      <c r="I47" s="17">
        <v>18.876431428571426</v>
      </c>
      <c r="J47" s="17">
        <v>786</v>
      </c>
      <c r="K47" s="17">
        <v>1</v>
      </c>
      <c r="L47" s="17">
        <v>479</v>
      </c>
      <c r="M47" s="17">
        <v>0</v>
      </c>
      <c r="N47" s="17">
        <v>0</v>
      </c>
      <c r="O47" s="17">
        <v>297.74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137.59</v>
      </c>
      <c r="W47" s="17">
        <v>43.67</v>
      </c>
      <c r="X47" s="17">
        <v>0</v>
      </c>
      <c r="Y47" s="17">
        <f>SUM(M47:X47)</f>
        <v>479.00000000000006</v>
      </c>
      <c r="Z47" s="18" t="s">
        <v>188</v>
      </c>
      <c r="AA47" s="18" t="s">
        <v>599</v>
      </c>
      <c r="AB47" s="18">
        <v>3514.1099999999997</v>
      </c>
      <c r="AC47" s="18">
        <v>5056.8900000000003</v>
      </c>
      <c r="AD47" s="18">
        <v>786</v>
      </c>
      <c r="AE47" s="18" t="s">
        <v>508</v>
      </c>
      <c r="AF47" s="18" t="s">
        <v>684</v>
      </c>
    </row>
    <row r="48" spans="1:33" ht="17.25" customHeight="1" x14ac:dyDescent="0.2">
      <c r="A48" s="9">
        <f t="shared" si="4"/>
        <v>37</v>
      </c>
      <c r="B48" s="8">
        <v>209399</v>
      </c>
      <c r="C48" s="9" t="s">
        <v>864</v>
      </c>
      <c r="D48" s="9" t="s">
        <v>491</v>
      </c>
      <c r="E48" s="35">
        <v>51059.34</v>
      </c>
      <c r="F48" s="48">
        <v>0</v>
      </c>
      <c r="G48" s="15">
        <v>634637</v>
      </c>
      <c r="H48" s="15">
        <v>634636.74</v>
      </c>
      <c r="I48" s="17">
        <v>14.588382857142856</v>
      </c>
      <c r="J48" s="17">
        <v>993</v>
      </c>
      <c r="K48" s="17">
        <v>1</v>
      </c>
      <c r="L48" s="17">
        <v>187</v>
      </c>
      <c r="M48" s="17">
        <v>0</v>
      </c>
      <c r="N48" s="17">
        <v>0</v>
      </c>
      <c r="O48" s="17">
        <v>0</v>
      </c>
      <c r="P48" s="17">
        <v>0</v>
      </c>
      <c r="Q48" s="17">
        <v>0</v>
      </c>
      <c r="R48" s="17">
        <v>0</v>
      </c>
      <c r="S48" s="17">
        <v>0</v>
      </c>
      <c r="T48" s="17">
        <v>187</v>
      </c>
      <c r="U48" s="17">
        <v>0</v>
      </c>
      <c r="V48" s="17"/>
      <c r="W48" s="17">
        <v>0</v>
      </c>
      <c r="X48" s="17">
        <v>0</v>
      </c>
      <c r="Y48" s="17">
        <f>SUM(M48:X48)</f>
        <v>187</v>
      </c>
      <c r="Z48" s="18" t="s">
        <v>188</v>
      </c>
      <c r="AA48" s="18" t="s">
        <v>598</v>
      </c>
      <c r="AB48" s="18">
        <v>8200</v>
      </c>
      <c r="AC48" s="18">
        <v>11800</v>
      </c>
      <c r="AD48" s="18">
        <v>993</v>
      </c>
      <c r="AE48" s="18" t="s">
        <v>508</v>
      </c>
      <c r="AF48" s="18" t="s">
        <v>684</v>
      </c>
    </row>
    <row r="49" spans="1:32" ht="42.75" x14ac:dyDescent="0.2">
      <c r="A49" s="9">
        <f t="shared" si="4"/>
        <v>38</v>
      </c>
      <c r="B49" s="8">
        <v>209400</v>
      </c>
      <c r="C49" s="9" t="s">
        <v>42</v>
      </c>
      <c r="D49" s="9" t="s">
        <v>491</v>
      </c>
      <c r="E49" s="35">
        <v>72645.990000000005</v>
      </c>
      <c r="F49" s="48">
        <v>632904</v>
      </c>
      <c r="G49" s="48">
        <v>404704</v>
      </c>
      <c r="H49" s="15">
        <v>360508.7</v>
      </c>
      <c r="I49" s="17">
        <v>20.755997142857144</v>
      </c>
      <c r="J49" s="17">
        <v>1177</v>
      </c>
      <c r="K49" s="17">
        <v>181</v>
      </c>
      <c r="L49" s="17">
        <v>181</v>
      </c>
      <c r="M49" s="17">
        <v>0</v>
      </c>
      <c r="N49" s="17">
        <v>0</v>
      </c>
      <c r="O49" s="17">
        <v>0</v>
      </c>
      <c r="P49" s="17">
        <v>0</v>
      </c>
      <c r="Q49" s="17">
        <v>0</v>
      </c>
      <c r="R49" s="17">
        <v>0</v>
      </c>
      <c r="S49" s="17">
        <v>9.0500000000000007</v>
      </c>
      <c r="T49" s="17">
        <v>0</v>
      </c>
      <c r="U49" s="17">
        <v>0</v>
      </c>
      <c r="V49" s="17"/>
      <c r="W49" s="17">
        <v>0</v>
      </c>
      <c r="X49" s="17">
        <v>0</v>
      </c>
      <c r="Y49" s="17">
        <f t="shared" ref="Y49:Y57" si="5">SUM(M49:X49)</f>
        <v>9.0500000000000007</v>
      </c>
      <c r="Z49" s="18" t="s">
        <v>88</v>
      </c>
      <c r="AA49" s="18" t="s">
        <v>507</v>
      </c>
      <c r="AB49" s="18">
        <v>8400</v>
      </c>
      <c r="AC49" s="18">
        <v>12600</v>
      </c>
      <c r="AD49" s="18">
        <v>1177</v>
      </c>
      <c r="AE49" s="18" t="s">
        <v>508</v>
      </c>
      <c r="AF49" s="18" t="s">
        <v>509</v>
      </c>
    </row>
    <row r="50" spans="1:32" ht="28.5" x14ac:dyDescent="0.2">
      <c r="A50" s="9">
        <f t="shared" si="4"/>
        <v>39</v>
      </c>
      <c r="B50" s="8">
        <v>223854</v>
      </c>
      <c r="C50" s="9" t="s">
        <v>41</v>
      </c>
      <c r="D50" s="9" t="s">
        <v>491</v>
      </c>
      <c r="E50" s="35">
        <v>1678661</v>
      </c>
      <c r="F50" s="48">
        <v>343708</v>
      </c>
      <c r="G50" s="48">
        <v>3997069</v>
      </c>
      <c r="H50" s="15">
        <v>3071306.88</v>
      </c>
      <c r="I50" s="17">
        <v>479.61742857142855</v>
      </c>
      <c r="J50" s="17">
        <v>959</v>
      </c>
      <c r="K50" s="17">
        <v>98</v>
      </c>
      <c r="L50" s="17">
        <v>1142</v>
      </c>
      <c r="M50" s="17">
        <v>0</v>
      </c>
      <c r="N50" s="17">
        <v>0</v>
      </c>
      <c r="O50" s="17">
        <v>19.64</v>
      </c>
      <c r="P50" s="17">
        <v>0</v>
      </c>
      <c r="Q50" s="17">
        <v>0</v>
      </c>
      <c r="R50" s="17">
        <v>158.33000000000001</v>
      </c>
      <c r="S50" s="17">
        <v>29.03</v>
      </c>
      <c r="T50" s="17">
        <v>109.42</v>
      </c>
      <c r="U50" s="17">
        <v>105.96</v>
      </c>
      <c r="V50" s="17">
        <v>196.45</v>
      </c>
      <c r="W50" s="17">
        <v>41.14</v>
      </c>
      <c r="X50" s="17">
        <v>0</v>
      </c>
      <c r="Y50" s="17">
        <f t="shared" si="5"/>
        <v>659.96999999999991</v>
      </c>
      <c r="Z50" s="18" t="s">
        <v>88</v>
      </c>
      <c r="AA50" s="18" t="s">
        <v>510</v>
      </c>
      <c r="AB50" s="18">
        <v>6400</v>
      </c>
      <c r="AC50" s="18">
        <v>9600</v>
      </c>
      <c r="AD50" s="18">
        <v>859</v>
      </c>
      <c r="AE50" s="18" t="s">
        <v>511</v>
      </c>
      <c r="AF50" s="18" t="s">
        <v>130</v>
      </c>
    </row>
    <row r="51" spans="1:32" s="7" customFormat="1" ht="42.75" x14ac:dyDescent="0.2">
      <c r="A51" s="9">
        <f t="shared" si="4"/>
        <v>40</v>
      </c>
      <c r="B51" s="8">
        <v>223891</v>
      </c>
      <c r="C51" s="9" t="s">
        <v>44</v>
      </c>
      <c r="D51" s="9" t="s">
        <v>491</v>
      </c>
      <c r="E51" s="35">
        <v>879437</v>
      </c>
      <c r="F51" s="48">
        <v>257324</v>
      </c>
      <c r="G51" s="48">
        <v>2988881</v>
      </c>
      <c r="H51" s="15">
        <v>1951079.64</v>
      </c>
      <c r="I51" s="17">
        <v>251.26771428571428</v>
      </c>
      <c r="J51" s="17">
        <v>718</v>
      </c>
      <c r="K51" s="17">
        <v>74</v>
      </c>
      <c r="L51" s="17">
        <v>854</v>
      </c>
      <c r="M51" s="17">
        <v>0</v>
      </c>
      <c r="N51" s="17">
        <v>0</v>
      </c>
      <c r="O51" s="17">
        <v>9.0299999999999994</v>
      </c>
      <c r="P51" s="17">
        <v>0</v>
      </c>
      <c r="Q51" s="17">
        <v>0</v>
      </c>
      <c r="R51" s="17">
        <v>147.13</v>
      </c>
      <c r="S51" s="17">
        <v>43.88</v>
      </c>
      <c r="T51" s="17">
        <v>31.99</v>
      </c>
      <c r="U51" s="17">
        <v>102.86</v>
      </c>
      <c r="V51" s="17">
        <v>32.25</v>
      </c>
      <c r="W51" s="17">
        <v>62.71</v>
      </c>
      <c r="X51" s="17">
        <v>0</v>
      </c>
      <c r="Y51" s="17">
        <f t="shared" si="5"/>
        <v>429.84999999999997</v>
      </c>
      <c r="Z51" s="18" t="s">
        <v>89</v>
      </c>
      <c r="AA51" s="18" t="s">
        <v>512</v>
      </c>
      <c r="AB51" s="18">
        <v>6400</v>
      </c>
      <c r="AC51" s="18">
        <v>9600</v>
      </c>
      <c r="AD51" s="18">
        <v>718</v>
      </c>
      <c r="AE51" s="18" t="s">
        <v>511</v>
      </c>
      <c r="AF51" s="18" t="s">
        <v>130</v>
      </c>
    </row>
    <row r="52" spans="1:32" ht="28.5" x14ac:dyDescent="0.2">
      <c r="A52" s="9">
        <f t="shared" si="4"/>
        <v>41</v>
      </c>
      <c r="B52" s="10">
        <v>223945</v>
      </c>
      <c r="C52" s="9" t="s">
        <v>45</v>
      </c>
      <c r="D52" s="9" t="s">
        <v>491</v>
      </c>
      <c r="E52" s="35">
        <v>1360909</v>
      </c>
      <c r="F52" s="48">
        <v>398195</v>
      </c>
      <c r="G52" s="48">
        <v>5588225</v>
      </c>
      <c r="H52" s="15">
        <v>0</v>
      </c>
      <c r="I52" s="17">
        <v>388.83114285714288</v>
      </c>
      <c r="J52" s="17">
        <v>1111</v>
      </c>
      <c r="K52" s="17">
        <v>114</v>
      </c>
      <c r="L52" s="17">
        <v>114</v>
      </c>
      <c r="M52" s="17">
        <v>0</v>
      </c>
      <c r="N52" s="17">
        <v>0</v>
      </c>
      <c r="O52" s="17">
        <v>0</v>
      </c>
      <c r="P52" s="17">
        <v>0</v>
      </c>
      <c r="Q52" s="17">
        <v>0</v>
      </c>
      <c r="R52" s="17">
        <v>0</v>
      </c>
      <c r="S52" s="17">
        <v>0</v>
      </c>
      <c r="T52" s="17">
        <v>0</v>
      </c>
      <c r="U52" s="17">
        <v>0</v>
      </c>
      <c r="V52" s="17">
        <v>0</v>
      </c>
      <c r="W52" s="17">
        <v>0</v>
      </c>
      <c r="X52" s="17">
        <v>0</v>
      </c>
      <c r="Y52" s="17">
        <f t="shared" si="5"/>
        <v>0</v>
      </c>
      <c r="Z52" s="18" t="s">
        <v>89</v>
      </c>
      <c r="AA52" s="18" t="s">
        <v>513</v>
      </c>
      <c r="AB52" s="18">
        <v>6400</v>
      </c>
      <c r="AC52" s="18">
        <v>9600</v>
      </c>
      <c r="AD52" s="18">
        <v>1111</v>
      </c>
      <c r="AE52" s="18" t="s">
        <v>511</v>
      </c>
      <c r="AF52" s="18" t="s">
        <v>130</v>
      </c>
    </row>
    <row r="53" spans="1:32" ht="42.75" x14ac:dyDescent="0.2">
      <c r="A53" s="9">
        <f t="shared" si="4"/>
        <v>42</v>
      </c>
      <c r="B53" s="10">
        <v>223988</v>
      </c>
      <c r="C53" s="9" t="s">
        <v>43</v>
      </c>
      <c r="D53" s="9" t="s">
        <v>491</v>
      </c>
      <c r="E53" s="35">
        <v>1133866</v>
      </c>
      <c r="F53" s="48">
        <v>280975</v>
      </c>
      <c r="G53" s="48">
        <v>4719681</v>
      </c>
      <c r="H53" s="15">
        <v>0</v>
      </c>
      <c r="I53" s="17">
        <v>323.96171428571427</v>
      </c>
      <c r="J53" s="17">
        <v>784</v>
      </c>
      <c r="K53" s="17">
        <v>80</v>
      </c>
      <c r="L53" s="17">
        <v>80</v>
      </c>
      <c r="M53" s="17">
        <v>0</v>
      </c>
      <c r="N53" s="17">
        <v>0</v>
      </c>
      <c r="O53" s="17">
        <v>0</v>
      </c>
      <c r="P53" s="17">
        <v>0</v>
      </c>
      <c r="Q53" s="17">
        <v>0</v>
      </c>
      <c r="R53" s="17">
        <v>0</v>
      </c>
      <c r="S53" s="17">
        <v>0</v>
      </c>
      <c r="T53" s="17">
        <v>0</v>
      </c>
      <c r="U53" s="17">
        <v>0</v>
      </c>
      <c r="V53" s="17">
        <v>0</v>
      </c>
      <c r="W53" s="17">
        <v>0</v>
      </c>
      <c r="X53" s="17">
        <v>0</v>
      </c>
      <c r="Y53" s="17">
        <f t="shared" si="5"/>
        <v>0</v>
      </c>
      <c r="Z53" s="18" t="s">
        <v>188</v>
      </c>
      <c r="AA53" s="18" t="s">
        <v>514</v>
      </c>
      <c r="AB53" s="18">
        <v>6400</v>
      </c>
      <c r="AC53" s="18">
        <v>9600</v>
      </c>
      <c r="AD53" s="18">
        <v>784</v>
      </c>
      <c r="AE53" s="18" t="s">
        <v>511</v>
      </c>
      <c r="AF53" s="18" t="s">
        <v>130</v>
      </c>
    </row>
    <row r="54" spans="1:32" ht="42.75" x14ac:dyDescent="0.2">
      <c r="A54" s="9">
        <f t="shared" si="4"/>
        <v>43</v>
      </c>
      <c r="B54" s="10">
        <v>224014</v>
      </c>
      <c r="C54" s="9" t="s">
        <v>47</v>
      </c>
      <c r="D54" s="9" t="s">
        <v>491</v>
      </c>
      <c r="E54" s="35">
        <v>845796</v>
      </c>
      <c r="F54" s="48">
        <v>199378</v>
      </c>
      <c r="G54" s="48">
        <v>3337255</v>
      </c>
      <c r="H54" s="15">
        <v>0</v>
      </c>
      <c r="I54" s="17">
        <v>241.65600000000001</v>
      </c>
      <c r="J54" s="17">
        <v>841</v>
      </c>
      <c r="K54" s="17">
        <v>57</v>
      </c>
      <c r="L54" s="17">
        <v>57</v>
      </c>
      <c r="M54" s="17">
        <v>0</v>
      </c>
      <c r="N54" s="17">
        <v>0</v>
      </c>
      <c r="O54" s="17">
        <v>0</v>
      </c>
      <c r="P54" s="17">
        <v>0</v>
      </c>
      <c r="Q54" s="17">
        <v>0</v>
      </c>
      <c r="R54" s="17">
        <v>0</v>
      </c>
      <c r="S54" s="17">
        <v>0</v>
      </c>
      <c r="T54" s="17">
        <v>0</v>
      </c>
      <c r="U54" s="17">
        <v>0</v>
      </c>
      <c r="V54" s="17">
        <v>0</v>
      </c>
      <c r="W54" s="17">
        <v>0</v>
      </c>
      <c r="X54" s="17">
        <v>0</v>
      </c>
      <c r="Y54" s="17">
        <f t="shared" si="5"/>
        <v>0</v>
      </c>
      <c r="Z54" s="18" t="s">
        <v>235</v>
      </c>
      <c r="AA54" s="18" t="s">
        <v>515</v>
      </c>
      <c r="AB54" s="18">
        <v>6400</v>
      </c>
      <c r="AC54" s="18">
        <v>9600</v>
      </c>
      <c r="AD54" s="18">
        <v>841</v>
      </c>
      <c r="AE54" s="18" t="s">
        <v>511</v>
      </c>
      <c r="AF54" s="18" t="s">
        <v>130</v>
      </c>
    </row>
    <row r="55" spans="1:32" ht="42.75" x14ac:dyDescent="0.2">
      <c r="A55" s="9">
        <f t="shared" si="4"/>
        <v>44</v>
      </c>
      <c r="B55" s="10">
        <v>224020</v>
      </c>
      <c r="C55" s="9" t="s">
        <v>46</v>
      </c>
      <c r="D55" s="9" t="s">
        <v>491</v>
      </c>
      <c r="E55" s="35">
        <v>1245503</v>
      </c>
      <c r="F55" s="48">
        <v>248429</v>
      </c>
      <c r="G55" s="48">
        <v>3898297</v>
      </c>
      <c r="H55" s="15">
        <v>0</v>
      </c>
      <c r="I55" s="17">
        <v>355.858</v>
      </c>
      <c r="J55" s="17">
        <v>694</v>
      </c>
      <c r="K55" s="17">
        <v>71</v>
      </c>
      <c r="L55" s="17">
        <v>71</v>
      </c>
      <c r="M55" s="17">
        <v>0</v>
      </c>
      <c r="N55" s="17">
        <v>0</v>
      </c>
      <c r="O55" s="17">
        <v>0</v>
      </c>
      <c r="P55" s="17">
        <v>0</v>
      </c>
      <c r="Q55" s="17">
        <v>0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7">
        <v>0</v>
      </c>
      <c r="X55" s="17">
        <v>0</v>
      </c>
      <c r="Y55" s="17">
        <f t="shared" si="5"/>
        <v>0</v>
      </c>
      <c r="Z55" s="18" t="s">
        <v>89</v>
      </c>
      <c r="AA55" s="18" t="s">
        <v>516</v>
      </c>
      <c r="AB55" s="18">
        <v>6400</v>
      </c>
      <c r="AC55" s="18">
        <v>9600</v>
      </c>
      <c r="AD55" s="18">
        <v>694</v>
      </c>
      <c r="AE55" s="18" t="s">
        <v>511</v>
      </c>
      <c r="AF55" s="18" t="s">
        <v>130</v>
      </c>
    </row>
    <row r="56" spans="1:32" ht="28.5" x14ac:dyDescent="0.2">
      <c r="A56" s="9">
        <f t="shared" si="4"/>
        <v>45</v>
      </c>
      <c r="B56" s="10">
        <v>224103</v>
      </c>
      <c r="C56" s="9" t="s">
        <v>505</v>
      </c>
      <c r="D56" s="9" t="s">
        <v>491</v>
      </c>
      <c r="E56" s="35">
        <v>3888243</v>
      </c>
      <c r="F56" s="48">
        <v>398195</v>
      </c>
      <c r="G56" s="48">
        <v>5739318</v>
      </c>
      <c r="H56" s="15">
        <v>0</v>
      </c>
      <c r="I56" s="17">
        <v>1110.9265714285714</v>
      </c>
      <c r="J56" s="17">
        <v>1136</v>
      </c>
      <c r="K56" s="17">
        <v>114</v>
      </c>
      <c r="L56" s="17">
        <v>114</v>
      </c>
      <c r="M56" s="17">
        <v>0</v>
      </c>
      <c r="N56" s="17">
        <v>0</v>
      </c>
      <c r="O56" s="17">
        <v>0</v>
      </c>
      <c r="P56" s="17">
        <v>0</v>
      </c>
      <c r="Q56" s="17">
        <v>0</v>
      </c>
      <c r="R56" s="17">
        <v>0</v>
      </c>
      <c r="S56" s="17">
        <v>0</v>
      </c>
      <c r="T56" s="17">
        <v>0</v>
      </c>
      <c r="U56" s="17">
        <v>0</v>
      </c>
      <c r="V56" s="17">
        <v>0</v>
      </c>
      <c r="W56" s="17">
        <v>0</v>
      </c>
      <c r="X56" s="17">
        <v>0</v>
      </c>
      <c r="Y56" s="17">
        <f t="shared" si="5"/>
        <v>0</v>
      </c>
      <c r="Z56" s="18" t="s">
        <v>188</v>
      </c>
      <c r="AA56" s="18" t="s">
        <v>517</v>
      </c>
      <c r="AB56" s="18">
        <v>6400</v>
      </c>
      <c r="AC56" s="18">
        <v>9600</v>
      </c>
      <c r="AD56" s="18">
        <v>1136</v>
      </c>
      <c r="AE56" s="18" t="s">
        <v>511</v>
      </c>
      <c r="AF56" s="18" t="s">
        <v>130</v>
      </c>
    </row>
    <row r="57" spans="1:32" ht="28.5" x14ac:dyDescent="0.2">
      <c r="A57" s="9">
        <f t="shared" si="4"/>
        <v>46</v>
      </c>
      <c r="B57" s="11">
        <v>224123</v>
      </c>
      <c r="C57" s="9" t="s">
        <v>506</v>
      </c>
      <c r="D57" s="9" t="s">
        <v>491</v>
      </c>
      <c r="E57" s="35">
        <v>2649240</v>
      </c>
      <c r="F57" s="48">
        <v>343824</v>
      </c>
      <c r="G57" s="48">
        <v>3440778</v>
      </c>
      <c r="H57" s="15">
        <v>0</v>
      </c>
      <c r="I57" s="17">
        <v>756.92571428571432</v>
      </c>
      <c r="J57" s="17">
        <v>960</v>
      </c>
      <c r="K57" s="17">
        <v>98</v>
      </c>
      <c r="L57" s="17">
        <v>98</v>
      </c>
      <c r="M57" s="17">
        <v>0</v>
      </c>
      <c r="N57" s="17">
        <v>0</v>
      </c>
      <c r="O57" s="17"/>
      <c r="P57" s="17">
        <v>0</v>
      </c>
      <c r="Q57" s="17">
        <v>0</v>
      </c>
      <c r="R57" s="17">
        <v>0</v>
      </c>
      <c r="S57" s="17">
        <v>0</v>
      </c>
      <c r="T57" s="17">
        <v>0</v>
      </c>
      <c r="U57" s="17">
        <v>0</v>
      </c>
      <c r="V57" s="17">
        <v>0</v>
      </c>
      <c r="W57" s="17">
        <v>0</v>
      </c>
      <c r="X57" s="17">
        <v>0</v>
      </c>
      <c r="Y57" s="17">
        <f t="shared" si="5"/>
        <v>0</v>
      </c>
      <c r="Z57" s="18" t="s">
        <v>188</v>
      </c>
      <c r="AA57" s="18" t="s">
        <v>518</v>
      </c>
      <c r="AB57" s="18">
        <v>6400</v>
      </c>
      <c r="AC57" s="18">
        <v>9600</v>
      </c>
      <c r="AD57" s="18">
        <v>960</v>
      </c>
      <c r="AE57" s="18" t="s">
        <v>511</v>
      </c>
      <c r="AF57" s="18" t="s">
        <v>130</v>
      </c>
    </row>
    <row r="58" spans="1:32" ht="42.75" x14ac:dyDescent="0.2">
      <c r="A58" s="8">
        <f t="shared" si="4"/>
        <v>47</v>
      </c>
      <c r="B58" s="8">
        <v>227552</v>
      </c>
      <c r="C58" s="9" t="s">
        <v>559</v>
      </c>
      <c r="D58" s="9" t="s">
        <v>491</v>
      </c>
      <c r="E58" s="35">
        <v>949049.64</v>
      </c>
      <c r="F58" s="48">
        <v>0</v>
      </c>
      <c r="G58" s="15">
        <v>1626467</v>
      </c>
      <c r="H58" s="15">
        <v>0</v>
      </c>
      <c r="I58" s="17">
        <v>271.15703999999999</v>
      </c>
      <c r="J58" s="18">
        <v>1570</v>
      </c>
      <c r="K58" s="17">
        <v>271</v>
      </c>
      <c r="L58" s="17">
        <v>0</v>
      </c>
      <c r="M58" s="17">
        <v>0</v>
      </c>
      <c r="N58" s="17">
        <v>0</v>
      </c>
      <c r="O58" s="17">
        <v>0</v>
      </c>
      <c r="P58" s="17">
        <v>0</v>
      </c>
      <c r="Q58" s="17">
        <v>0</v>
      </c>
      <c r="R58" s="17">
        <v>0</v>
      </c>
      <c r="S58" s="17">
        <v>0</v>
      </c>
      <c r="T58" s="17">
        <v>0</v>
      </c>
      <c r="U58" s="17">
        <v>0</v>
      </c>
      <c r="V58" s="17">
        <v>0</v>
      </c>
      <c r="W58" s="17">
        <v>0</v>
      </c>
      <c r="X58" s="17">
        <v>0</v>
      </c>
      <c r="Y58" s="17">
        <f t="shared" ref="Y58:Y64" si="6">SUM(M58:X58)</f>
        <v>0</v>
      </c>
      <c r="Z58" s="18" t="s">
        <v>641</v>
      </c>
      <c r="AA58" s="18" t="s">
        <v>642</v>
      </c>
      <c r="AB58" s="18">
        <v>6400</v>
      </c>
      <c r="AC58" s="18">
        <v>9600</v>
      </c>
      <c r="AD58" s="18">
        <v>1570</v>
      </c>
      <c r="AE58" s="18" t="s">
        <v>511</v>
      </c>
      <c r="AF58" s="18" t="s">
        <v>130</v>
      </c>
    </row>
    <row r="59" spans="1:32" ht="28.5" x14ac:dyDescent="0.2">
      <c r="A59" s="8">
        <f t="shared" si="4"/>
        <v>48</v>
      </c>
      <c r="B59" s="8">
        <v>232678</v>
      </c>
      <c r="C59" s="9" t="s">
        <v>558</v>
      </c>
      <c r="D59" s="9" t="s">
        <v>491</v>
      </c>
      <c r="E59" s="35">
        <v>1588083.03</v>
      </c>
      <c r="F59" s="48">
        <v>0</v>
      </c>
      <c r="G59" s="15">
        <v>1173549</v>
      </c>
      <c r="H59" s="15">
        <v>0</v>
      </c>
      <c r="I59" s="17">
        <v>453.73800857142857</v>
      </c>
      <c r="J59" s="18">
        <v>1469</v>
      </c>
      <c r="K59" s="17">
        <v>1527</v>
      </c>
      <c r="L59" s="17">
        <v>0</v>
      </c>
      <c r="M59" s="17">
        <v>0</v>
      </c>
      <c r="N59" s="17">
        <v>0</v>
      </c>
      <c r="O59" s="17">
        <v>0</v>
      </c>
      <c r="P59" s="17">
        <v>0</v>
      </c>
      <c r="Q59" s="17">
        <v>0</v>
      </c>
      <c r="R59" s="17">
        <v>0</v>
      </c>
      <c r="S59" s="17">
        <v>0</v>
      </c>
      <c r="T59" s="17">
        <v>0</v>
      </c>
      <c r="U59" s="17">
        <v>0</v>
      </c>
      <c r="V59" s="17">
        <v>0</v>
      </c>
      <c r="W59" s="17">
        <v>0</v>
      </c>
      <c r="X59" s="17">
        <v>0</v>
      </c>
      <c r="Y59" s="17">
        <f t="shared" si="6"/>
        <v>0</v>
      </c>
      <c r="Z59" s="18" t="s">
        <v>188</v>
      </c>
      <c r="AA59" s="18" t="s">
        <v>228</v>
      </c>
      <c r="AB59" s="18">
        <v>6400</v>
      </c>
      <c r="AC59" s="18">
        <v>9600</v>
      </c>
      <c r="AD59" s="18">
        <v>1469</v>
      </c>
      <c r="AE59" s="18" t="s">
        <v>511</v>
      </c>
      <c r="AF59" s="18" t="s">
        <v>130</v>
      </c>
    </row>
    <row r="60" spans="1:32" ht="28.5" x14ac:dyDescent="0.2">
      <c r="A60" s="11">
        <f t="shared" si="4"/>
        <v>49</v>
      </c>
      <c r="B60" s="11">
        <v>244266</v>
      </c>
      <c r="C60" s="9" t="s">
        <v>810</v>
      </c>
      <c r="D60" s="9" t="s">
        <v>491</v>
      </c>
      <c r="E60" s="35">
        <v>3800000</v>
      </c>
      <c r="F60" s="48">
        <v>0</v>
      </c>
      <c r="G60" s="15">
        <v>3401618</v>
      </c>
      <c r="H60" s="15">
        <v>0</v>
      </c>
      <c r="I60" s="17">
        <v>1085.7142857142858</v>
      </c>
      <c r="J60" s="18">
        <v>1465.7142857142858</v>
      </c>
      <c r="K60" s="17">
        <v>608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>
        <v>0</v>
      </c>
      <c r="S60" s="17">
        <v>0</v>
      </c>
      <c r="T60" s="17">
        <v>0</v>
      </c>
      <c r="U60" s="17">
        <v>0</v>
      </c>
      <c r="V60" s="17">
        <v>0</v>
      </c>
      <c r="W60" s="17">
        <v>0</v>
      </c>
      <c r="X60" s="17">
        <v>0</v>
      </c>
      <c r="Y60" s="17">
        <f t="shared" si="6"/>
        <v>0</v>
      </c>
      <c r="Z60" s="18" t="s">
        <v>600</v>
      </c>
      <c r="AA60" s="18" t="s">
        <v>640</v>
      </c>
      <c r="AB60" s="18">
        <v>6400</v>
      </c>
      <c r="AC60" s="18">
        <v>9600</v>
      </c>
      <c r="AD60" s="18">
        <v>1465.7142857142858</v>
      </c>
      <c r="AE60" s="18" t="s">
        <v>511</v>
      </c>
      <c r="AF60" s="18" t="s">
        <v>130</v>
      </c>
    </row>
    <row r="61" spans="1:32" ht="28.5" x14ac:dyDescent="0.2">
      <c r="A61" s="11">
        <f t="shared" si="4"/>
        <v>50</v>
      </c>
      <c r="B61" s="11">
        <v>244292</v>
      </c>
      <c r="C61" s="9" t="s">
        <v>811</v>
      </c>
      <c r="D61" s="9" t="s">
        <v>491</v>
      </c>
      <c r="E61" s="35">
        <v>4200000</v>
      </c>
      <c r="F61" s="48">
        <v>0</v>
      </c>
      <c r="G61" s="15">
        <v>5475608</v>
      </c>
      <c r="H61" s="15">
        <v>0</v>
      </c>
      <c r="I61" s="17">
        <v>1200</v>
      </c>
      <c r="J61" s="18">
        <v>1620</v>
      </c>
      <c r="K61" s="17">
        <v>1390</v>
      </c>
      <c r="L61" s="17">
        <v>0</v>
      </c>
      <c r="M61" s="17">
        <v>0</v>
      </c>
      <c r="N61" s="17">
        <v>0</v>
      </c>
      <c r="O61" s="17">
        <v>0</v>
      </c>
      <c r="P61" s="17">
        <v>0</v>
      </c>
      <c r="Q61" s="17">
        <v>0</v>
      </c>
      <c r="R61" s="17">
        <v>0</v>
      </c>
      <c r="S61" s="17">
        <v>0</v>
      </c>
      <c r="T61" s="17">
        <v>0</v>
      </c>
      <c r="U61" s="17">
        <v>0</v>
      </c>
      <c r="V61" s="17">
        <v>0</v>
      </c>
      <c r="W61" s="17">
        <v>0</v>
      </c>
      <c r="X61" s="17">
        <v>0</v>
      </c>
      <c r="Y61" s="17">
        <f t="shared" si="6"/>
        <v>0</v>
      </c>
      <c r="Z61" s="18" t="s">
        <v>638</v>
      </c>
      <c r="AA61" s="18" t="s">
        <v>637</v>
      </c>
      <c r="AB61" s="18">
        <v>8408</v>
      </c>
      <c r="AC61" s="18">
        <v>12606</v>
      </c>
      <c r="AD61" s="18">
        <v>1620</v>
      </c>
      <c r="AE61" s="18" t="s">
        <v>511</v>
      </c>
      <c r="AF61" s="18" t="s">
        <v>130</v>
      </c>
    </row>
    <row r="62" spans="1:32" ht="28.5" x14ac:dyDescent="0.2">
      <c r="A62" s="11">
        <f t="shared" si="4"/>
        <v>51</v>
      </c>
      <c r="B62" s="11">
        <v>244304</v>
      </c>
      <c r="C62" s="9" t="s">
        <v>812</v>
      </c>
      <c r="D62" s="9" t="s">
        <v>491</v>
      </c>
      <c r="E62" s="35">
        <v>3650000</v>
      </c>
      <c r="F62" s="48">
        <v>0</v>
      </c>
      <c r="G62" s="15">
        <v>4166139</v>
      </c>
      <c r="H62" s="15">
        <v>0</v>
      </c>
      <c r="I62" s="17">
        <v>1042.8571428571429</v>
      </c>
      <c r="J62" s="17">
        <v>1190</v>
      </c>
      <c r="K62" s="17">
        <v>206</v>
      </c>
      <c r="L62" s="17">
        <v>0</v>
      </c>
      <c r="M62" s="17">
        <v>0</v>
      </c>
      <c r="N62" s="17">
        <v>0</v>
      </c>
      <c r="O62" s="17">
        <v>0</v>
      </c>
      <c r="P62" s="17">
        <v>0</v>
      </c>
      <c r="Q62" s="17">
        <v>0</v>
      </c>
      <c r="R62" s="17">
        <v>0</v>
      </c>
      <c r="S62" s="17">
        <v>0</v>
      </c>
      <c r="T62" s="17">
        <v>0</v>
      </c>
      <c r="U62" s="17">
        <v>0</v>
      </c>
      <c r="V62" s="17">
        <v>0</v>
      </c>
      <c r="W62" s="17">
        <v>0</v>
      </c>
      <c r="X62" s="17">
        <v>0</v>
      </c>
      <c r="Y62" s="17">
        <f t="shared" si="6"/>
        <v>0</v>
      </c>
      <c r="Z62" s="18" t="s">
        <v>635</v>
      </c>
      <c r="AA62" s="18" t="s">
        <v>636</v>
      </c>
      <c r="AB62" s="18">
        <v>6400</v>
      </c>
      <c r="AC62" s="18">
        <v>9600</v>
      </c>
      <c r="AD62" s="18">
        <v>1407.8571428571429</v>
      </c>
      <c r="AE62" s="18" t="s">
        <v>511</v>
      </c>
      <c r="AF62" s="18" t="s">
        <v>130</v>
      </c>
    </row>
    <row r="63" spans="1:32" ht="42.75" x14ac:dyDescent="0.2">
      <c r="A63" s="11">
        <f t="shared" si="4"/>
        <v>52</v>
      </c>
      <c r="B63" s="11">
        <v>258925</v>
      </c>
      <c r="C63" s="9" t="s">
        <v>813</v>
      </c>
      <c r="D63" s="9" t="s">
        <v>491</v>
      </c>
      <c r="E63" s="35">
        <v>3950565</v>
      </c>
      <c r="F63" s="48">
        <v>0</v>
      </c>
      <c r="G63" s="15">
        <v>1811384</v>
      </c>
      <c r="H63" s="15">
        <v>0</v>
      </c>
      <c r="I63" s="17">
        <v>1128.7328571428573</v>
      </c>
      <c r="J63" s="18">
        <v>1128.7328571428573</v>
      </c>
      <c r="K63" s="17">
        <v>492</v>
      </c>
      <c r="L63" s="17">
        <v>0</v>
      </c>
      <c r="M63" s="17">
        <v>0</v>
      </c>
      <c r="N63" s="17">
        <v>0</v>
      </c>
      <c r="O63" s="17">
        <v>0</v>
      </c>
      <c r="P63" s="17">
        <v>0</v>
      </c>
      <c r="Q63" s="17">
        <v>0</v>
      </c>
      <c r="R63" s="17">
        <v>0</v>
      </c>
      <c r="S63" s="17">
        <v>0</v>
      </c>
      <c r="T63" s="17">
        <v>0</v>
      </c>
      <c r="U63" s="17">
        <v>0</v>
      </c>
      <c r="V63" s="17">
        <v>0</v>
      </c>
      <c r="W63" s="17">
        <v>0</v>
      </c>
      <c r="X63" s="17">
        <v>0</v>
      </c>
      <c r="Y63" s="17">
        <f t="shared" si="6"/>
        <v>0</v>
      </c>
      <c r="Z63" s="18" t="s">
        <v>639</v>
      </c>
      <c r="AA63" s="18" t="s">
        <v>89</v>
      </c>
      <c r="AB63" s="18">
        <v>8408</v>
      </c>
      <c r="AC63" s="18">
        <v>12606</v>
      </c>
      <c r="AD63" s="18">
        <v>1128.7328571428573</v>
      </c>
      <c r="AE63" s="18" t="s">
        <v>511</v>
      </c>
      <c r="AF63" s="18" t="s">
        <v>130</v>
      </c>
    </row>
    <row r="64" spans="1:32" ht="42.75" x14ac:dyDescent="0.2">
      <c r="A64" s="11">
        <f t="shared" si="4"/>
        <v>53</v>
      </c>
      <c r="B64" s="11">
        <v>261991</v>
      </c>
      <c r="C64" s="9" t="s">
        <v>814</v>
      </c>
      <c r="D64" s="9" t="s">
        <v>491</v>
      </c>
      <c r="E64" s="35">
        <v>4200000</v>
      </c>
      <c r="F64" s="48">
        <v>0</v>
      </c>
      <c r="G64" s="15">
        <v>0</v>
      </c>
      <c r="H64" s="15">
        <v>0</v>
      </c>
      <c r="I64" s="17">
        <v>1200</v>
      </c>
      <c r="J64" s="18">
        <v>1620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7">
        <v>0</v>
      </c>
      <c r="Q64" s="17">
        <v>0</v>
      </c>
      <c r="R64" s="17">
        <v>0</v>
      </c>
      <c r="S64" s="17">
        <v>0</v>
      </c>
      <c r="T64" s="17">
        <v>0</v>
      </c>
      <c r="U64" s="17">
        <v>0</v>
      </c>
      <c r="V64" s="17">
        <v>0</v>
      </c>
      <c r="W64" s="17">
        <v>0</v>
      </c>
      <c r="X64" s="17">
        <v>0</v>
      </c>
      <c r="Y64" s="17">
        <f t="shared" si="6"/>
        <v>0</v>
      </c>
      <c r="Z64" s="18" t="s">
        <v>379</v>
      </c>
      <c r="AA64" s="18" t="s">
        <v>644</v>
      </c>
      <c r="AB64" s="18">
        <v>15381</v>
      </c>
      <c r="AC64" s="18">
        <v>16008</v>
      </c>
      <c r="AD64" s="18">
        <v>1620</v>
      </c>
      <c r="AE64" s="18" t="s">
        <v>511</v>
      </c>
      <c r="AF64" s="18" t="s">
        <v>130</v>
      </c>
    </row>
    <row r="65" spans="1:32" ht="43.5" customHeight="1" x14ac:dyDescent="0.2">
      <c r="A65" s="11">
        <f t="shared" si="4"/>
        <v>54</v>
      </c>
      <c r="B65" s="11">
        <v>261999</v>
      </c>
      <c r="C65" s="9" t="s">
        <v>815</v>
      </c>
      <c r="D65" s="9" t="s">
        <v>491</v>
      </c>
      <c r="E65" s="35">
        <v>4800000</v>
      </c>
      <c r="F65" s="48">
        <v>0</v>
      </c>
      <c r="G65" s="15">
        <v>5613363</v>
      </c>
      <c r="H65" s="15">
        <v>0</v>
      </c>
      <c r="I65" s="17">
        <v>1371.4285714285713</v>
      </c>
      <c r="J65" s="18">
        <v>1851.4285714285713</v>
      </c>
      <c r="K65" s="17">
        <v>411</v>
      </c>
      <c r="L65" s="17">
        <v>0</v>
      </c>
      <c r="M65" s="17">
        <v>0</v>
      </c>
      <c r="N65" s="17">
        <v>0</v>
      </c>
      <c r="O65" s="17">
        <v>0</v>
      </c>
      <c r="P65" s="17">
        <v>0</v>
      </c>
      <c r="Q65" s="17">
        <v>0</v>
      </c>
      <c r="R65" s="17">
        <v>0</v>
      </c>
      <c r="S65" s="17">
        <v>0</v>
      </c>
      <c r="T65" s="17">
        <v>0</v>
      </c>
      <c r="U65" s="17">
        <v>0</v>
      </c>
      <c r="V65" s="17">
        <v>0</v>
      </c>
      <c r="W65" s="17">
        <v>0</v>
      </c>
      <c r="X65" s="17">
        <v>0</v>
      </c>
      <c r="Y65" s="17">
        <f>SUM(M65:X65)</f>
        <v>0</v>
      </c>
      <c r="Z65" s="18" t="s">
        <v>600</v>
      </c>
      <c r="AA65" s="18" t="s">
        <v>621</v>
      </c>
      <c r="AB65" s="18">
        <v>8408</v>
      </c>
      <c r="AC65" s="18">
        <v>12606</v>
      </c>
      <c r="AD65" s="18">
        <v>1851.4285714285713</v>
      </c>
      <c r="AE65" s="18" t="s">
        <v>511</v>
      </c>
      <c r="AF65" s="18" t="s">
        <v>130</v>
      </c>
    </row>
    <row r="66" spans="1:32" ht="57" x14ac:dyDescent="0.2">
      <c r="A66" s="11">
        <f t="shared" si="4"/>
        <v>55</v>
      </c>
      <c r="B66" s="11">
        <v>262004</v>
      </c>
      <c r="C66" s="9" t="s">
        <v>816</v>
      </c>
      <c r="D66" s="9" t="s">
        <v>491</v>
      </c>
      <c r="E66" s="35">
        <v>4550000</v>
      </c>
      <c r="F66" s="48">
        <v>0</v>
      </c>
      <c r="G66" s="15">
        <v>5588073</v>
      </c>
      <c r="H66" s="15">
        <v>0</v>
      </c>
      <c r="I66" s="17">
        <v>1300</v>
      </c>
      <c r="J66" s="18">
        <v>1755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0</v>
      </c>
      <c r="T66" s="17">
        <v>0</v>
      </c>
      <c r="U66" s="17">
        <v>0</v>
      </c>
      <c r="V66" s="17">
        <v>0</v>
      </c>
      <c r="W66" s="17">
        <v>0</v>
      </c>
      <c r="X66" s="17">
        <v>0</v>
      </c>
      <c r="Y66" s="17">
        <f>SUM(M66:X66)</f>
        <v>0</v>
      </c>
      <c r="Z66" s="18" t="s">
        <v>379</v>
      </c>
      <c r="AA66" s="18" t="s">
        <v>645</v>
      </c>
      <c r="AB66" s="18">
        <v>6400</v>
      </c>
      <c r="AC66" s="18">
        <v>9600</v>
      </c>
      <c r="AD66" s="18">
        <v>1755</v>
      </c>
      <c r="AE66" s="18" t="s">
        <v>511</v>
      </c>
      <c r="AF66" s="18" t="s">
        <v>130</v>
      </c>
    </row>
    <row r="67" spans="1:32" ht="42.75" x14ac:dyDescent="0.2">
      <c r="A67" s="11">
        <f t="shared" si="4"/>
        <v>56</v>
      </c>
      <c r="B67" s="11">
        <v>262009</v>
      </c>
      <c r="C67" s="9" t="s">
        <v>817</v>
      </c>
      <c r="D67" s="9" t="s">
        <v>491</v>
      </c>
      <c r="E67" s="35" t="s">
        <v>126</v>
      </c>
      <c r="F67" s="48"/>
      <c r="G67" s="48">
        <v>4289241</v>
      </c>
      <c r="H67" s="15">
        <v>0</v>
      </c>
      <c r="I67" s="17" t="s">
        <v>126</v>
      </c>
      <c r="J67" s="18">
        <v>1164</v>
      </c>
      <c r="K67" s="17">
        <v>373</v>
      </c>
      <c r="L67" s="17">
        <v>0</v>
      </c>
      <c r="M67" s="17">
        <v>0</v>
      </c>
      <c r="N67" s="17">
        <v>0</v>
      </c>
      <c r="O67" s="17">
        <v>0</v>
      </c>
      <c r="P67" s="17">
        <v>0</v>
      </c>
      <c r="Q67" s="17">
        <v>0</v>
      </c>
      <c r="R67" s="17">
        <v>0</v>
      </c>
      <c r="S67" s="17">
        <v>0</v>
      </c>
      <c r="T67" s="17">
        <v>0</v>
      </c>
      <c r="U67" s="17">
        <v>0</v>
      </c>
      <c r="V67" s="17">
        <v>0</v>
      </c>
      <c r="W67" s="17">
        <v>0</v>
      </c>
      <c r="X67" s="17">
        <v>0</v>
      </c>
      <c r="Y67" s="17">
        <f>SUM(M67:X67)</f>
        <v>0</v>
      </c>
      <c r="Z67" s="18" t="s">
        <v>101</v>
      </c>
      <c r="AA67" s="18" t="s">
        <v>818</v>
      </c>
      <c r="AB67" s="18"/>
      <c r="AC67" s="18"/>
      <c r="AD67" s="18">
        <v>1164</v>
      </c>
      <c r="AE67" s="18" t="s">
        <v>511</v>
      </c>
      <c r="AF67" s="18" t="s">
        <v>126</v>
      </c>
    </row>
    <row r="68" spans="1:32" ht="54.75" customHeight="1" x14ac:dyDescent="0.2">
      <c r="A68" s="113" t="s">
        <v>820</v>
      </c>
      <c r="B68" s="113"/>
      <c r="C68" s="113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</row>
    <row r="69" spans="1:32" ht="20.25" customHeight="1" x14ac:dyDescent="0.2">
      <c r="A69" s="9">
        <f>+A67+1</f>
        <v>57</v>
      </c>
      <c r="B69" s="10">
        <v>254887</v>
      </c>
      <c r="C69" s="9" t="s">
        <v>867</v>
      </c>
      <c r="D69" s="9" t="s">
        <v>491</v>
      </c>
      <c r="E69" s="35" t="s">
        <v>126</v>
      </c>
      <c r="F69" s="112">
        <v>0</v>
      </c>
      <c r="G69" s="35">
        <v>1098101</v>
      </c>
      <c r="H69" s="15">
        <v>300489.86</v>
      </c>
      <c r="I69" s="17" t="s">
        <v>126</v>
      </c>
      <c r="J69" s="17">
        <v>327</v>
      </c>
      <c r="K69" s="17">
        <v>0</v>
      </c>
      <c r="L69" s="17">
        <v>314</v>
      </c>
      <c r="M69" s="17">
        <v>0</v>
      </c>
      <c r="N69" s="17">
        <v>0</v>
      </c>
      <c r="O69" s="17">
        <v>0</v>
      </c>
      <c r="P69" s="17">
        <v>0</v>
      </c>
      <c r="Q69" s="17">
        <v>0</v>
      </c>
      <c r="R69" s="17">
        <v>0</v>
      </c>
      <c r="S69" s="17">
        <v>0</v>
      </c>
      <c r="T69" s="17">
        <v>0</v>
      </c>
      <c r="U69" s="17">
        <v>0</v>
      </c>
      <c r="V69" s="17">
        <v>65.97</v>
      </c>
      <c r="W69" s="17">
        <v>0</v>
      </c>
      <c r="X69" s="17">
        <v>26.96</v>
      </c>
      <c r="Y69" s="17">
        <v>0</v>
      </c>
      <c r="Z69" s="18" t="s">
        <v>188</v>
      </c>
      <c r="AA69" s="18" t="s">
        <v>228</v>
      </c>
      <c r="AB69" s="18">
        <v>31</v>
      </c>
      <c r="AC69" s="18">
        <v>46</v>
      </c>
      <c r="AD69" s="97">
        <f>+J69</f>
        <v>327</v>
      </c>
      <c r="AE69" s="18"/>
      <c r="AF69" s="18"/>
    </row>
    <row r="70" spans="1:32" ht="20.25" customHeight="1" x14ac:dyDescent="0.2">
      <c r="A70" s="9">
        <f t="shared" ref="A70:A71" si="7">+A69+1</f>
        <v>58</v>
      </c>
      <c r="B70" s="10">
        <v>256611</v>
      </c>
      <c r="C70" s="9" t="s">
        <v>819</v>
      </c>
      <c r="D70" s="9" t="s">
        <v>491</v>
      </c>
      <c r="E70" s="35" t="s">
        <v>126</v>
      </c>
      <c r="F70" s="35">
        <v>0</v>
      </c>
      <c r="G70" s="35">
        <v>1669710</v>
      </c>
      <c r="H70" s="15">
        <v>1096070.08</v>
      </c>
      <c r="I70" s="17" t="s">
        <v>126</v>
      </c>
      <c r="J70" s="17">
        <v>887</v>
      </c>
      <c r="K70" s="17">
        <v>83</v>
      </c>
      <c r="L70" s="17">
        <v>477</v>
      </c>
      <c r="M70" s="17">
        <v>0</v>
      </c>
      <c r="N70" s="17">
        <v>0</v>
      </c>
      <c r="O70" s="17">
        <v>0</v>
      </c>
      <c r="P70" s="17">
        <v>0</v>
      </c>
      <c r="Q70" s="17">
        <v>0</v>
      </c>
      <c r="R70" s="17">
        <v>0</v>
      </c>
      <c r="S70" s="17">
        <v>0</v>
      </c>
      <c r="T70" s="17">
        <v>0</v>
      </c>
      <c r="U70" s="17">
        <v>0</v>
      </c>
      <c r="V70" s="17">
        <v>44.89</v>
      </c>
      <c r="W70" s="17">
        <v>183.95</v>
      </c>
      <c r="X70" s="17">
        <v>6.44</v>
      </c>
      <c r="Y70" s="17">
        <f>SUM(M70:X70)</f>
        <v>235.27999999999997</v>
      </c>
      <c r="Z70" s="18" t="s">
        <v>232</v>
      </c>
      <c r="AA70" s="18" t="s">
        <v>441</v>
      </c>
      <c r="AB70" s="18">
        <v>2</v>
      </c>
      <c r="AC70" s="18">
        <v>4</v>
      </c>
      <c r="AD70" s="97">
        <f>+J70</f>
        <v>887</v>
      </c>
      <c r="AE70" s="18"/>
      <c r="AF70" s="18"/>
    </row>
    <row r="71" spans="1:32" ht="20.25" customHeight="1" x14ac:dyDescent="0.2">
      <c r="A71" s="9">
        <f t="shared" si="7"/>
        <v>59</v>
      </c>
      <c r="B71" s="10">
        <v>265075</v>
      </c>
      <c r="C71" s="9" t="s">
        <v>954</v>
      </c>
      <c r="D71" s="9" t="s">
        <v>491</v>
      </c>
      <c r="E71" s="35" t="s">
        <v>126</v>
      </c>
      <c r="F71" s="35">
        <v>0</v>
      </c>
      <c r="G71" s="35">
        <v>2400000</v>
      </c>
      <c r="H71" s="15">
        <v>0</v>
      </c>
      <c r="I71" s="17" t="s">
        <v>126</v>
      </c>
      <c r="J71" s="17">
        <v>686</v>
      </c>
      <c r="K71" s="17">
        <v>50</v>
      </c>
      <c r="L71" s="17">
        <v>686</v>
      </c>
      <c r="M71" s="17">
        <v>0</v>
      </c>
      <c r="N71" s="17">
        <v>0</v>
      </c>
      <c r="O71" s="17">
        <v>0</v>
      </c>
      <c r="P71" s="17">
        <v>0</v>
      </c>
      <c r="Q71" s="17">
        <v>0</v>
      </c>
      <c r="R71" s="17">
        <v>0</v>
      </c>
      <c r="S71" s="17">
        <v>0</v>
      </c>
      <c r="T71" s="17">
        <v>0</v>
      </c>
      <c r="U71" s="17">
        <v>0</v>
      </c>
      <c r="V71" s="17">
        <v>0</v>
      </c>
      <c r="W71" s="17">
        <v>0</v>
      </c>
      <c r="X71" s="17">
        <v>0</v>
      </c>
      <c r="Y71" s="17">
        <v>686</v>
      </c>
      <c r="Z71" s="18" t="s">
        <v>620</v>
      </c>
      <c r="AA71" s="18" t="s">
        <v>955</v>
      </c>
      <c r="AB71" s="18"/>
      <c r="AC71" s="18"/>
      <c r="AD71" s="97">
        <v>686</v>
      </c>
      <c r="AE71" s="18"/>
      <c r="AF71" s="18"/>
    </row>
    <row r="72" spans="1:32" ht="15" x14ac:dyDescent="0.2">
      <c r="A72" s="113" t="s">
        <v>519</v>
      </c>
      <c r="B72" s="113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</row>
    <row r="73" spans="1:32" ht="28.5" x14ac:dyDescent="0.2">
      <c r="A73" s="9">
        <f>+A71+1</f>
        <v>60</v>
      </c>
      <c r="B73" s="10">
        <v>226963</v>
      </c>
      <c r="C73" s="9" t="s">
        <v>520</v>
      </c>
      <c r="D73" s="9" t="s">
        <v>491</v>
      </c>
      <c r="E73" s="35" t="s">
        <v>126</v>
      </c>
      <c r="F73" s="35">
        <v>37121300</v>
      </c>
      <c r="G73" s="35">
        <v>0</v>
      </c>
      <c r="H73" s="15">
        <v>0</v>
      </c>
      <c r="I73" s="17" t="s">
        <v>126</v>
      </c>
      <c r="J73" s="17">
        <v>16234.65</v>
      </c>
      <c r="K73" s="17">
        <v>10606</v>
      </c>
      <c r="L73" s="17">
        <v>0</v>
      </c>
      <c r="M73" s="17">
        <v>0</v>
      </c>
      <c r="N73" s="17">
        <v>0</v>
      </c>
      <c r="O73" s="17">
        <v>0</v>
      </c>
      <c r="P73" s="17">
        <v>0</v>
      </c>
      <c r="Q73" s="17">
        <v>0</v>
      </c>
      <c r="R73" s="17">
        <v>0</v>
      </c>
      <c r="S73" s="17">
        <v>0</v>
      </c>
      <c r="T73" s="17">
        <v>0</v>
      </c>
      <c r="U73" s="17">
        <v>0</v>
      </c>
      <c r="V73" s="17">
        <v>0</v>
      </c>
      <c r="W73" s="17">
        <v>0</v>
      </c>
      <c r="X73" s="17">
        <v>0</v>
      </c>
      <c r="Y73" s="17">
        <f>SUM(M73:X73)</f>
        <v>0</v>
      </c>
      <c r="Z73" s="18" t="s">
        <v>97</v>
      </c>
      <c r="AA73" s="18" t="s">
        <v>97</v>
      </c>
      <c r="AB73" s="18">
        <v>384</v>
      </c>
      <c r="AC73" s="18">
        <v>576</v>
      </c>
      <c r="AD73" s="18">
        <v>16234.65</v>
      </c>
      <c r="AE73" s="18"/>
      <c r="AF73" s="18"/>
    </row>
    <row r="74" spans="1:32" ht="15" hidden="1" x14ac:dyDescent="0.2">
      <c r="A74" s="113" t="s">
        <v>123</v>
      </c>
      <c r="B74" s="113"/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  <c r="AD74" s="113"/>
      <c r="AE74" s="113"/>
      <c r="AF74" s="113"/>
    </row>
    <row r="75" spans="1:32" ht="57" hidden="1" x14ac:dyDescent="0.2">
      <c r="A75" s="9">
        <v>1</v>
      </c>
      <c r="B75" s="8">
        <v>131294</v>
      </c>
      <c r="C75" s="9" t="s">
        <v>522</v>
      </c>
      <c r="D75" s="9" t="s">
        <v>491</v>
      </c>
      <c r="E75" s="35">
        <v>1097183.3292895649</v>
      </c>
      <c r="F75" s="48">
        <v>0</v>
      </c>
      <c r="G75" s="15">
        <v>0</v>
      </c>
      <c r="H75" s="15">
        <v>0</v>
      </c>
      <c r="I75" s="17">
        <v>313.48095122558993</v>
      </c>
      <c r="J75" s="17">
        <v>1356</v>
      </c>
      <c r="K75" s="17">
        <v>313</v>
      </c>
      <c r="L75" s="17">
        <v>313</v>
      </c>
      <c r="M75" s="17">
        <v>0</v>
      </c>
      <c r="N75" s="17">
        <v>0</v>
      </c>
      <c r="O75" s="17">
        <v>0</v>
      </c>
      <c r="P75" s="17">
        <v>0</v>
      </c>
      <c r="Q75" s="17">
        <v>0</v>
      </c>
      <c r="R75" s="17">
        <v>0</v>
      </c>
      <c r="S75" s="17">
        <v>0</v>
      </c>
      <c r="T75" s="17">
        <v>0</v>
      </c>
      <c r="U75" s="17">
        <v>0</v>
      </c>
      <c r="V75" s="17">
        <v>0</v>
      </c>
      <c r="W75" s="17">
        <v>0</v>
      </c>
      <c r="X75" s="17">
        <v>0</v>
      </c>
      <c r="Y75" s="17">
        <f t="shared" ref="Y75:Y76" si="8">SUM(M75:X75)</f>
        <v>0</v>
      </c>
      <c r="Z75" s="18" t="s">
        <v>600</v>
      </c>
      <c r="AA75" s="18" t="s">
        <v>600</v>
      </c>
      <c r="AB75" s="18">
        <v>292</v>
      </c>
      <c r="AC75" s="18">
        <v>308</v>
      </c>
      <c r="AD75" s="18">
        <v>1355.8587287071816</v>
      </c>
      <c r="AE75" s="18" t="s">
        <v>661</v>
      </c>
      <c r="AF75" s="18" t="s">
        <v>130</v>
      </c>
    </row>
    <row r="76" spans="1:32" ht="57" hidden="1" x14ac:dyDescent="0.2">
      <c r="A76" s="9">
        <f t="shared" ref="A76:A139" si="9">+A75+1</f>
        <v>2</v>
      </c>
      <c r="B76" s="8">
        <v>131641</v>
      </c>
      <c r="C76" s="9" t="s">
        <v>523</v>
      </c>
      <c r="D76" s="9" t="s">
        <v>491</v>
      </c>
      <c r="E76" s="35">
        <v>218095.10288383201</v>
      </c>
      <c r="F76" s="48">
        <v>0</v>
      </c>
      <c r="G76" s="15">
        <v>0</v>
      </c>
      <c r="H76" s="15">
        <v>0</v>
      </c>
      <c r="I76" s="17">
        <v>62.312886538237713</v>
      </c>
      <c r="J76" s="17">
        <v>255</v>
      </c>
      <c r="K76" s="17">
        <v>62</v>
      </c>
      <c r="L76" s="17">
        <v>62</v>
      </c>
      <c r="M76" s="17">
        <v>0</v>
      </c>
      <c r="N76" s="17">
        <v>0</v>
      </c>
      <c r="O76" s="17">
        <v>0</v>
      </c>
      <c r="P76" s="17">
        <v>0</v>
      </c>
      <c r="Q76" s="17">
        <v>0</v>
      </c>
      <c r="R76" s="17">
        <v>0</v>
      </c>
      <c r="S76" s="17">
        <v>0</v>
      </c>
      <c r="T76" s="17">
        <v>0</v>
      </c>
      <c r="U76" s="17">
        <v>0</v>
      </c>
      <c r="V76" s="17">
        <v>0</v>
      </c>
      <c r="W76" s="17">
        <v>0</v>
      </c>
      <c r="X76" s="17">
        <v>0</v>
      </c>
      <c r="Y76" s="17">
        <f t="shared" si="8"/>
        <v>0</v>
      </c>
      <c r="Z76" s="18" t="s">
        <v>101</v>
      </c>
      <c r="AA76" s="18" t="s">
        <v>601</v>
      </c>
      <c r="AB76" s="18">
        <v>74</v>
      </c>
      <c r="AC76" s="18">
        <v>64</v>
      </c>
      <c r="AD76" s="18">
        <v>255</v>
      </c>
      <c r="AE76" s="18" t="s">
        <v>662</v>
      </c>
      <c r="AF76" s="18" t="s">
        <v>130</v>
      </c>
    </row>
    <row r="77" spans="1:32" ht="42.75" hidden="1" x14ac:dyDescent="0.2">
      <c r="A77" s="9">
        <f t="shared" si="9"/>
        <v>3</v>
      </c>
      <c r="B77" s="8">
        <v>241751</v>
      </c>
      <c r="C77" s="9" t="s">
        <v>525</v>
      </c>
      <c r="D77" s="9" t="s">
        <v>491</v>
      </c>
      <c r="E77" s="35">
        <v>226546.64251103997</v>
      </c>
      <c r="F77" s="48">
        <v>0</v>
      </c>
      <c r="G77" s="15">
        <v>0</v>
      </c>
      <c r="H77" s="15">
        <v>0</v>
      </c>
      <c r="I77" s="17">
        <v>64.727612146011438</v>
      </c>
      <c r="J77" s="17">
        <v>242</v>
      </c>
      <c r="K77" s="17">
        <v>65</v>
      </c>
      <c r="L77" s="17">
        <v>65</v>
      </c>
      <c r="M77" s="17">
        <v>0</v>
      </c>
      <c r="N77" s="17">
        <v>0</v>
      </c>
      <c r="O77" s="17">
        <v>0</v>
      </c>
      <c r="P77" s="17">
        <v>0</v>
      </c>
      <c r="Q77" s="17">
        <v>0</v>
      </c>
      <c r="R77" s="17">
        <v>0</v>
      </c>
      <c r="S77" s="17">
        <v>0</v>
      </c>
      <c r="T77" s="17">
        <v>0</v>
      </c>
      <c r="U77" s="17">
        <v>0</v>
      </c>
      <c r="V77" s="17">
        <v>0</v>
      </c>
      <c r="W77" s="17">
        <v>0</v>
      </c>
      <c r="X77" s="17">
        <v>0</v>
      </c>
      <c r="Y77" s="17">
        <f t="shared" ref="Y77:Y125" si="10">SUM(M77:X77)</f>
        <v>0</v>
      </c>
      <c r="Z77" s="18" t="s">
        <v>108</v>
      </c>
      <c r="AA77" s="18" t="s">
        <v>606</v>
      </c>
      <c r="AB77" s="18">
        <v>47</v>
      </c>
      <c r="AC77" s="18">
        <v>36</v>
      </c>
      <c r="AD77" s="18">
        <v>242.24972681691429</v>
      </c>
      <c r="AE77" s="18" t="s">
        <v>665</v>
      </c>
      <c r="AF77" s="18" t="s">
        <v>130</v>
      </c>
    </row>
    <row r="78" spans="1:32" ht="71.25" hidden="1" x14ac:dyDescent="0.2">
      <c r="A78" s="9">
        <f t="shared" si="9"/>
        <v>4</v>
      </c>
      <c r="B78" s="8">
        <v>132815</v>
      </c>
      <c r="C78" s="9" t="s">
        <v>526</v>
      </c>
      <c r="D78" s="9" t="s">
        <v>491</v>
      </c>
      <c r="E78" s="35">
        <v>484599.14913824806</v>
      </c>
      <c r="F78" s="48">
        <v>0</v>
      </c>
      <c r="G78" s="15">
        <v>0</v>
      </c>
      <c r="H78" s="15">
        <v>0</v>
      </c>
      <c r="I78" s="17">
        <v>138.45689975378517</v>
      </c>
      <c r="J78" s="17">
        <v>2796</v>
      </c>
      <c r="K78" s="17">
        <v>138</v>
      </c>
      <c r="L78" s="17">
        <v>138</v>
      </c>
      <c r="M78" s="17">
        <v>0</v>
      </c>
      <c r="N78" s="17">
        <v>0</v>
      </c>
      <c r="O78" s="17">
        <v>0</v>
      </c>
      <c r="P78" s="17">
        <v>0</v>
      </c>
      <c r="Q78" s="17">
        <v>0</v>
      </c>
      <c r="R78" s="17">
        <v>0</v>
      </c>
      <c r="S78" s="17">
        <v>0</v>
      </c>
      <c r="T78" s="17">
        <v>0</v>
      </c>
      <c r="U78" s="17">
        <v>0</v>
      </c>
      <c r="V78" s="17">
        <v>0</v>
      </c>
      <c r="W78" s="17">
        <v>0</v>
      </c>
      <c r="X78" s="17">
        <v>0</v>
      </c>
      <c r="Y78" s="17">
        <f t="shared" si="10"/>
        <v>0</v>
      </c>
      <c r="Z78" s="18" t="s">
        <v>607</v>
      </c>
      <c r="AA78" s="18" t="s">
        <v>608</v>
      </c>
      <c r="AB78" s="18">
        <v>129</v>
      </c>
      <c r="AC78" s="18">
        <v>186</v>
      </c>
      <c r="AD78" s="18">
        <v>2796</v>
      </c>
      <c r="AE78" s="18" t="s">
        <v>666</v>
      </c>
      <c r="AF78" s="18" t="s">
        <v>130</v>
      </c>
    </row>
    <row r="79" spans="1:32" ht="57" hidden="1" x14ac:dyDescent="0.2">
      <c r="A79" s="9">
        <f t="shared" si="9"/>
        <v>5</v>
      </c>
      <c r="B79" s="8">
        <v>155292</v>
      </c>
      <c r="C79" s="9" t="s">
        <v>527</v>
      </c>
      <c r="D79" s="9" t="s">
        <v>491</v>
      </c>
      <c r="E79" s="35">
        <v>406406.00482972478</v>
      </c>
      <c r="F79" s="48">
        <v>0</v>
      </c>
      <c r="G79" s="15">
        <v>0</v>
      </c>
      <c r="H79" s="15">
        <v>0</v>
      </c>
      <c r="I79" s="17">
        <v>116.11600137992139</v>
      </c>
      <c r="J79" s="17">
        <v>587</v>
      </c>
      <c r="K79" s="17">
        <v>116</v>
      </c>
      <c r="L79" s="17">
        <v>116</v>
      </c>
      <c r="M79" s="17">
        <v>0</v>
      </c>
      <c r="N79" s="17">
        <v>0</v>
      </c>
      <c r="O79" s="17">
        <v>0</v>
      </c>
      <c r="P79" s="17">
        <v>0</v>
      </c>
      <c r="Q79" s="17">
        <v>0</v>
      </c>
      <c r="R79" s="17">
        <v>0</v>
      </c>
      <c r="S79" s="17">
        <v>0</v>
      </c>
      <c r="T79" s="17">
        <v>0</v>
      </c>
      <c r="U79" s="17">
        <v>0</v>
      </c>
      <c r="V79" s="17">
        <v>0</v>
      </c>
      <c r="W79" s="17">
        <v>0</v>
      </c>
      <c r="X79" s="17">
        <v>0</v>
      </c>
      <c r="Y79" s="17">
        <f t="shared" si="10"/>
        <v>0</v>
      </c>
      <c r="Z79" s="18" t="s">
        <v>89</v>
      </c>
      <c r="AA79" s="18" t="s">
        <v>609</v>
      </c>
      <c r="AB79" s="18">
        <v>220</v>
      </c>
      <c r="AC79" s="18">
        <v>220</v>
      </c>
      <c r="AD79" s="18">
        <v>587</v>
      </c>
      <c r="AE79" s="18" t="s">
        <v>667</v>
      </c>
      <c r="AF79" s="18" t="s">
        <v>130</v>
      </c>
    </row>
    <row r="80" spans="1:32" ht="57" hidden="1" x14ac:dyDescent="0.2">
      <c r="A80" s="9">
        <f t="shared" si="9"/>
        <v>6</v>
      </c>
      <c r="B80" s="8">
        <v>241819</v>
      </c>
      <c r="C80" s="9" t="s">
        <v>528</v>
      </c>
      <c r="D80" s="9" t="s">
        <v>491</v>
      </c>
      <c r="E80" s="35">
        <v>905266.71739362553</v>
      </c>
      <c r="F80" s="48">
        <v>0</v>
      </c>
      <c r="G80" s="15">
        <v>0</v>
      </c>
      <c r="H80" s="15">
        <v>0</v>
      </c>
      <c r="I80" s="17">
        <v>258.64763354103587</v>
      </c>
      <c r="J80" s="17">
        <v>1110</v>
      </c>
      <c r="K80" s="17">
        <v>259</v>
      </c>
      <c r="L80" s="17">
        <v>259</v>
      </c>
      <c r="M80" s="17">
        <v>0</v>
      </c>
      <c r="N80" s="17">
        <v>0</v>
      </c>
      <c r="O80" s="17">
        <v>0</v>
      </c>
      <c r="P80" s="17">
        <v>0</v>
      </c>
      <c r="Q80" s="17">
        <v>0</v>
      </c>
      <c r="R80" s="17">
        <v>0</v>
      </c>
      <c r="S80" s="17">
        <v>0</v>
      </c>
      <c r="T80" s="17">
        <v>0</v>
      </c>
      <c r="U80" s="17">
        <v>0</v>
      </c>
      <c r="V80" s="17">
        <v>0</v>
      </c>
      <c r="W80" s="17">
        <v>0</v>
      </c>
      <c r="X80" s="17">
        <v>0</v>
      </c>
      <c r="Y80" s="17">
        <f t="shared" si="10"/>
        <v>0</v>
      </c>
      <c r="Z80" s="18" t="s">
        <v>82</v>
      </c>
      <c r="AA80" s="18" t="s">
        <v>610</v>
      </c>
      <c r="AB80" s="18">
        <v>168</v>
      </c>
      <c r="AC80" s="18">
        <v>241</v>
      </c>
      <c r="AD80" s="18">
        <v>1110.1084202655929</v>
      </c>
      <c r="AE80" s="18" t="s">
        <v>668</v>
      </c>
      <c r="AF80" s="18" t="s">
        <v>130</v>
      </c>
    </row>
    <row r="81" spans="1:32" ht="42.75" hidden="1" x14ac:dyDescent="0.2">
      <c r="A81" s="9">
        <f t="shared" si="9"/>
        <v>7</v>
      </c>
      <c r="B81" s="8">
        <v>241851</v>
      </c>
      <c r="C81" s="9" t="s">
        <v>529</v>
      </c>
      <c r="D81" s="9" t="s">
        <v>491</v>
      </c>
      <c r="E81" s="35">
        <v>686151.92832018994</v>
      </c>
      <c r="F81" s="48">
        <v>0</v>
      </c>
      <c r="G81" s="15">
        <v>0</v>
      </c>
      <c r="H81" s="15">
        <v>0</v>
      </c>
      <c r="I81" s="17">
        <v>196.04340809148283</v>
      </c>
      <c r="J81" s="17">
        <v>851</v>
      </c>
      <c r="K81" s="17">
        <v>196</v>
      </c>
      <c r="L81" s="17">
        <v>196</v>
      </c>
      <c r="M81" s="17">
        <v>0</v>
      </c>
      <c r="N81" s="17">
        <v>0</v>
      </c>
      <c r="O81" s="17">
        <v>0</v>
      </c>
      <c r="P81" s="17">
        <v>0</v>
      </c>
      <c r="Q81" s="17">
        <v>0</v>
      </c>
      <c r="R81" s="17">
        <v>0</v>
      </c>
      <c r="S81" s="17">
        <v>0</v>
      </c>
      <c r="T81" s="17">
        <v>0</v>
      </c>
      <c r="U81" s="17">
        <v>0</v>
      </c>
      <c r="V81" s="17">
        <v>0</v>
      </c>
      <c r="W81" s="17">
        <v>0</v>
      </c>
      <c r="X81" s="17">
        <v>0</v>
      </c>
      <c r="Y81" s="17">
        <f t="shared" si="10"/>
        <v>0</v>
      </c>
      <c r="Z81" s="18" t="s">
        <v>102</v>
      </c>
      <c r="AA81" s="18" t="s">
        <v>611</v>
      </c>
      <c r="AB81" s="18">
        <v>66</v>
      </c>
      <c r="AC81" s="18">
        <v>50</v>
      </c>
      <c r="AD81" s="18">
        <v>850.58563422449265</v>
      </c>
      <c r="AE81" s="18" t="s">
        <v>669</v>
      </c>
      <c r="AF81" s="18" t="s">
        <v>130</v>
      </c>
    </row>
    <row r="82" spans="1:32" ht="42.75" hidden="1" x14ac:dyDescent="0.2">
      <c r="A82" s="9">
        <f t="shared" si="9"/>
        <v>8</v>
      </c>
      <c r="B82" s="8">
        <v>241852</v>
      </c>
      <c r="C82" s="9" t="s">
        <v>530</v>
      </c>
      <c r="D82" s="9" t="s">
        <v>491</v>
      </c>
      <c r="E82" s="35">
        <v>128774.68</v>
      </c>
      <c r="F82" s="48">
        <v>0</v>
      </c>
      <c r="G82" s="15">
        <v>0</v>
      </c>
      <c r="H82" s="15">
        <v>0</v>
      </c>
      <c r="I82" s="17">
        <v>36.792765714285714</v>
      </c>
      <c r="J82" s="17">
        <v>175</v>
      </c>
      <c r="K82" s="17">
        <v>37</v>
      </c>
      <c r="L82" s="17">
        <v>37</v>
      </c>
      <c r="M82" s="17">
        <v>0</v>
      </c>
      <c r="N82" s="17">
        <v>0</v>
      </c>
      <c r="O82" s="17">
        <v>0</v>
      </c>
      <c r="P82" s="17">
        <v>0</v>
      </c>
      <c r="Q82" s="17">
        <v>0</v>
      </c>
      <c r="R82" s="17">
        <v>0</v>
      </c>
      <c r="S82" s="17">
        <v>0</v>
      </c>
      <c r="T82" s="17">
        <v>0</v>
      </c>
      <c r="U82" s="17">
        <v>0</v>
      </c>
      <c r="V82" s="17">
        <v>0</v>
      </c>
      <c r="W82" s="17">
        <v>0</v>
      </c>
      <c r="X82" s="17">
        <v>0</v>
      </c>
      <c r="Y82" s="17">
        <f t="shared" si="10"/>
        <v>0</v>
      </c>
      <c r="Z82" s="18" t="s">
        <v>102</v>
      </c>
      <c r="AA82" s="18" t="s">
        <v>611</v>
      </c>
      <c r="AB82" s="18">
        <v>52</v>
      </c>
      <c r="AC82" s="18">
        <v>41</v>
      </c>
      <c r="AD82" s="18">
        <v>175.38318857142855</v>
      </c>
      <c r="AE82" s="18" t="s">
        <v>669</v>
      </c>
      <c r="AF82" s="18" t="s">
        <v>130</v>
      </c>
    </row>
    <row r="83" spans="1:32" ht="57" hidden="1" x14ac:dyDescent="0.2">
      <c r="A83" s="9">
        <f t="shared" si="9"/>
        <v>9</v>
      </c>
      <c r="B83" s="8">
        <v>242562</v>
      </c>
      <c r="C83" s="9" t="s">
        <v>531</v>
      </c>
      <c r="D83" s="9" t="s">
        <v>491</v>
      </c>
      <c r="E83" s="35">
        <v>1437436.1915053278</v>
      </c>
      <c r="F83" s="48">
        <v>0</v>
      </c>
      <c r="G83" s="15">
        <v>0</v>
      </c>
      <c r="H83" s="15">
        <v>0</v>
      </c>
      <c r="I83" s="17">
        <v>410.69605471580803</v>
      </c>
      <c r="J83" s="17">
        <v>1719</v>
      </c>
      <c r="K83" s="17">
        <v>411</v>
      </c>
      <c r="L83" s="17">
        <v>411</v>
      </c>
      <c r="M83" s="17">
        <v>0</v>
      </c>
      <c r="N83" s="17">
        <v>0</v>
      </c>
      <c r="O83" s="17">
        <v>0</v>
      </c>
      <c r="P83" s="17">
        <v>0</v>
      </c>
      <c r="Q83" s="17">
        <v>0</v>
      </c>
      <c r="R83" s="17">
        <v>0</v>
      </c>
      <c r="S83" s="17">
        <v>0</v>
      </c>
      <c r="T83" s="17">
        <v>0</v>
      </c>
      <c r="U83" s="17">
        <v>0</v>
      </c>
      <c r="V83" s="17">
        <v>0</v>
      </c>
      <c r="W83" s="17">
        <v>0</v>
      </c>
      <c r="X83" s="17">
        <v>0</v>
      </c>
      <c r="Y83" s="17">
        <f t="shared" si="10"/>
        <v>0</v>
      </c>
      <c r="Z83" s="18" t="s">
        <v>612</v>
      </c>
      <c r="AA83" s="18" t="s">
        <v>613</v>
      </c>
      <c r="AB83" s="18">
        <v>137</v>
      </c>
      <c r="AC83" s="18">
        <v>121</v>
      </c>
      <c r="AD83" s="18">
        <v>1719.0384709852274</v>
      </c>
      <c r="AE83" s="18" t="s">
        <v>664</v>
      </c>
      <c r="AF83" s="18" t="s">
        <v>130</v>
      </c>
    </row>
    <row r="84" spans="1:32" ht="57" hidden="1" x14ac:dyDescent="0.2">
      <c r="A84" s="9">
        <f t="shared" si="9"/>
        <v>10</v>
      </c>
      <c r="B84" s="8">
        <v>241895</v>
      </c>
      <c r="C84" s="9" t="s">
        <v>532</v>
      </c>
      <c r="D84" s="9" t="s">
        <v>491</v>
      </c>
      <c r="E84" s="35">
        <v>584815.02305311046</v>
      </c>
      <c r="F84" s="48">
        <v>0</v>
      </c>
      <c r="G84" s="15">
        <v>0</v>
      </c>
      <c r="H84" s="15">
        <v>0</v>
      </c>
      <c r="I84" s="17">
        <v>167.09000658660298</v>
      </c>
      <c r="J84" s="17">
        <v>811</v>
      </c>
      <c r="K84" s="17">
        <v>167</v>
      </c>
      <c r="L84" s="17">
        <v>167</v>
      </c>
      <c r="M84" s="17">
        <v>0</v>
      </c>
      <c r="N84" s="17">
        <v>0</v>
      </c>
      <c r="O84" s="17">
        <v>0</v>
      </c>
      <c r="P84" s="17">
        <v>0</v>
      </c>
      <c r="Q84" s="17">
        <v>0</v>
      </c>
      <c r="R84" s="17">
        <v>0</v>
      </c>
      <c r="S84" s="17">
        <v>0</v>
      </c>
      <c r="T84" s="17">
        <v>0</v>
      </c>
      <c r="U84" s="17">
        <v>0</v>
      </c>
      <c r="V84" s="17">
        <v>0</v>
      </c>
      <c r="W84" s="17">
        <v>0</v>
      </c>
      <c r="X84" s="17">
        <v>0</v>
      </c>
      <c r="Y84" s="17">
        <f t="shared" si="10"/>
        <v>0</v>
      </c>
      <c r="Z84" s="18" t="s">
        <v>114</v>
      </c>
      <c r="AA84" s="18" t="s">
        <v>614</v>
      </c>
      <c r="AB84" s="18">
        <v>66</v>
      </c>
      <c r="AC84" s="18">
        <v>44</v>
      </c>
      <c r="AD84" s="18">
        <v>810.76580648758238</v>
      </c>
      <c r="AE84" s="18" t="s">
        <v>670</v>
      </c>
      <c r="AF84" s="18" t="s">
        <v>130</v>
      </c>
    </row>
    <row r="85" spans="1:32" ht="71.25" hidden="1" x14ac:dyDescent="0.2">
      <c r="A85" s="9">
        <f t="shared" si="9"/>
        <v>11</v>
      </c>
      <c r="B85" s="8">
        <v>242070</v>
      </c>
      <c r="C85" s="9" t="s">
        <v>533</v>
      </c>
      <c r="D85" s="9" t="s">
        <v>491</v>
      </c>
      <c r="E85" s="35">
        <v>1593238.2861764107</v>
      </c>
      <c r="F85" s="48">
        <v>0</v>
      </c>
      <c r="G85" s="15">
        <v>0</v>
      </c>
      <c r="H85" s="15">
        <v>0</v>
      </c>
      <c r="I85" s="17">
        <v>455.21093890754594</v>
      </c>
      <c r="J85" s="17">
        <v>1901</v>
      </c>
      <c r="K85" s="17">
        <v>455</v>
      </c>
      <c r="L85" s="17">
        <v>455</v>
      </c>
      <c r="M85" s="17">
        <v>0</v>
      </c>
      <c r="N85" s="17">
        <v>0</v>
      </c>
      <c r="O85" s="17">
        <v>0</v>
      </c>
      <c r="P85" s="17">
        <v>0</v>
      </c>
      <c r="Q85" s="17">
        <v>0</v>
      </c>
      <c r="R85" s="17">
        <v>0</v>
      </c>
      <c r="S85" s="17">
        <v>0</v>
      </c>
      <c r="T85" s="17">
        <v>0</v>
      </c>
      <c r="U85" s="17">
        <v>0</v>
      </c>
      <c r="V85" s="17">
        <v>0</v>
      </c>
      <c r="W85" s="17">
        <v>0</v>
      </c>
      <c r="X85" s="17">
        <v>0</v>
      </c>
      <c r="Y85" s="17">
        <f t="shared" si="10"/>
        <v>0</v>
      </c>
      <c r="Z85" s="18" t="s">
        <v>114</v>
      </c>
      <c r="AA85" s="18" t="s">
        <v>615</v>
      </c>
      <c r="AB85" s="18" t="s">
        <v>660</v>
      </c>
      <c r="AC85" s="18">
        <v>95</v>
      </c>
      <c r="AD85" s="18">
        <v>1901.4368455215167</v>
      </c>
      <c r="AE85" s="18" t="s">
        <v>671</v>
      </c>
      <c r="AF85" s="18" t="s">
        <v>130</v>
      </c>
    </row>
    <row r="86" spans="1:32" ht="57" hidden="1" x14ac:dyDescent="0.2">
      <c r="A86" s="9">
        <f t="shared" si="9"/>
        <v>12</v>
      </c>
      <c r="B86" s="8">
        <v>242170</v>
      </c>
      <c r="C86" s="9" t="s">
        <v>534</v>
      </c>
      <c r="D86" s="9" t="s">
        <v>491</v>
      </c>
      <c r="E86" s="35">
        <v>224096.12910045253</v>
      </c>
      <c r="F86" s="48">
        <v>0</v>
      </c>
      <c r="G86" s="15">
        <v>0</v>
      </c>
      <c r="H86" s="15">
        <v>0</v>
      </c>
      <c r="I86" s="17">
        <v>64.027465457272157</v>
      </c>
      <c r="J86" s="17">
        <v>242</v>
      </c>
      <c r="K86" s="17">
        <v>64</v>
      </c>
      <c r="L86" s="17">
        <v>64</v>
      </c>
      <c r="M86" s="17">
        <v>0</v>
      </c>
      <c r="N86" s="17">
        <v>0</v>
      </c>
      <c r="O86" s="17">
        <v>0</v>
      </c>
      <c r="P86" s="17">
        <v>0</v>
      </c>
      <c r="Q86" s="17">
        <v>0</v>
      </c>
      <c r="R86" s="17">
        <v>0</v>
      </c>
      <c r="S86" s="17">
        <v>0</v>
      </c>
      <c r="T86" s="17">
        <v>0</v>
      </c>
      <c r="U86" s="17">
        <v>0</v>
      </c>
      <c r="V86" s="17">
        <v>0</v>
      </c>
      <c r="W86" s="17">
        <v>0</v>
      </c>
      <c r="X86" s="17">
        <v>0</v>
      </c>
      <c r="Y86" s="17">
        <f t="shared" si="10"/>
        <v>0</v>
      </c>
      <c r="Z86" s="18" t="s">
        <v>96</v>
      </c>
      <c r="AA86" s="18" t="s">
        <v>616</v>
      </c>
      <c r="AB86" s="18">
        <v>78</v>
      </c>
      <c r="AC86" s="18">
        <v>156</v>
      </c>
      <c r="AD86" s="18">
        <v>241.79685744027142</v>
      </c>
      <c r="AE86" s="18" t="s">
        <v>672</v>
      </c>
      <c r="AF86" s="18" t="s">
        <v>130</v>
      </c>
    </row>
    <row r="87" spans="1:32" ht="42.75" hidden="1" x14ac:dyDescent="0.2">
      <c r="A87" s="9">
        <f t="shared" si="9"/>
        <v>13</v>
      </c>
      <c r="B87" s="8">
        <v>242024</v>
      </c>
      <c r="C87" s="9" t="s">
        <v>535</v>
      </c>
      <c r="D87" s="9" t="s">
        <v>491</v>
      </c>
      <c r="E87" s="35">
        <v>448720.56405311049</v>
      </c>
      <c r="F87" s="48">
        <v>0</v>
      </c>
      <c r="G87" s="15">
        <v>0</v>
      </c>
      <c r="H87" s="15">
        <v>0</v>
      </c>
      <c r="I87" s="17">
        <v>128.20587544374584</v>
      </c>
      <c r="J87" s="17">
        <v>520</v>
      </c>
      <c r="K87" s="17">
        <v>128</v>
      </c>
      <c r="L87" s="17">
        <v>128</v>
      </c>
      <c r="M87" s="17">
        <v>0</v>
      </c>
      <c r="N87" s="17">
        <v>0</v>
      </c>
      <c r="O87" s="17">
        <v>0</v>
      </c>
      <c r="P87" s="17">
        <v>0</v>
      </c>
      <c r="Q87" s="17">
        <v>0</v>
      </c>
      <c r="R87" s="17">
        <v>0</v>
      </c>
      <c r="S87" s="17">
        <v>0</v>
      </c>
      <c r="T87" s="17">
        <v>0</v>
      </c>
      <c r="U87" s="17">
        <v>0</v>
      </c>
      <c r="V87" s="17">
        <v>0</v>
      </c>
      <c r="W87" s="17">
        <v>0</v>
      </c>
      <c r="X87" s="17">
        <v>0</v>
      </c>
      <c r="Y87" s="17">
        <f t="shared" si="10"/>
        <v>0</v>
      </c>
      <c r="Z87" s="18" t="s">
        <v>617</v>
      </c>
      <c r="AA87" s="18" t="s">
        <v>464</v>
      </c>
      <c r="AB87" s="18">
        <v>90</v>
      </c>
      <c r="AC87" s="18">
        <v>81</v>
      </c>
      <c r="AD87" s="18">
        <v>520.34654814277496</v>
      </c>
      <c r="AE87" s="18" t="s">
        <v>669</v>
      </c>
      <c r="AF87" s="18" t="s">
        <v>130</v>
      </c>
    </row>
    <row r="88" spans="1:32" ht="57" hidden="1" x14ac:dyDescent="0.2">
      <c r="A88" s="9">
        <f t="shared" si="9"/>
        <v>14</v>
      </c>
      <c r="B88" s="8">
        <v>242175</v>
      </c>
      <c r="C88" s="9" t="s">
        <v>536</v>
      </c>
      <c r="D88" s="9" t="s">
        <v>491</v>
      </c>
      <c r="E88" s="35">
        <v>834184.3913606368</v>
      </c>
      <c r="F88" s="48">
        <v>0</v>
      </c>
      <c r="G88" s="15">
        <v>0</v>
      </c>
      <c r="H88" s="15">
        <v>0</v>
      </c>
      <c r="I88" s="17">
        <v>238.3383975316105</v>
      </c>
      <c r="J88" s="17">
        <v>935</v>
      </c>
      <c r="K88" s="17">
        <v>238</v>
      </c>
      <c r="L88" s="17">
        <v>238</v>
      </c>
      <c r="M88" s="17">
        <v>0</v>
      </c>
      <c r="N88" s="17">
        <v>0</v>
      </c>
      <c r="O88" s="17">
        <v>0</v>
      </c>
      <c r="P88" s="17">
        <v>0</v>
      </c>
      <c r="Q88" s="17">
        <v>0</v>
      </c>
      <c r="R88" s="17">
        <v>0</v>
      </c>
      <c r="S88" s="17">
        <v>0</v>
      </c>
      <c r="T88" s="17">
        <v>0</v>
      </c>
      <c r="U88" s="17">
        <v>0</v>
      </c>
      <c r="V88" s="17">
        <v>0</v>
      </c>
      <c r="W88" s="17">
        <v>0</v>
      </c>
      <c r="X88" s="17">
        <v>0</v>
      </c>
      <c r="Y88" s="17">
        <f t="shared" si="10"/>
        <v>0</v>
      </c>
      <c r="Z88" s="18" t="s">
        <v>618</v>
      </c>
      <c r="AA88" s="18" t="s">
        <v>619</v>
      </c>
      <c r="AB88" s="18">
        <v>23</v>
      </c>
      <c r="AC88" s="18">
        <v>21</v>
      </c>
      <c r="AD88" s="18">
        <v>934.59452135712309</v>
      </c>
      <c r="AE88" s="18" t="s">
        <v>671</v>
      </c>
      <c r="AF88" s="18" t="s">
        <v>130</v>
      </c>
    </row>
    <row r="89" spans="1:32" ht="57" hidden="1" x14ac:dyDescent="0.2">
      <c r="A89" s="9">
        <f t="shared" si="9"/>
        <v>15</v>
      </c>
      <c r="B89" s="8">
        <v>242181</v>
      </c>
      <c r="C89" s="9" t="s">
        <v>537</v>
      </c>
      <c r="D89" s="9" t="s">
        <v>491</v>
      </c>
      <c r="E89" s="35">
        <v>50524.73</v>
      </c>
      <c r="F89" s="48">
        <v>0</v>
      </c>
      <c r="G89" s="15">
        <v>0</v>
      </c>
      <c r="H89" s="15">
        <v>0</v>
      </c>
      <c r="I89" s="17">
        <v>14.435637142857143</v>
      </c>
      <c r="J89" s="17">
        <v>73</v>
      </c>
      <c r="K89" s="17">
        <v>14</v>
      </c>
      <c r="L89" s="17">
        <v>14</v>
      </c>
      <c r="M89" s="17">
        <v>0</v>
      </c>
      <c r="N89" s="17">
        <v>0</v>
      </c>
      <c r="O89" s="17">
        <v>0</v>
      </c>
      <c r="P89" s="17">
        <v>0</v>
      </c>
      <c r="Q89" s="17">
        <v>0</v>
      </c>
      <c r="R89" s="17">
        <v>0</v>
      </c>
      <c r="S89" s="17">
        <v>0</v>
      </c>
      <c r="T89" s="17">
        <v>0</v>
      </c>
      <c r="U89" s="17">
        <v>0</v>
      </c>
      <c r="V89" s="17">
        <v>0</v>
      </c>
      <c r="W89" s="17">
        <v>0</v>
      </c>
      <c r="X89" s="17">
        <v>0</v>
      </c>
      <c r="Y89" s="17">
        <f t="shared" si="10"/>
        <v>0</v>
      </c>
      <c r="Z89" s="18" t="s">
        <v>618</v>
      </c>
      <c r="AA89" s="18" t="s">
        <v>619</v>
      </c>
      <c r="AB89" s="18">
        <v>24</v>
      </c>
      <c r="AC89" s="18">
        <v>20</v>
      </c>
      <c r="AD89" s="18">
        <v>73.025877142857141</v>
      </c>
      <c r="AE89" s="18" t="s">
        <v>669</v>
      </c>
      <c r="AF89" s="18" t="s">
        <v>130</v>
      </c>
    </row>
    <row r="90" spans="1:32" ht="42.75" hidden="1" x14ac:dyDescent="0.2">
      <c r="A90" s="9">
        <f t="shared" si="9"/>
        <v>16</v>
      </c>
      <c r="B90" s="8">
        <v>242004</v>
      </c>
      <c r="C90" s="9" t="s">
        <v>538</v>
      </c>
      <c r="D90" s="9" t="s">
        <v>491</v>
      </c>
      <c r="E90" s="35">
        <v>236069.6110797248</v>
      </c>
      <c r="F90" s="48">
        <v>0</v>
      </c>
      <c r="G90" s="15">
        <v>0</v>
      </c>
      <c r="H90" s="15">
        <v>0</v>
      </c>
      <c r="I90" s="17">
        <v>67.448460308492798</v>
      </c>
      <c r="J90" s="17">
        <v>314</v>
      </c>
      <c r="K90" s="17">
        <v>67</v>
      </c>
      <c r="L90" s="17">
        <v>67</v>
      </c>
      <c r="M90" s="17">
        <v>0</v>
      </c>
      <c r="N90" s="17">
        <v>0</v>
      </c>
      <c r="O90" s="17">
        <v>0</v>
      </c>
      <c r="P90" s="17">
        <v>0</v>
      </c>
      <c r="Q90" s="17">
        <v>0</v>
      </c>
      <c r="R90" s="17">
        <v>0</v>
      </c>
      <c r="S90" s="17">
        <v>0</v>
      </c>
      <c r="T90" s="17">
        <v>0</v>
      </c>
      <c r="U90" s="17">
        <v>0</v>
      </c>
      <c r="V90" s="17">
        <v>0</v>
      </c>
      <c r="W90" s="17">
        <v>0</v>
      </c>
      <c r="X90" s="17">
        <v>0</v>
      </c>
      <c r="Y90" s="17">
        <f t="shared" si="10"/>
        <v>0</v>
      </c>
      <c r="Z90" s="18" t="s">
        <v>620</v>
      </c>
      <c r="AA90" s="18" t="s">
        <v>107</v>
      </c>
      <c r="AB90" s="18">
        <v>95</v>
      </c>
      <c r="AC90" s="18">
        <v>56</v>
      </c>
      <c r="AD90" s="18">
        <v>314.16538512690596</v>
      </c>
      <c r="AE90" s="18" t="s">
        <v>671</v>
      </c>
      <c r="AF90" s="18" t="s">
        <v>130</v>
      </c>
    </row>
    <row r="91" spans="1:32" ht="57" hidden="1" x14ac:dyDescent="0.2">
      <c r="A91" s="9">
        <f t="shared" si="9"/>
        <v>17</v>
      </c>
      <c r="B91" s="8">
        <v>242011</v>
      </c>
      <c r="C91" s="9" t="s">
        <v>540</v>
      </c>
      <c r="D91" s="9" t="s">
        <v>491</v>
      </c>
      <c r="E91" s="35">
        <v>1629287.1913073412</v>
      </c>
      <c r="F91" s="48">
        <v>0</v>
      </c>
      <c r="G91" s="15">
        <v>0</v>
      </c>
      <c r="H91" s="15">
        <v>0</v>
      </c>
      <c r="I91" s="17">
        <v>465.51062608781172</v>
      </c>
      <c r="J91" s="17">
        <v>1990</v>
      </c>
      <c r="K91" s="17">
        <v>466</v>
      </c>
      <c r="L91" s="17">
        <v>466</v>
      </c>
      <c r="M91" s="17">
        <v>0</v>
      </c>
      <c r="N91" s="17">
        <v>0</v>
      </c>
      <c r="O91" s="17">
        <v>0</v>
      </c>
      <c r="P91" s="17">
        <v>0</v>
      </c>
      <c r="Q91" s="17">
        <v>0</v>
      </c>
      <c r="R91" s="17">
        <v>0</v>
      </c>
      <c r="S91" s="17">
        <v>0</v>
      </c>
      <c r="T91" s="17">
        <v>0</v>
      </c>
      <c r="U91" s="17">
        <v>0</v>
      </c>
      <c r="V91" s="17">
        <v>0</v>
      </c>
      <c r="W91" s="17">
        <v>0</v>
      </c>
      <c r="X91" s="17">
        <v>0</v>
      </c>
      <c r="Y91" s="17">
        <f t="shared" si="10"/>
        <v>0</v>
      </c>
      <c r="Z91" s="18" t="s">
        <v>188</v>
      </c>
      <c r="AA91" s="18" t="s">
        <v>228</v>
      </c>
      <c r="AB91" s="18">
        <v>290</v>
      </c>
      <c r="AC91" s="18">
        <v>224</v>
      </c>
      <c r="AD91" s="18">
        <v>1990.0236674687551</v>
      </c>
      <c r="AE91" s="18" t="s">
        <v>673</v>
      </c>
      <c r="AF91" s="18" t="s">
        <v>130</v>
      </c>
    </row>
    <row r="92" spans="1:32" ht="57" hidden="1" x14ac:dyDescent="0.2">
      <c r="A92" s="9">
        <f t="shared" si="9"/>
        <v>18</v>
      </c>
      <c r="B92" s="8">
        <v>131648</v>
      </c>
      <c r="C92" s="9" t="s">
        <v>541</v>
      </c>
      <c r="D92" s="9" t="s">
        <v>491</v>
      </c>
      <c r="E92" s="35">
        <v>7935060</v>
      </c>
      <c r="F92" s="48">
        <v>0</v>
      </c>
      <c r="G92" s="15">
        <v>0</v>
      </c>
      <c r="H92" s="15">
        <v>0</v>
      </c>
      <c r="I92" s="17">
        <v>2267.1600000000003</v>
      </c>
      <c r="J92" s="17">
        <v>4021</v>
      </c>
      <c r="K92" s="17">
        <v>2267</v>
      </c>
      <c r="L92" s="17">
        <v>2267</v>
      </c>
      <c r="M92" s="17">
        <v>0</v>
      </c>
      <c r="N92" s="17">
        <v>0</v>
      </c>
      <c r="O92" s="17">
        <v>0</v>
      </c>
      <c r="P92" s="17">
        <v>0</v>
      </c>
      <c r="Q92" s="17">
        <v>0</v>
      </c>
      <c r="R92" s="17">
        <v>0</v>
      </c>
      <c r="S92" s="17">
        <v>0</v>
      </c>
      <c r="T92" s="17">
        <v>0</v>
      </c>
      <c r="U92" s="17">
        <v>0</v>
      </c>
      <c r="V92" s="17">
        <v>0</v>
      </c>
      <c r="W92" s="17">
        <v>0</v>
      </c>
      <c r="X92" s="17">
        <v>0</v>
      </c>
      <c r="Y92" s="17">
        <f t="shared" si="10"/>
        <v>0</v>
      </c>
      <c r="Z92" s="18" t="s">
        <v>101</v>
      </c>
      <c r="AA92" s="18" t="s">
        <v>621</v>
      </c>
      <c r="AB92" s="18">
        <v>270</v>
      </c>
      <c r="AC92" s="18">
        <v>245</v>
      </c>
      <c r="AD92" s="18">
        <v>4021</v>
      </c>
      <c r="AE92" s="18" t="s">
        <v>674</v>
      </c>
      <c r="AF92" s="18" t="s">
        <v>130</v>
      </c>
    </row>
    <row r="93" spans="1:32" ht="42.75" hidden="1" x14ac:dyDescent="0.2">
      <c r="A93" s="9">
        <f t="shared" si="9"/>
        <v>19</v>
      </c>
      <c r="B93" s="8">
        <v>131626</v>
      </c>
      <c r="C93" s="9" t="s">
        <v>543</v>
      </c>
      <c r="D93" s="9" t="s">
        <v>491</v>
      </c>
      <c r="E93" s="35">
        <v>2279881</v>
      </c>
      <c r="F93" s="48">
        <v>0</v>
      </c>
      <c r="G93" s="15">
        <v>0</v>
      </c>
      <c r="H93" s="15">
        <v>0</v>
      </c>
      <c r="I93" s="17">
        <v>651.39457142857134</v>
      </c>
      <c r="J93" s="17">
        <v>651</v>
      </c>
      <c r="K93" s="17">
        <v>651</v>
      </c>
      <c r="L93" s="17">
        <v>651</v>
      </c>
      <c r="M93" s="17">
        <v>0</v>
      </c>
      <c r="N93" s="17">
        <v>0</v>
      </c>
      <c r="O93" s="17">
        <v>0</v>
      </c>
      <c r="P93" s="17">
        <v>0</v>
      </c>
      <c r="Q93" s="17">
        <v>0</v>
      </c>
      <c r="R93" s="17">
        <v>0</v>
      </c>
      <c r="S93" s="17">
        <v>0</v>
      </c>
      <c r="T93" s="17">
        <v>0</v>
      </c>
      <c r="U93" s="17">
        <v>0</v>
      </c>
      <c r="V93" s="17">
        <v>0</v>
      </c>
      <c r="W93" s="17">
        <v>0</v>
      </c>
      <c r="X93" s="17">
        <v>0</v>
      </c>
      <c r="Y93" s="17">
        <f t="shared" si="10"/>
        <v>0</v>
      </c>
      <c r="Z93" s="18" t="s">
        <v>101</v>
      </c>
      <c r="AA93" s="18" t="s">
        <v>622</v>
      </c>
      <c r="AB93" s="18">
        <v>52</v>
      </c>
      <c r="AC93" s="18">
        <v>46</v>
      </c>
      <c r="AD93" s="18">
        <v>651.39457142857134</v>
      </c>
      <c r="AE93" s="18" t="s">
        <v>490</v>
      </c>
      <c r="AF93" s="18" t="s">
        <v>130</v>
      </c>
    </row>
    <row r="94" spans="1:32" ht="42.75" hidden="1" x14ac:dyDescent="0.2">
      <c r="A94" s="9">
        <f t="shared" si="9"/>
        <v>20</v>
      </c>
      <c r="B94" s="8">
        <v>150614</v>
      </c>
      <c r="C94" s="9" t="s">
        <v>545</v>
      </c>
      <c r="D94" s="9" t="s">
        <v>491</v>
      </c>
      <c r="E94" s="35">
        <v>2649431</v>
      </c>
      <c r="F94" s="48">
        <v>0</v>
      </c>
      <c r="G94" s="15">
        <v>0</v>
      </c>
      <c r="H94" s="15">
        <v>0</v>
      </c>
      <c r="I94" s="17">
        <v>756.98028571428574</v>
      </c>
      <c r="J94" s="17">
        <v>929</v>
      </c>
      <c r="K94" s="17">
        <v>756</v>
      </c>
      <c r="L94" s="17">
        <v>756</v>
      </c>
      <c r="M94" s="17">
        <v>0</v>
      </c>
      <c r="N94" s="17">
        <v>0</v>
      </c>
      <c r="O94" s="17">
        <v>0</v>
      </c>
      <c r="P94" s="17">
        <v>0</v>
      </c>
      <c r="Q94" s="17">
        <v>0</v>
      </c>
      <c r="R94" s="17">
        <v>0</v>
      </c>
      <c r="S94" s="17">
        <v>0</v>
      </c>
      <c r="T94" s="17">
        <v>0</v>
      </c>
      <c r="U94" s="17">
        <v>0</v>
      </c>
      <c r="V94" s="17">
        <v>0</v>
      </c>
      <c r="W94" s="17">
        <v>0</v>
      </c>
      <c r="X94" s="17">
        <v>0</v>
      </c>
      <c r="Y94" s="17">
        <f t="shared" si="10"/>
        <v>0</v>
      </c>
      <c r="Z94" s="18" t="s">
        <v>235</v>
      </c>
      <c r="AA94" s="18" t="s">
        <v>604</v>
      </c>
      <c r="AB94" s="18">
        <v>148</v>
      </c>
      <c r="AC94" s="18">
        <v>136</v>
      </c>
      <c r="AD94" s="18">
        <v>928.95390571428572</v>
      </c>
      <c r="AE94" s="18" t="s">
        <v>671</v>
      </c>
      <c r="AF94" s="18" t="s">
        <v>130</v>
      </c>
    </row>
    <row r="95" spans="1:32" ht="42.75" hidden="1" x14ac:dyDescent="0.2">
      <c r="A95" s="9">
        <f t="shared" si="9"/>
        <v>21</v>
      </c>
      <c r="B95" s="8">
        <v>133658</v>
      </c>
      <c r="C95" s="9" t="s">
        <v>548</v>
      </c>
      <c r="D95" s="9" t="s">
        <v>491</v>
      </c>
      <c r="E95" s="35">
        <v>1104999</v>
      </c>
      <c r="F95" s="48">
        <v>0</v>
      </c>
      <c r="G95" s="15">
        <v>0</v>
      </c>
      <c r="H95" s="15">
        <v>0</v>
      </c>
      <c r="I95" s="17">
        <v>315.71400000000006</v>
      </c>
      <c r="J95" s="17">
        <v>375</v>
      </c>
      <c r="K95" s="17">
        <v>134</v>
      </c>
      <c r="L95" s="17">
        <v>134</v>
      </c>
      <c r="M95" s="17">
        <v>0</v>
      </c>
      <c r="N95" s="17">
        <v>0</v>
      </c>
      <c r="O95" s="17">
        <v>0</v>
      </c>
      <c r="P95" s="17">
        <v>0</v>
      </c>
      <c r="Q95" s="17">
        <v>0</v>
      </c>
      <c r="R95" s="17">
        <v>0</v>
      </c>
      <c r="S95" s="17">
        <v>0</v>
      </c>
      <c r="T95" s="17">
        <v>0</v>
      </c>
      <c r="U95" s="17">
        <v>0</v>
      </c>
      <c r="V95" s="17">
        <v>0</v>
      </c>
      <c r="W95" s="17">
        <v>0</v>
      </c>
      <c r="X95" s="17">
        <v>0</v>
      </c>
      <c r="Y95" s="17">
        <f t="shared" si="10"/>
        <v>0</v>
      </c>
      <c r="Z95" s="18" t="s">
        <v>625</v>
      </c>
      <c r="AA95" s="18" t="s">
        <v>604</v>
      </c>
      <c r="AB95" s="18">
        <v>59</v>
      </c>
      <c r="AC95" s="18">
        <v>54</v>
      </c>
      <c r="AD95" s="18">
        <v>375.48457142857143</v>
      </c>
      <c r="AE95" s="18" t="s">
        <v>675</v>
      </c>
      <c r="AF95" s="18" t="s">
        <v>130</v>
      </c>
    </row>
    <row r="96" spans="1:32" ht="42.75" hidden="1" x14ac:dyDescent="0.2">
      <c r="A96" s="9">
        <f t="shared" si="9"/>
        <v>22</v>
      </c>
      <c r="B96" s="8">
        <v>226775</v>
      </c>
      <c r="C96" s="9" t="s">
        <v>549</v>
      </c>
      <c r="D96" s="9" t="s">
        <v>491</v>
      </c>
      <c r="E96" s="35">
        <v>510733</v>
      </c>
      <c r="F96" s="48">
        <v>0</v>
      </c>
      <c r="G96" s="15">
        <v>0</v>
      </c>
      <c r="H96" s="15">
        <v>0</v>
      </c>
      <c r="I96" s="17">
        <v>145.92371428571428</v>
      </c>
      <c r="J96" s="17">
        <v>198</v>
      </c>
      <c r="K96" s="17">
        <v>145</v>
      </c>
      <c r="L96" s="17">
        <v>145</v>
      </c>
      <c r="M96" s="17">
        <v>0</v>
      </c>
      <c r="N96" s="17">
        <v>0</v>
      </c>
      <c r="O96" s="17">
        <v>0</v>
      </c>
      <c r="P96" s="17">
        <v>0</v>
      </c>
      <c r="Q96" s="17">
        <v>0</v>
      </c>
      <c r="R96" s="17">
        <v>0</v>
      </c>
      <c r="S96" s="17">
        <v>0</v>
      </c>
      <c r="T96" s="17">
        <v>0</v>
      </c>
      <c r="U96" s="17">
        <v>0</v>
      </c>
      <c r="V96" s="17">
        <v>0</v>
      </c>
      <c r="W96" s="17">
        <v>0</v>
      </c>
      <c r="X96" s="17">
        <v>0</v>
      </c>
      <c r="Y96" s="17">
        <f t="shared" si="10"/>
        <v>0</v>
      </c>
      <c r="Z96" s="18" t="s">
        <v>626</v>
      </c>
      <c r="AA96" s="18" t="s">
        <v>627</v>
      </c>
      <c r="AB96" s="18">
        <v>123</v>
      </c>
      <c r="AC96" s="18">
        <v>201</v>
      </c>
      <c r="AD96" s="18">
        <v>198</v>
      </c>
      <c r="AE96" s="18" t="s">
        <v>676</v>
      </c>
      <c r="AF96" s="18" t="s">
        <v>130</v>
      </c>
    </row>
    <row r="97" spans="1:32" ht="71.25" hidden="1" x14ac:dyDescent="0.2">
      <c r="A97" s="9">
        <f t="shared" si="9"/>
        <v>23</v>
      </c>
      <c r="B97" s="8">
        <v>229966</v>
      </c>
      <c r="C97" s="9" t="s">
        <v>550</v>
      </c>
      <c r="D97" s="9" t="s">
        <v>491</v>
      </c>
      <c r="E97" s="35">
        <v>3950000</v>
      </c>
      <c r="F97" s="48">
        <v>0</v>
      </c>
      <c r="G97" s="15">
        <v>0</v>
      </c>
      <c r="H97" s="15">
        <v>0</v>
      </c>
      <c r="I97" s="17">
        <v>1128.5714285714282</v>
      </c>
      <c r="J97" s="17" t="s">
        <v>743</v>
      </c>
      <c r="K97" s="17" t="s">
        <v>743</v>
      </c>
      <c r="L97" s="17" t="s">
        <v>743</v>
      </c>
      <c r="M97" s="17">
        <v>0</v>
      </c>
      <c r="N97" s="17">
        <v>0</v>
      </c>
      <c r="O97" s="17">
        <v>0</v>
      </c>
      <c r="P97" s="17">
        <v>0</v>
      </c>
      <c r="Q97" s="17">
        <v>0</v>
      </c>
      <c r="R97" s="17">
        <v>0</v>
      </c>
      <c r="S97" s="17">
        <v>0</v>
      </c>
      <c r="T97" s="17">
        <v>0</v>
      </c>
      <c r="U97" s="17">
        <v>0</v>
      </c>
      <c r="V97" s="17">
        <v>0</v>
      </c>
      <c r="W97" s="17">
        <v>0</v>
      </c>
      <c r="X97" s="17">
        <v>0</v>
      </c>
      <c r="Y97" s="17">
        <f t="shared" si="10"/>
        <v>0</v>
      </c>
      <c r="Z97" s="18" t="s">
        <v>628</v>
      </c>
      <c r="AA97" s="18" t="s">
        <v>629</v>
      </c>
      <c r="AB97" s="18">
        <v>665</v>
      </c>
      <c r="AC97" s="18"/>
      <c r="AD97" s="18">
        <v>1128.5714285714282</v>
      </c>
      <c r="AE97" s="18" t="s">
        <v>677</v>
      </c>
      <c r="AF97" s="18" t="s">
        <v>130</v>
      </c>
    </row>
    <row r="98" spans="1:32" ht="28.5" hidden="1" x14ac:dyDescent="0.2">
      <c r="A98" s="9">
        <f>+A32+1</f>
        <v>26</v>
      </c>
      <c r="B98" s="8" t="s">
        <v>17</v>
      </c>
      <c r="C98" s="9" t="s">
        <v>552</v>
      </c>
      <c r="D98" s="9" t="s">
        <v>491</v>
      </c>
      <c r="E98" s="35">
        <v>35000000</v>
      </c>
      <c r="F98" s="48">
        <v>0</v>
      </c>
      <c r="G98" s="15">
        <v>0</v>
      </c>
      <c r="H98" s="15">
        <v>0</v>
      </c>
      <c r="I98" s="17">
        <v>10000</v>
      </c>
      <c r="J98" s="17"/>
      <c r="K98" s="17"/>
      <c r="L98" s="17"/>
      <c r="M98" s="17">
        <v>0</v>
      </c>
      <c r="N98" s="17">
        <v>0</v>
      </c>
      <c r="O98" s="17">
        <v>0</v>
      </c>
      <c r="P98" s="17">
        <v>0</v>
      </c>
      <c r="Q98" s="17">
        <v>0</v>
      </c>
      <c r="R98" s="17">
        <v>0</v>
      </c>
      <c r="S98" s="17">
        <v>0</v>
      </c>
      <c r="T98" s="17">
        <v>0</v>
      </c>
      <c r="U98" s="17">
        <v>0</v>
      </c>
      <c r="V98" s="17">
        <v>0</v>
      </c>
      <c r="W98" s="17">
        <v>0</v>
      </c>
      <c r="X98" s="17">
        <v>0</v>
      </c>
      <c r="Y98" s="17">
        <f t="shared" si="10"/>
        <v>0</v>
      </c>
      <c r="Z98" s="18" t="s">
        <v>89</v>
      </c>
      <c r="AA98" s="18" t="s">
        <v>631</v>
      </c>
      <c r="AB98" s="18">
        <v>384</v>
      </c>
      <c r="AC98" s="18">
        <v>576</v>
      </c>
      <c r="AD98" s="18">
        <v>15714.285714285714</v>
      </c>
      <c r="AE98" s="18" t="s">
        <v>678</v>
      </c>
      <c r="AF98" s="18" t="s">
        <v>130</v>
      </c>
    </row>
    <row r="99" spans="1:32" ht="28.5" hidden="1" x14ac:dyDescent="0.2">
      <c r="A99" s="9">
        <f t="shared" si="9"/>
        <v>27</v>
      </c>
      <c r="B99" s="8" t="s">
        <v>17</v>
      </c>
      <c r="C99" s="9" t="s">
        <v>553</v>
      </c>
      <c r="D99" s="9" t="s">
        <v>491</v>
      </c>
      <c r="E99" s="35">
        <v>35000000</v>
      </c>
      <c r="F99" s="48">
        <v>0</v>
      </c>
      <c r="G99" s="15">
        <v>0</v>
      </c>
      <c r="H99" s="15">
        <v>0</v>
      </c>
      <c r="I99" s="17">
        <v>10000</v>
      </c>
      <c r="J99" s="17"/>
      <c r="K99" s="17"/>
      <c r="L99" s="17"/>
      <c r="M99" s="17">
        <v>0</v>
      </c>
      <c r="N99" s="17">
        <v>0</v>
      </c>
      <c r="O99" s="17">
        <v>0</v>
      </c>
      <c r="P99" s="17">
        <v>0</v>
      </c>
      <c r="Q99" s="17">
        <v>0</v>
      </c>
      <c r="R99" s="17">
        <v>0</v>
      </c>
      <c r="S99" s="17">
        <v>0</v>
      </c>
      <c r="T99" s="17">
        <v>0</v>
      </c>
      <c r="U99" s="17">
        <v>0</v>
      </c>
      <c r="V99" s="17">
        <v>0</v>
      </c>
      <c r="W99" s="17">
        <v>0</v>
      </c>
      <c r="X99" s="17">
        <v>0</v>
      </c>
      <c r="Y99" s="17">
        <f t="shared" si="10"/>
        <v>0</v>
      </c>
      <c r="Z99" s="18" t="s">
        <v>96</v>
      </c>
      <c r="AA99" s="18" t="s">
        <v>632</v>
      </c>
      <c r="AB99" s="18">
        <v>384</v>
      </c>
      <c r="AC99" s="18">
        <v>576</v>
      </c>
      <c r="AD99" s="18">
        <v>15714.285714285714</v>
      </c>
      <c r="AE99" s="18" t="s">
        <v>679</v>
      </c>
      <c r="AF99" s="18" t="s">
        <v>130</v>
      </c>
    </row>
    <row r="100" spans="1:32" ht="57" hidden="1" x14ac:dyDescent="0.2">
      <c r="A100" s="9">
        <f t="shared" si="9"/>
        <v>28</v>
      </c>
      <c r="B100" s="8">
        <v>242459</v>
      </c>
      <c r="C100" s="9" t="s">
        <v>554</v>
      </c>
      <c r="D100" s="9" t="s">
        <v>491</v>
      </c>
      <c r="E100" s="35">
        <v>150000000</v>
      </c>
      <c r="F100" s="48">
        <v>0</v>
      </c>
      <c r="G100" s="15">
        <v>0</v>
      </c>
      <c r="H100" s="15">
        <v>0</v>
      </c>
      <c r="I100" s="17">
        <v>42857.142857142855</v>
      </c>
      <c r="J100" s="17">
        <v>171428</v>
      </c>
      <c r="K100" s="17">
        <v>6</v>
      </c>
      <c r="L100" s="17">
        <v>6</v>
      </c>
      <c r="M100" s="17">
        <v>0</v>
      </c>
      <c r="N100" s="17">
        <v>0</v>
      </c>
      <c r="O100" s="17">
        <v>0</v>
      </c>
      <c r="P100" s="17">
        <v>0</v>
      </c>
      <c r="Q100" s="17">
        <v>0</v>
      </c>
      <c r="R100" s="17">
        <v>0</v>
      </c>
      <c r="S100" s="17">
        <v>0</v>
      </c>
      <c r="T100" s="17">
        <v>0</v>
      </c>
      <c r="U100" s="17">
        <v>0</v>
      </c>
      <c r="V100" s="17">
        <v>0</v>
      </c>
      <c r="W100" s="17">
        <v>0</v>
      </c>
      <c r="X100" s="17">
        <v>0</v>
      </c>
      <c r="Y100" s="17">
        <f t="shared" si="10"/>
        <v>0</v>
      </c>
      <c r="Z100" s="18" t="s">
        <v>628</v>
      </c>
      <c r="AA100" s="18" t="s">
        <v>628</v>
      </c>
      <c r="AB100" s="18">
        <v>890</v>
      </c>
      <c r="AC100" s="18">
        <v>1585</v>
      </c>
      <c r="AD100" s="18">
        <v>171428</v>
      </c>
      <c r="AE100" s="18" t="s">
        <v>679</v>
      </c>
      <c r="AF100" s="18" t="s">
        <v>130</v>
      </c>
    </row>
    <row r="101" spans="1:32" ht="28.5" hidden="1" x14ac:dyDescent="0.2">
      <c r="A101" s="9">
        <f t="shared" si="9"/>
        <v>29</v>
      </c>
      <c r="B101" s="8">
        <v>209034</v>
      </c>
      <c r="C101" s="9" t="s">
        <v>555</v>
      </c>
      <c r="D101" s="9" t="s">
        <v>491</v>
      </c>
      <c r="E101" s="35">
        <v>35700000</v>
      </c>
      <c r="F101" s="48">
        <v>0</v>
      </c>
      <c r="G101" s="15">
        <v>0</v>
      </c>
      <c r="H101" s="15">
        <v>0</v>
      </c>
      <c r="I101" s="17">
        <v>10200</v>
      </c>
      <c r="J101" s="17">
        <v>14286</v>
      </c>
      <c r="K101" s="17">
        <v>1416</v>
      </c>
      <c r="L101" s="17">
        <v>0</v>
      </c>
      <c r="M101" s="17">
        <v>0</v>
      </c>
      <c r="N101" s="17">
        <v>0</v>
      </c>
      <c r="O101" s="17">
        <v>0</v>
      </c>
      <c r="P101" s="17">
        <v>0</v>
      </c>
      <c r="Q101" s="17">
        <v>0</v>
      </c>
      <c r="R101" s="17">
        <v>0</v>
      </c>
      <c r="S101" s="17">
        <v>0</v>
      </c>
      <c r="T101" s="17">
        <v>0</v>
      </c>
      <c r="U101" s="17">
        <v>0</v>
      </c>
      <c r="V101" s="17">
        <v>0</v>
      </c>
      <c r="W101" s="17">
        <v>0</v>
      </c>
      <c r="X101" s="17">
        <v>0</v>
      </c>
      <c r="Y101" s="17">
        <f t="shared" si="10"/>
        <v>0</v>
      </c>
      <c r="Z101" s="18" t="s">
        <v>633</v>
      </c>
      <c r="AA101" s="18" t="s">
        <v>243</v>
      </c>
      <c r="AB101" s="18">
        <v>384</v>
      </c>
      <c r="AC101" s="18">
        <v>576</v>
      </c>
      <c r="AD101" s="18">
        <v>14286</v>
      </c>
      <c r="AE101" s="18" t="s">
        <v>678</v>
      </c>
      <c r="AF101" s="18" t="s">
        <v>130</v>
      </c>
    </row>
    <row r="102" spans="1:32" ht="28.5" hidden="1" x14ac:dyDescent="0.2">
      <c r="A102" s="9">
        <f t="shared" si="9"/>
        <v>30</v>
      </c>
      <c r="B102" s="8" t="s">
        <v>17</v>
      </c>
      <c r="C102" s="9" t="s">
        <v>556</v>
      </c>
      <c r="D102" s="9" t="s">
        <v>491</v>
      </c>
      <c r="E102" s="35">
        <v>4957350</v>
      </c>
      <c r="F102" s="48">
        <v>0</v>
      </c>
      <c r="G102" s="15">
        <v>0</v>
      </c>
      <c r="H102" s="15">
        <v>0</v>
      </c>
      <c r="I102" s="17">
        <v>1416.3857142857144</v>
      </c>
      <c r="J102" s="17"/>
      <c r="K102" s="17"/>
      <c r="L102" s="17"/>
      <c r="M102" s="17">
        <v>0</v>
      </c>
      <c r="N102" s="17">
        <v>0</v>
      </c>
      <c r="O102" s="17">
        <v>0</v>
      </c>
      <c r="P102" s="17">
        <v>0</v>
      </c>
      <c r="Q102" s="17">
        <v>0</v>
      </c>
      <c r="R102" s="17">
        <v>0</v>
      </c>
      <c r="S102" s="17">
        <v>0</v>
      </c>
      <c r="T102" s="17">
        <v>0</v>
      </c>
      <c r="U102" s="17">
        <v>0</v>
      </c>
      <c r="V102" s="17">
        <v>0</v>
      </c>
      <c r="W102" s="17">
        <v>0</v>
      </c>
      <c r="X102" s="17">
        <v>0</v>
      </c>
      <c r="Y102" s="17">
        <f t="shared" si="10"/>
        <v>0</v>
      </c>
      <c r="Z102" s="18" t="s">
        <v>114</v>
      </c>
      <c r="AA102" s="18" t="s">
        <v>634</v>
      </c>
      <c r="AB102" s="18">
        <v>384</v>
      </c>
      <c r="AC102" s="18">
        <v>576</v>
      </c>
      <c r="AD102" s="18">
        <v>4173.5285714285719</v>
      </c>
      <c r="AE102" s="18" t="s">
        <v>678</v>
      </c>
      <c r="AF102" s="18" t="s">
        <v>130</v>
      </c>
    </row>
    <row r="103" spans="1:32" hidden="1" x14ac:dyDescent="0.2">
      <c r="A103" s="9">
        <f t="shared" si="9"/>
        <v>31</v>
      </c>
      <c r="B103" s="8" t="s">
        <v>17</v>
      </c>
      <c r="C103" s="9" t="s">
        <v>557</v>
      </c>
      <c r="D103" s="9" t="s">
        <v>491</v>
      </c>
      <c r="E103" s="35">
        <v>3800000</v>
      </c>
      <c r="F103" s="48">
        <v>0</v>
      </c>
      <c r="G103" s="15">
        <v>0</v>
      </c>
      <c r="H103" s="15">
        <v>0</v>
      </c>
      <c r="I103" s="17">
        <v>1085.7142857142858</v>
      </c>
      <c r="J103" s="17"/>
      <c r="K103" s="17"/>
      <c r="L103" s="17"/>
      <c r="M103" s="17">
        <v>0</v>
      </c>
      <c r="N103" s="17">
        <v>0</v>
      </c>
      <c r="O103" s="17">
        <v>0</v>
      </c>
      <c r="P103" s="17">
        <v>0</v>
      </c>
      <c r="Q103" s="17">
        <v>0</v>
      </c>
      <c r="R103" s="17">
        <v>0</v>
      </c>
      <c r="S103" s="17">
        <v>0</v>
      </c>
      <c r="T103" s="17">
        <v>0</v>
      </c>
      <c r="U103" s="17">
        <v>0</v>
      </c>
      <c r="V103" s="17">
        <v>0</v>
      </c>
      <c r="W103" s="17">
        <v>0</v>
      </c>
      <c r="X103" s="17">
        <v>0</v>
      </c>
      <c r="Y103" s="17">
        <f t="shared" si="10"/>
        <v>0</v>
      </c>
      <c r="Z103" s="18" t="s">
        <v>635</v>
      </c>
      <c r="AA103" s="18" t="s">
        <v>635</v>
      </c>
      <c r="AB103" s="18">
        <v>6400</v>
      </c>
      <c r="AC103" s="18">
        <v>9600</v>
      </c>
      <c r="AD103" s="18">
        <v>1465.7142857142858</v>
      </c>
      <c r="AE103" s="18" t="s">
        <v>511</v>
      </c>
      <c r="AF103" s="18" t="s">
        <v>130</v>
      </c>
    </row>
    <row r="104" spans="1:32" ht="28.5" hidden="1" x14ac:dyDescent="0.2">
      <c r="A104" s="9">
        <f t="shared" si="9"/>
        <v>32</v>
      </c>
      <c r="B104" s="8" t="s">
        <v>17</v>
      </c>
      <c r="C104" s="9" t="s">
        <v>560</v>
      </c>
      <c r="D104" s="9" t="s">
        <v>491</v>
      </c>
      <c r="E104" s="35">
        <v>4100000</v>
      </c>
      <c r="F104" s="48">
        <v>0</v>
      </c>
      <c r="G104" s="15">
        <v>0</v>
      </c>
      <c r="H104" s="15">
        <v>0</v>
      </c>
      <c r="I104" s="17">
        <v>1171.4285714285713</v>
      </c>
      <c r="J104" s="17"/>
      <c r="K104" s="17"/>
      <c r="L104" s="17"/>
      <c r="M104" s="17">
        <v>0</v>
      </c>
      <c r="N104" s="17">
        <v>0</v>
      </c>
      <c r="O104" s="17">
        <v>0</v>
      </c>
      <c r="P104" s="17">
        <v>0</v>
      </c>
      <c r="Q104" s="17">
        <v>0</v>
      </c>
      <c r="R104" s="17">
        <v>0</v>
      </c>
      <c r="S104" s="17">
        <v>0</v>
      </c>
      <c r="T104" s="17">
        <v>0</v>
      </c>
      <c r="U104" s="17">
        <v>0</v>
      </c>
      <c r="V104" s="17">
        <v>0</v>
      </c>
      <c r="W104" s="17">
        <v>0</v>
      </c>
      <c r="X104" s="17">
        <v>0</v>
      </c>
      <c r="Y104" s="17">
        <f t="shared" si="10"/>
        <v>0</v>
      </c>
      <c r="Z104" s="18" t="s">
        <v>643</v>
      </c>
      <c r="AA104" s="18" t="s">
        <v>600</v>
      </c>
      <c r="AB104" s="18"/>
      <c r="AC104" s="18">
        <v>10868</v>
      </c>
      <c r="AD104" s="18">
        <v>1581.4285714285713</v>
      </c>
      <c r="AE104" s="18" t="s">
        <v>511</v>
      </c>
      <c r="AF104" s="18" t="s">
        <v>130</v>
      </c>
    </row>
    <row r="105" spans="1:32" ht="42.75" hidden="1" x14ac:dyDescent="0.2">
      <c r="A105" s="9">
        <f t="shared" si="9"/>
        <v>33</v>
      </c>
      <c r="B105" s="8">
        <v>241753</v>
      </c>
      <c r="C105" s="9" t="s">
        <v>561</v>
      </c>
      <c r="D105" s="9" t="s">
        <v>491</v>
      </c>
      <c r="E105" s="35">
        <v>85750</v>
      </c>
      <c r="F105" s="48">
        <v>0</v>
      </c>
      <c r="G105" s="15">
        <v>0</v>
      </c>
      <c r="H105" s="15">
        <v>0</v>
      </c>
      <c r="I105" s="17">
        <v>24.5</v>
      </c>
      <c r="J105" s="17">
        <v>241</v>
      </c>
      <c r="K105" s="17">
        <v>6</v>
      </c>
      <c r="L105" s="17">
        <v>6</v>
      </c>
      <c r="M105" s="17">
        <v>0</v>
      </c>
      <c r="N105" s="17">
        <v>0</v>
      </c>
      <c r="O105" s="17">
        <v>0</v>
      </c>
      <c r="P105" s="17">
        <v>0</v>
      </c>
      <c r="Q105" s="17">
        <v>0</v>
      </c>
      <c r="R105" s="17">
        <v>0</v>
      </c>
      <c r="S105" s="17">
        <v>0</v>
      </c>
      <c r="T105" s="17">
        <v>0</v>
      </c>
      <c r="U105" s="17">
        <v>0</v>
      </c>
      <c r="V105" s="17">
        <v>0</v>
      </c>
      <c r="W105" s="17">
        <v>0</v>
      </c>
      <c r="X105" s="17">
        <v>0</v>
      </c>
      <c r="Y105" s="17">
        <f t="shared" si="10"/>
        <v>0</v>
      </c>
      <c r="Z105" s="18" t="s">
        <v>600</v>
      </c>
      <c r="AA105" s="18" t="s">
        <v>600</v>
      </c>
      <c r="AB105" s="18">
        <v>64</v>
      </c>
      <c r="AC105" s="18">
        <v>55</v>
      </c>
      <c r="AD105" s="18">
        <v>241</v>
      </c>
      <c r="AE105" s="18" t="s">
        <v>497</v>
      </c>
      <c r="AF105" s="18" t="s">
        <v>685</v>
      </c>
    </row>
    <row r="106" spans="1:32" ht="57" hidden="1" x14ac:dyDescent="0.2">
      <c r="A106" s="9">
        <f t="shared" si="9"/>
        <v>34</v>
      </c>
      <c r="B106" s="8">
        <v>133368</v>
      </c>
      <c r="C106" s="9" t="s">
        <v>562</v>
      </c>
      <c r="D106" s="9" t="s">
        <v>491</v>
      </c>
      <c r="E106" s="35">
        <v>84800</v>
      </c>
      <c r="F106" s="48">
        <v>0</v>
      </c>
      <c r="G106" s="15">
        <v>0</v>
      </c>
      <c r="H106" s="15">
        <v>0</v>
      </c>
      <c r="I106" s="17">
        <v>24.228571428571428</v>
      </c>
      <c r="J106" s="17">
        <v>191</v>
      </c>
      <c r="K106" s="17">
        <v>6</v>
      </c>
      <c r="L106" s="17">
        <v>6</v>
      </c>
      <c r="M106" s="17">
        <v>0</v>
      </c>
      <c r="N106" s="17">
        <v>0</v>
      </c>
      <c r="O106" s="17">
        <v>0</v>
      </c>
      <c r="P106" s="17">
        <v>0</v>
      </c>
      <c r="Q106" s="17">
        <v>0</v>
      </c>
      <c r="R106" s="17">
        <v>0</v>
      </c>
      <c r="S106" s="17">
        <v>0</v>
      </c>
      <c r="T106" s="17">
        <v>0</v>
      </c>
      <c r="U106" s="17">
        <v>0</v>
      </c>
      <c r="V106" s="17">
        <v>0</v>
      </c>
      <c r="W106" s="17">
        <v>0</v>
      </c>
      <c r="X106" s="17">
        <v>0</v>
      </c>
      <c r="Y106" s="17">
        <f t="shared" si="10"/>
        <v>0</v>
      </c>
      <c r="Z106" s="18" t="s">
        <v>89</v>
      </c>
      <c r="AA106" s="18" t="s">
        <v>646</v>
      </c>
      <c r="AB106" s="18">
        <v>6</v>
      </c>
      <c r="AC106" s="18">
        <v>6</v>
      </c>
      <c r="AD106" s="18">
        <v>191</v>
      </c>
      <c r="AE106" s="18" t="s">
        <v>680</v>
      </c>
      <c r="AF106" s="18" t="s">
        <v>685</v>
      </c>
    </row>
    <row r="107" spans="1:32" ht="42.75" hidden="1" x14ac:dyDescent="0.2">
      <c r="A107" s="9">
        <f t="shared" si="9"/>
        <v>35</v>
      </c>
      <c r="B107" s="8">
        <v>241889</v>
      </c>
      <c r="C107" s="9" t="s">
        <v>563</v>
      </c>
      <c r="D107" s="9" t="s">
        <v>491</v>
      </c>
      <c r="E107" s="35">
        <v>346000</v>
      </c>
      <c r="F107" s="48">
        <v>0</v>
      </c>
      <c r="G107" s="15">
        <v>0</v>
      </c>
      <c r="H107" s="15">
        <v>0</v>
      </c>
      <c r="I107" s="17">
        <v>98.857142857142861</v>
      </c>
      <c r="J107" s="17">
        <v>1036</v>
      </c>
      <c r="K107" s="17">
        <v>6</v>
      </c>
      <c r="L107" s="17">
        <v>6</v>
      </c>
      <c r="M107" s="17">
        <v>0</v>
      </c>
      <c r="N107" s="17">
        <v>0</v>
      </c>
      <c r="O107" s="17">
        <v>0</v>
      </c>
      <c r="P107" s="17">
        <v>0</v>
      </c>
      <c r="Q107" s="17">
        <v>0</v>
      </c>
      <c r="R107" s="17">
        <v>0</v>
      </c>
      <c r="S107" s="17">
        <v>0</v>
      </c>
      <c r="T107" s="17">
        <v>0</v>
      </c>
      <c r="U107" s="17">
        <v>0</v>
      </c>
      <c r="V107" s="17">
        <v>0</v>
      </c>
      <c r="W107" s="17">
        <v>0</v>
      </c>
      <c r="X107" s="17">
        <v>0</v>
      </c>
      <c r="Y107" s="17">
        <f t="shared" si="10"/>
        <v>0</v>
      </c>
      <c r="Z107" s="18" t="s">
        <v>647</v>
      </c>
      <c r="AA107" s="18" t="s">
        <v>648</v>
      </c>
      <c r="AB107" s="18">
        <v>59</v>
      </c>
      <c r="AC107" s="18">
        <v>50</v>
      </c>
      <c r="AD107" s="18">
        <v>1036</v>
      </c>
      <c r="AE107" s="18" t="s">
        <v>671</v>
      </c>
      <c r="AF107" s="18" t="s">
        <v>685</v>
      </c>
    </row>
    <row r="108" spans="1:32" ht="71.25" hidden="1" x14ac:dyDescent="0.2">
      <c r="A108" s="9">
        <f t="shared" si="9"/>
        <v>36</v>
      </c>
      <c r="B108" s="8">
        <v>242190</v>
      </c>
      <c r="C108" s="9" t="s">
        <v>564</v>
      </c>
      <c r="D108" s="9" t="s">
        <v>491</v>
      </c>
      <c r="E108" s="35">
        <v>353750</v>
      </c>
      <c r="F108" s="48">
        <v>0</v>
      </c>
      <c r="G108" s="15">
        <v>0</v>
      </c>
      <c r="H108" s="15">
        <v>0</v>
      </c>
      <c r="I108" s="17">
        <v>101.07142857142857</v>
      </c>
      <c r="J108" s="17">
        <v>969</v>
      </c>
      <c r="K108" s="17">
        <v>6</v>
      </c>
      <c r="L108" s="17">
        <v>6</v>
      </c>
      <c r="M108" s="17">
        <v>0</v>
      </c>
      <c r="N108" s="17">
        <v>0</v>
      </c>
      <c r="O108" s="17">
        <v>0</v>
      </c>
      <c r="P108" s="17">
        <v>0</v>
      </c>
      <c r="Q108" s="17">
        <v>0</v>
      </c>
      <c r="R108" s="17">
        <v>0</v>
      </c>
      <c r="S108" s="17">
        <v>0</v>
      </c>
      <c r="T108" s="17">
        <v>0</v>
      </c>
      <c r="U108" s="17">
        <v>0</v>
      </c>
      <c r="V108" s="17">
        <v>0</v>
      </c>
      <c r="W108" s="17">
        <v>0</v>
      </c>
      <c r="X108" s="17">
        <v>0</v>
      </c>
      <c r="Y108" s="17">
        <f t="shared" si="10"/>
        <v>0</v>
      </c>
      <c r="Z108" s="18" t="s">
        <v>649</v>
      </c>
      <c r="AA108" s="18" t="s">
        <v>649</v>
      </c>
      <c r="AB108" s="18">
        <v>54</v>
      </c>
      <c r="AC108" s="18">
        <v>44</v>
      </c>
      <c r="AD108" s="18">
        <v>969</v>
      </c>
      <c r="AE108" s="18" t="s">
        <v>669</v>
      </c>
      <c r="AF108" s="18" t="s">
        <v>685</v>
      </c>
    </row>
    <row r="109" spans="1:32" ht="42.75" hidden="1" x14ac:dyDescent="0.2">
      <c r="A109" s="9">
        <f t="shared" si="9"/>
        <v>37</v>
      </c>
      <c r="B109" s="8">
        <v>155378</v>
      </c>
      <c r="C109" s="9" t="s">
        <v>565</v>
      </c>
      <c r="D109" s="9" t="s">
        <v>491</v>
      </c>
      <c r="E109" s="35">
        <v>184000</v>
      </c>
      <c r="F109" s="48">
        <v>0</v>
      </c>
      <c r="G109" s="15">
        <v>0</v>
      </c>
      <c r="H109" s="15">
        <v>0</v>
      </c>
      <c r="I109" s="17">
        <v>52.571428571428569</v>
      </c>
      <c r="J109" s="17">
        <v>331</v>
      </c>
      <c r="K109" s="17">
        <v>6</v>
      </c>
      <c r="L109" s="17">
        <v>6</v>
      </c>
      <c r="M109" s="17">
        <v>0</v>
      </c>
      <c r="N109" s="17">
        <v>0</v>
      </c>
      <c r="O109" s="17">
        <v>0</v>
      </c>
      <c r="P109" s="17">
        <v>0</v>
      </c>
      <c r="Q109" s="17">
        <v>0</v>
      </c>
      <c r="R109" s="17">
        <v>0</v>
      </c>
      <c r="S109" s="17">
        <v>0</v>
      </c>
      <c r="T109" s="17">
        <v>0</v>
      </c>
      <c r="U109" s="17">
        <v>0</v>
      </c>
      <c r="V109" s="17">
        <v>0</v>
      </c>
      <c r="W109" s="17">
        <v>0</v>
      </c>
      <c r="X109" s="17">
        <v>0</v>
      </c>
      <c r="Y109" s="17">
        <f t="shared" si="10"/>
        <v>0</v>
      </c>
      <c r="Z109" s="18" t="s">
        <v>89</v>
      </c>
      <c r="AA109" s="18" t="s">
        <v>646</v>
      </c>
      <c r="AB109" s="18">
        <v>64</v>
      </c>
      <c r="AC109" s="18">
        <v>61</v>
      </c>
      <c r="AD109" s="18">
        <v>331</v>
      </c>
      <c r="AE109" s="18" t="s">
        <v>497</v>
      </c>
      <c r="AF109" s="18" t="s">
        <v>685</v>
      </c>
    </row>
    <row r="110" spans="1:32" ht="57" hidden="1" x14ac:dyDescent="0.2">
      <c r="A110" s="9">
        <f t="shared" si="9"/>
        <v>38</v>
      </c>
      <c r="B110" s="8">
        <v>242564</v>
      </c>
      <c r="C110" s="9" t="s">
        <v>566</v>
      </c>
      <c r="D110" s="9" t="s">
        <v>491</v>
      </c>
      <c r="E110" s="35">
        <v>197750</v>
      </c>
      <c r="F110" s="48">
        <v>0</v>
      </c>
      <c r="G110" s="15">
        <v>0</v>
      </c>
      <c r="H110" s="15">
        <v>0</v>
      </c>
      <c r="I110" s="17">
        <v>56.5</v>
      </c>
      <c r="J110" s="17">
        <v>1716</v>
      </c>
      <c r="K110" s="17">
        <v>6</v>
      </c>
      <c r="L110" s="17">
        <v>6</v>
      </c>
      <c r="M110" s="17">
        <v>0</v>
      </c>
      <c r="N110" s="17">
        <v>0</v>
      </c>
      <c r="O110" s="17">
        <v>0</v>
      </c>
      <c r="P110" s="17">
        <v>0</v>
      </c>
      <c r="Q110" s="17">
        <v>0</v>
      </c>
      <c r="R110" s="17">
        <v>0</v>
      </c>
      <c r="S110" s="17">
        <v>0</v>
      </c>
      <c r="T110" s="17">
        <v>0</v>
      </c>
      <c r="U110" s="17">
        <v>0</v>
      </c>
      <c r="V110" s="17">
        <v>0</v>
      </c>
      <c r="W110" s="17">
        <v>0</v>
      </c>
      <c r="X110" s="17">
        <v>0</v>
      </c>
      <c r="Y110" s="17">
        <f t="shared" si="10"/>
        <v>0</v>
      </c>
      <c r="Z110" s="18" t="s">
        <v>379</v>
      </c>
      <c r="AA110" s="18" t="s">
        <v>379</v>
      </c>
      <c r="AB110" s="18">
        <v>89</v>
      </c>
      <c r="AC110" s="18">
        <v>76</v>
      </c>
      <c r="AD110" s="18">
        <v>1716</v>
      </c>
      <c r="AE110" s="18" t="s">
        <v>669</v>
      </c>
      <c r="AF110" s="18" t="s">
        <v>685</v>
      </c>
    </row>
    <row r="111" spans="1:32" ht="57" hidden="1" x14ac:dyDescent="0.2">
      <c r="A111" s="9">
        <f t="shared" si="9"/>
        <v>39</v>
      </c>
      <c r="B111" s="8">
        <v>242566</v>
      </c>
      <c r="C111" s="9" t="s">
        <v>567</v>
      </c>
      <c r="D111" s="9" t="s">
        <v>491</v>
      </c>
      <c r="E111" s="35">
        <v>228150</v>
      </c>
      <c r="F111" s="48">
        <v>0</v>
      </c>
      <c r="G111" s="15">
        <v>0</v>
      </c>
      <c r="H111" s="15">
        <v>0</v>
      </c>
      <c r="I111" s="17">
        <v>65.185714285714283</v>
      </c>
      <c r="J111" s="17">
        <v>1570</v>
      </c>
      <c r="K111" s="17">
        <v>6</v>
      </c>
      <c r="L111" s="17">
        <v>6</v>
      </c>
      <c r="M111" s="17">
        <v>0</v>
      </c>
      <c r="N111" s="17">
        <v>0</v>
      </c>
      <c r="O111" s="17">
        <v>0</v>
      </c>
      <c r="P111" s="17">
        <v>0</v>
      </c>
      <c r="Q111" s="17">
        <v>0</v>
      </c>
      <c r="R111" s="17">
        <v>0</v>
      </c>
      <c r="S111" s="17">
        <v>0</v>
      </c>
      <c r="T111" s="17">
        <v>0</v>
      </c>
      <c r="U111" s="17">
        <v>0</v>
      </c>
      <c r="V111" s="17">
        <v>0</v>
      </c>
      <c r="W111" s="17">
        <v>0</v>
      </c>
      <c r="X111" s="17">
        <v>0</v>
      </c>
      <c r="Y111" s="17">
        <f t="shared" si="10"/>
        <v>0</v>
      </c>
      <c r="Z111" s="18" t="s">
        <v>379</v>
      </c>
      <c r="AA111" s="18" t="s">
        <v>108</v>
      </c>
      <c r="AB111" s="18">
        <v>100</v>
      </c>
      <c r="AC111" s="18">
        <v>78</v>
      </c>
      <c r="AD111" s="18">
        <v>1570</v>
      </c>
      <c r="AE111" s="18" t="s">
        <v>669</v>
      </c>
      <c r="AF111" s="18" t="s">
        <v>685</v>
      </c>
    </row>
    <row r="112" spans="1:32" ht="57" hidden="1" x14ac:dyDescent="0.2">
      <c r="A112" s="9">
        <f t="shared" si="9"/>
        <v>40</v>
      </c>
      <c r="B112" s="8">
        <v>242095</v>
      </c>
      <c r="C112" s="9" t="s">
        <v>568</v>
      </c>
      <c r="D112" s="9" t="s">
        <v>491</v>
      </c>
      <c r="E112" s="35">
        <v>447750</v>
      </c>
      <c r="F112" s="48">
        <v>0</v>
      </c>
      <c r="G112" s="15">
        <v>0</v>
      </c>
      <c r="H112" s="15">
        <v>0</v>
      </c>
      <c r="I112" s="17">
        <v>127.92857142857143</v>
      </c>
      <c r="J112" s="17">
        <v>1198</v>
      </c>
      <c r="K112" s="17">
        <v>6</v>
      </c>
      <c r="L112" s="17">
        <v>6</v>
      </c>
      <c r="M112" s="17">
        <v>0</v>
      </c>
      <c r="N112" s="17">
        <v>0</v>
      </c>
      <c r="O112" s="17">
        <v>0</v>
      </c>
      <c r="P112" s="17">
        <v>0</v>
      </c>
      <c r="Q112" s="17">
        <v>0</v>
      </c>
      <c r="R112" s="17">
        <v>0</v>
      </c>
      <c r="S112" s="17">
        <v>0</v>
      </c>
      <c r="T112" s="17">
        <v>0</v>
      </c>
      <c r="U112" s="17">
        <v>0</v>
      </c>
      <c r="V112" s="17">
        <v>0</v>
      </c>
      <c r="W112" s="17">
        <v>0</v>
      </c>
      <c r="X112" s="17">
        <v>0</v>
      </c>
      <c r="Y112" s="17">
        <f t="shared" si="10"/>
        <v>0</v>
      </c>
      <c r="Z112" s="18" t="s">
        <v>379</v>
      </c>
      <c r="AA112" s="18" t="s">
        <v>379</v>
      </c>
      <c r="AB112" s="18">
        <v>90</v>
      </c>
      <c r="AC112" s="18">
        <v>169</v>
      </c>
      <c r="AD112" s="18">
        <v>1198</v>
      </c>
      <c r="AE112" s="18" t="s">
        <v>681</v>
      </c>
      <c r="AF112" s="18" t="s">
        <v>685</v>
      </c>
    </row>
    <row r="113" spans="1:32" ht="57" hidden="1" x14ac:dyDescent="0.2">
      <c r="A113" s="9">
        <f t="shared" si="9"/>
        <v>41</v>
      </c>
      <c r="B113" s="8">
        <v>242567</v>
      </c>
      <c r="C113" s="9" t="s">
        <v>569</v>
      </c>
      <c r="D113" s="9" t="s">
        <v>491</v>
      </c>
      <c r="E113" s="35">
        <v>195500</v>
      </c>
      <c r="F113" s="48">
        <v>0</v>
      </c>
      <c r="G113" s="15">
        <v>0</v>
      </c>
      <c r="H113" s="15">
        <v>0</v>
      </c>
      <c r="I113" s="17">
        <v>55.857142857142854</v>
      </c>
      <c r="J113" s="17">
        <v>216</v>
      </c>
      <c r="K113" s="17">
        <v>6</v>
      </c>
      <c r="L113" s="17">
        <v>6</v>
      </c>
      <c r="M113" s="17">
        <v>0</v>
      </c>
      <c r="N113" s="17">
        <v>0</v>
      </c>
      <c r="O113" s="17">
        <v>0</v>
      </c>
      <c r="P113" s="17">
        <v>0</v>
      </c>
      <c r="Q113" s="17">
        <v>0</v>
      </c>
      <c r="R113" s="17">
        <v>0</v>
      </c>
      <c r="S113" s="17">
        <v>0</v>
      </c>
      <c r="T113" s="17">
        <v>0</v>
      </c>
      <c r="U113" s="17">
        <v>0</v>
      </c>
      <c r="V113" s="17">
        <v>0</v>
      </c>
      <c r="W113" s="17">
        <v>0</v>
      </c>
      <c r="X113" s="17">
        <v>0</v>
      </c>
      <c r="Y113" s="17">
        <f t="shared" si="10"/>
        <v>0</v>
      </c>
      <c r="Z113" s="18" t="s">
        <v>374</v>
      </c>
      <c r="AA113" s="18" t="s">
        <v>650</v>
      </c>
      <c r="AB113" s="18">
        <v>37</v>
      </c>
      <c r="AC113" s="18">
        <v>39</v>
      </c>
      <c r="AD113" s="18">
        <v>216</v>
      </c>
      <c r="AE113" s="18" t="s">
        <v>669</v>
      </c>
      <c r="AF113" s="18" t="s">
        <v>685</v>
      </c>
    </row>
    <row r="114" spans="1:32" ht="42.75" hidden="1" x14ac:dyDescent="0.2">
      <c r="A114" s="9">
        <f t="shared" si="9"/>
        <v>42</v>
      </c>
      <c r="B114" s="8">
        <v>241856</v>
      </c>
      <c r="C114" s="9" t="s">
        <v>570</v>
      </c>
      <c r="D114" s="9" t="s">
        <v>491</v>
      </c>
      <c r="E114" s="35">
        <v>249500</v>
      </c>
      <c r="F114" s="48">
        <v>0</v>
      </c>
      <c r="G114" s="15">
        <v>0</v>
      </c>
      <c r="H114" s="15">
        <v>0</v>
      </c>
      <c r="I114" s="17">
        <v>71.285714285714292</v>
      </c>
      <c r="J114" s="17">
        <v>1042</v>
      </c>
      <c r="K114" s="17">
        <v>6</v>
      </c>
      <c r="L114" s="17">
        <v>6</v>
      </c>
      <c r="M114" s="17">
        <v>0</v>
      </c>
      <c r="N114" s="17">
        <v>0</v>
      </c>
      <c r="O114" s="17">
        <v>0</v>
      </c>
      <c r="P114" s="17">
        <v>0</v>
      </c>
      <c r="Q114" s="17">
        <v>0</v>
      </c>
      <c r="R114" s="17">
        <v>0</v>
      </c>
      <c r="S114" s="17">
        <v>0</v>
      </c>
      <c r="T114" s="17">
        <v>0</v>
      </c>
      <c r="U114" s="17">
        <v>0</v>
      </c>
      <c r="V114" s="17">
        <v>0</v>
      </c>
      <c r="W114" s="17">
        <v>0</v>
      </c>
      <c r="X114" s="17">
        <v>0</v>
      </c>
      <c r="Y114" s="17">
        <f t="shared" si="10"/>
        <v>0</v>
      </c>
      <c r="Z114" s="18" t="s">
        <v>188</v>
      </c>
      <c r="AA114" s="18" t="s">
        <v>228</v>
      </c>
      <c r="AB114" s="18">
        <v>195</v>
      </c>
      <c r="AC114" s="18">
        <v>186</v>
      </c>
      <c r="AD114" s="18">
        <v>1042</v>
      </c>
      <c r="AE114" s="18" t="s">
        <v>671</v>
      </c>
      <c r="AF114" s="18" t="s">
        <v>685</v>
      </c>
    </row>
    <row r="115" spans="1:32" ht="57" hidden="1" x14ac:dyDescent="0.2">
      <c r="A115" s="9">
        <f t="shared" si="9"/>
        <v>43</v>
      </c>
      <c r="B115" s="8">
        <v>242016</v>
      </c>
      <c r="C115" s="9" t="s">
        <v>571</v>
      </c>
      <c r="D115" s="9" t="s">
        <v>491</v>
      </c>
      <c r="E115" s="35">
        <v>197750</v>
      </c>
      <c r="F115" s="48">
        <v>0</v>
      </c>
      <c r="G115" s="15">
        <v>0</v>
      </c>
      <c r="H115" s="15">
        <v>0</v>
      </c>
      <c r="I115" s="17">
        <v>56.5</v>
      </c>
      <c r="J115" s="17">
        <v>688</v>
      </c>
      <c r="K115" s="17">
        <v>6</v>
      </c>
      <c r="L115" s="17">
        <v>6</v>
      </c>
      <c r="M115" s="17">
        <v>0</v>
      </c>
      <c r="N115" s="17">
        <v>0</v>
      </c>
      <c r="O115" s="17">
        <v>0</v>
      </c>
      <c r="P115" s="17">
        <v>0</v>
      </c>
      <c r="Q115" s="17">
        <v>0</v>
      </c>
      <c r="R115" s="17">
        <v>0</v>
      </c>
      <c r="S115" s="17">
        <v>0</v>
      </c>
      <c r="T115" s="17">
        <v>0</v>
      </c>
      <c r="U115" s="17">
        <v>0</v>
      </c>
      <c r="V115" s="17">
        <v>0</v>
      </c>
      <c r="W115" s="17">
        <v>0</v>
      </c>
      <c r="X115" s="17">
        <v>0</v>
      </c>
      <c r="Y115" s="17">
        <f t="shared" si="10"/>
        <v>0</v>
      </c>
      <c r="Z115" s="18" t="s">
        <v>188</v>
      </c>
      <c r="AA115" s="18" t="s">
        <v>228</v>
      </c>
      <c r="AB115" s="18">
        <v>39</v>
      </c>
      <c r="AC115" s="18">
        <v>32</v>
      </c>
      <c r="AD115" s="18">
        <v>688</v>
      </c>
      <c r="AE115" s="18" t="s">
        <v>669</v>
      </c>
      <c r="AF115" s="18" t="s">
        <v>685</v>
      </c>
    </row>
    <row r="116" spans="1:32" ht="42.75" hidden="1" x14ac:dyDescent="0.2">
      <c r="A116" s="9">
        <f t="shared" si="9"/>
        <v>44</v>
      </c>
      <c r="B116" s="8">
        <v>242030</v>
      </c>
      <c r="C116" s="9" t="s">
        <v>572</v>
      </c>
      <c r="D116" s="9" t="s">
        <v>491</v>
      </c>
      <c r="E116" s="35">
        <v>197750</v>
      </c>
      <c r="F116" s="48">
        <v>0</v>
      </c>
      <c r="G116" s="15">
        <v>0</v>
      </c>
      <c r="H116" s="15">
        <v>0</v>
      </c>
      <c r="I116" s="17">
        <v>56.5</v>
      </c>
      <c r="J116" s="17">
        <v>457</v>
      </c>
      <c r="K116" s="17">
        <v>6</v>
      </c>
      <c r="L116" s="17">
        <v>6</v>
      </c>
      <c r="M116" s="17">
        <v>0</v>
      </c>
      <c r="N116" s="17">
        <v>0</v>
      </c>
      <c r="O116" s="17">
        <v>0</v>
      </c>
      <c r="P116" s="17">
        <v>0</v>
      </c>
      <c r="Q116" s="17">
        <v>0</v>
      </c>
      <c r="R116" s="17">
        <v>0</v>
      </c>
      <c r="S116" s="17">
        <v>0</v>
      </c>
      <c r="T116" s="17">
        <v>0</v>
      </c>
      <c r="U116" s="17">
        <v>0</v>
      </c>
      <c r="V116" s="17">
        <v>0</v>
      </c>
      <c r="W116" s="17">
        <v>0</v>
      </c>
      <c r="X116" s="17">
        <v>0</v>
      </c>
      <c r="Y116" s="17">
        <f t="shared" si="10"/>
        <v>0</v>
      </c>
      <c r="Z116" s="18" t="s">
        <v>651</v>
      </c>
      <c r="AA116" s="18" t="s">
        <v>652</v>
      </c>
      <c r="AB116" s="18">
        <v>120</v>
      </c>
      <c r="AC116" s="18">
        <v>145</v>
      </c>
      <c r="AD116" s="18">
        <v>457</v>
      </c>
      <c r="AE116" s="18" t="s">
        <v>670</v>
      </c>
      <c r="AF116" s="18" t="s">
        <v>685</v>
      </c>
    </row>
    <row r="117" spans="1:32" ht="57" hidden="1" x14ac:dyDescent="0.2">
      <c r="A117" s="9">
        <f t="shared" si="9"/>
        <v>45</v>
      </c>
      <c r="B117" s="8">
        <v>242038</v>
      </c>
      <c r="C117" s="9" t="s">
        <v>573</v>
      </c>
      <c r="D117" s="9" t="s">
        <v>491</v>
      </c>
      <c r="E117" s="35">
        <v>113750</v>
      </c>
      <c r="F117" s="48">
        <v>0</v>
      </c>
      <c r="G117" s="15">
        <v>0</v>
      </c>
      <c r="H117" s="15">
        <v>0</v>
      </c>
      <c r="I117" s="17">
        <v>32.5</v>
      </c>
      <c r="J117" s="17">
        <v>245</v>
      </c>
      <c r="K117" s="17">
        <v>6</v>
      </c>
      <c r="L117" s="17">
        <v>6</v>
      </c>
      <c r="M117" s="17">
        <v>0</v>
      </c>
      <c r="N117" s="17">
        <v>0</v>
      </c>
      <c r="O117" s="17">
        <v>0</v>
      </c>
      <c r="P117" s="17">
        <v>0</v>
      </c>
      <c r="Q117" s="17">
        <v>0</v>
      </c>
      <c r="R117" s="17">
        <v>0</v>
      </c>
      <c r="S117" s="17">
        <v>0</v>
      </c>
      <c r="T117" s="17">
        <v>0</v>
      </c>
      <c r="U117" s="17">
        <v>0</v>
      </c>
      <c r="V117" s="17">
        <v>0</v>
      </c>
      <c r="W117" s="17">
        <v>0</v>
      </c>
      <c r="X117" s="17">
        <v>0</v>
      </c>
      <c r="Y117" s="17">
        <f t="shared" si="10"/>
        <v>0</v>
      </c>
      <c r="Z117" s="18" t="s">
        <v>653</v>
      </c>
      <c r="AA117" s="18" t="s">
        <v>619</v>
      </c>
      <c r="AB117" s="18">
        <v>6</v>
      </c>
      <c r="AC117" s="18">
        <v>8</v>
      </c>
      <c r="AD117" s="18">
        <v>245</v>
      </c>
      <c r="AE117" s="18" t="s">
        <v>672</v>
      </c>
      <c r="AF117" s="18" t="s">
        <v>685</v>
      </c>
    </row>
    <row r="118" spans="1:32" ht="57" hidden="1" x14ac:dyDescent="0.2">
      <c r="A118" s="9">
        <f t="shared" si="9"/>
        <v>46</v>
      </c>
      <c r="B118" s="8">
        <v>242169</v>
      </c>
      <c r="C118" s="9" t="s">
        <v>574</v>
      </c>
      <c r="D118" s="9" t="s">
        <v>491</v>
      </c>
      <c r="E118" s="35">
        <v>169750</v>
      </c>
      <c r="F118" s="48">
        <v>0</v>
      </c>
      <c r="G118" s="15">
        <v>0</v>
      </c>
      <c r="H118" s="15">
        <v>0</v>
      </c>
      <c r="I118" s="17">
        <v>48.5</v>
      </c>
      <c r="J118" s="17">
        <v>242</v>
      </c>
      <c r="K118" s="17">
        <v>6</v>
      </c>
      <c r="L118" s="17">
        <v>6</v>
      </c>
      <c r="M118" s="17">
        <v>0</v>
      </c>
      <c r="N118" s="17">
        <v>0</v>
      </c>
      <c r="O118" s="17">
        <v>0</v>
      </c>
      <c r="P118" s="17">
        <v>0</v>
      </c>
      <c r="Q118" s="17">
        <v>0</v>
      </c>
      <c r="R118" s="17">
        <v>0</v>
      </c>
      <c r="S118" s="17">
        <v>0</v>
      </c>
      <c r="T118" s="17">
        <v>0</v>
      </c>
      <c r="U118" s="17">
        <v>0</v>
      </c>
      <c r="V118" s="17">
        <v>0</v>
      </c>
      <c r="W118" s="17">
        <v>0</v>
      </c>
      <c r="X118" s="17">
        <v>0</v>
      </c>
      <c r="Y118" s="17">
        <f t="shared" si="10"/>
        <v>0</v>
      </c>
      <c r="Z118" s="18" t="s">
        <v>96</v>
      </c>
      <c r="AA118" s="18" t="s">
        <v>96</v>
      </c>
      <c r="AB118" s="18">
        <v>31</v>
      </c>
      <c r="AC118" s="18">
        <v>15</v>
      </c>
      <c r="AD118" s="18">
        <v>242</v>
      </c>
      <c r="AE118" s="18" t="s">
        <v>672</v>
      </c>
      <c r="AF118" s="18" t="s">
        <v>685</v>
      </c>
    </row>
    <row r="119" spans="1:32" ht="57" hidden="1" x14ac:dyDescent="0.2">
      <c r="A119" s="9">
        <f t="shared" si="9"/>
        <v>47</v>
      </c>
      <c r="B119" s="8">
        <v>242022</v>
      </c>
      <c r="C119" s="9" t="s">
        <v>575</v>
      </c>
      <c r="D119" s="9" t="s">
        <v>491</v>
      </c>
      <c r="E119" s="35">
        <v>189500</v>
      </c>
      <c r="F119" s="48">
        <v>0</v>
      </c>
      <c r="G119" s="15">
        <v>0</v>
      </c>
      <c r="H119" s="15">
        <v>0</v>
      </c>
      <c r="I119" s="17">
        <v>54.142857142857146</v>
      </c>
      <c r="J119" s="17">
        <v>243</v>
      </c>
      <c r="K119" s="17">
        <v>6</v>
      </c>
      <c r="L119" s="17">
        <v>6</v>
      </c>
      <c r="M119" s="17">
        <v>0</v>
      </c>
      <c r="N119" s="17">
        <v>0</v>
      </c>
      <c r="O119" s="17">
        <v>0</v>
      </c>
      <c r="P119" s="17">
        <v>0</v>
      </c>
      <c r="Q119" s="17">
        <v>0</v>
      </c>
      <c r="R119" s="17">
        <v>0</v>
      </c>
      <c r="S119" s="17">
        <v>0</v>
      </c>
      <c r="T119" s="17">
        <v>0</v>
      </c>
      <c r="U119" s="17">
        <v>0</v>
      </c>
      <c r="V119" s="17">
        <v>0</v>
      </c>
      <c r="W119" s="17">
        <v>0</v>
      </c>
      <c r="X119" s="17">
        <v>0</v>
      </c>
      <c r="Y119" s="17">
        <f t="shared" si="10"/>
        <v>0</v>
      </c>
      <c r="Z119" s="18" t="s">
        <v>617</v>
      </c>
      <c r="AA119" s="18" t="s">
        <v>464</v>
      </c>
      <c r="AB119" s="18">
        <v>333</v>
      </c>
      <c r="AC119" s="18">
        <v>310</v>
      </c>
      <c r="AD119" s="18">
        <v>243</v>
      </c>
      <c r="AE119" s="18" t="s">
        <v>670</v>
      </c>
      <c r="AF119" s="18" t="s">
        <v>685</v>
      </c>
    </row>
    <row r="120" spans="1:32" ht="57" hidden="1" x14ac:dyDescent="0.2">
      <c r="A120" s="9">
        <f t="shared" si="9"/>
        <v>48</v>
      </c>
      <c r="B120" s="8">
        <v>242172</v>
      </c>
      <c r="C120" s="9" t="s">
        <v>576</v>
      </c>
      <c r="D120" s="9" t="s">
        <v>491</v>
      </c>
      <c r="E120" s="35">
        <v>423500</v>
      </c>
      <c r="F120" s="48">
        <v>0</v>
      </c>
      <c r="G120" s="15">
        <v>0</v>
      </c>
      <c r="H120" s="15">
        <v>0</v>
      </c>
      <c r="I120" s="17">
        <v>121</v>
      </c>
      <c r="J120" s="17">
        <v>1435</v>
      </c>
      <c r="K120" s="17">
        <v>6</v>
      </c>
      <c r="L120" s="17">
        <v>6</v>
      </c>
      <c r="M120" s="17">
        <v>0</v>
      </c>
      <c r="N120" s="17">
        <v>0</v>
      </c>
      <c r="O120" s="17">
        <v>0</v>
      </c>
      <c r="P120" s="17">
        <v>0</v>
      </c>
      <c r="Q120" s="17">
        <v>0</v>
      </c>
      <c r="R120" s="17">
        <v>0</v>
      </c>
      <c r="S120" s="17">
        <v>0</v>
      </c>
      <c r="T120" s="17">
        <v>0</v>
      </c>
      <c r="U120" s="17">
        <v>0</v>
      </c>
      <c r="V120" s="17">
        <v>0</v>
      </c>
      <c r="W120" s="17">
        <v>0</v>
      </c>
      <c r="X120" s="17">
        <v>0</v>
      </c>
      <c r="Y120" s="17">
        <f t="shared" si="10"/>
        <v>0</v>
      </c>
      <c r="Z120" s="18" t="s">
        <v>85</v>
      </c>
      <c r="AA120" s="18" t="s">
        <v>85</v>
      </c>
      <c r="AB120" s="18">
        <v>66</v>
      </c>
      <c r="AC120" s="18">
        <v>71</v>
      </c>
      <c r="AD120" s="18">
        <v>1435</v>
      </c>
      <c r="AE120" s="18" t="s">
        <v>672</v>
      </c>
      <c r="AF120" s="18" t="s">
        <v>685</v>
      </c>
    </row>
    <row r="121" spans="1:32" ht="42.75" hidden="1" x14ac:dyDescent="0.2">
      <c r="A121" s="9">
        <f t="shared" si="9"/>
        <v>49</v>
      </c>
      <c r="B121" s="8">
        <v>241785</v>
      </c>
      <c r="C121" s="9" t="s">
        <v>577</v>
      </c>
      <c r="D121" s="9" t="s">
        <v>491</v>
      </c>
      <c r="E121" s="35">
        <v>311500</v>
      </c>
      <c r="F121" s="48">
        <v>0</v>
      </c>
      <c r="G121" s="15">
        <v>0</v>
      </c>
      <c r="H121" s="15">
        <v>0</v>
      </c>
      <c r="I121" s="17">
        <v>89</v>
      </c>
      <c r="J121" s="17">
        <v>980</v>
      </c>
      <c r="K121" s="17">
        <v>6</v>
      </c>
      <c r="L121" s="17">
        <v>6</v>
      </c>
      <c r="M121" s="17">
        <v>0</v>
      </c>
      <c r="N121" s="17">
        <v>0</v>
      </c>
      <c r="O121" s="17">
        <v>0</v>
      </c>
      <c r="P121" s="17">
        <v>0</v>
      </c>
      <c r="Q121" s="17">
        <v>0</v>
      </c>
      <c r="R121" s="17">
        <v>0</v>
      </c>
      <c r="S121" s="17">
        <v>0</v>
      </c>
      <c r="T121" s="17">
        <v>0</v>
      </c>
      <c r="U121" s="17">
        <v>0</v>
      </c>
      <c r="V121" s="17">
        <v>0</v>
      </c>
      <c r="W121" s="17">
        <v>0</v>
      </c>
      <c r="X121" s="17">
        <v>0</v>
      </c>
      <c r="Y121" s="17">
        <f t="shared" si="10"/>
        <v>0</v>
      </c>
      <c r="Z121" s="18" t="s">
        <v>85</v>
      </c>
      <c r="AA121" s="18" t="s">
        <v>85</v>
      </c>
      <c r="AB121" s="18">
        <v>185</v>
      </c>
      <c r="AC121" s="18">
        <v>178</v>
      </c>
      <c r="AD121" s="18">
        <v>980</v>
      </c>
      <c r="AE121" s="18" t="s">
        <v>669</v>
      </c>
      <c r="AF121" s="18" t="s">
        <v>685</v>
      </c>
    </row>
    <row r="122" spans="1:32" ht="57" hidden="1" x14ac:dyDescent="0.2">
      <c r="A122" s="9">
        <f t="shared" si="9"/>
        <v>50</v>
      </c>
      <c r="B122" s="8">
        <v>242073</v>
      </c>
      <c r="C122" s="9" t="s">
        <v>578</v>
      </c>
      <c r="D122" s="9" t="s">
        <v>491</v>
      </c>
      <c r="E122" s="35">
        <v>326400</v>
      </c>
      <c r="F122" s="48">
        <v>0</v>
      </c>
      <c r="G122" s="15">
        <v>0</v>
      </c>
      <c r="H122" s="15">
        <v>0</v>
      </c>
      <c r="I122" s="17">
        <v>93.257142857142853</v>
      </c>
      <c r="J122" s="17">
        <v>1263</v>
      </c>
      <c r="K122" s="17">
        <v>6</v>
      </c>
      <c r="L122" s="17">
        <v>6</v>
      </c>
      <c r="M122" s="17">
        <v>0</v>
      </c>
      <c r="N122" s="17">
        <v>0</v>
      </c>
      <c r="O122" s="17">
        <v>0</v>
      </c>
      <c r="P122" s="17">
        <v>0</v>
      </c>
      <c r="Q122" s="17">
        <v>0</v>
      </c>
      <c r="R122" s="17">
        <v>0</v>
      </c>
      <c r="S122" s="17">
        <v>0</v>
      </c>
      <c r="T122" s="17">
        <v>0</v>
      </c>
      <c r="U122" s="17">
        <v>0</v>
      </c>
      <c r="V122" s="17">
        <v>0</v>
      </c>
      <c r="W122" s="17">
        <v>0</v>
      </c>
      <c r="X122" s="17">
        <v>0</v>
      </c>
      <c r="Y122" s="17">
        <f t="shared" si="10"/>
        <v>0</v>
      </c>
      <c r="Z122" s="18" t="s">
        <v>633</v>
      </c>
      <c r="AA122" s="18" t="s">
        <v>180</v>
      </c>
      <c r="AB122" s="18">
        <v>115</v>
      </c>
      <c r="AC122" s="18">
        <v>112</v>
      </c>
      <c r="AD122" s="18">
        <v>1263</v>
      </c>
      <c r="AE122" s="18" t="s">
        <v>669</v>
      </c>
      <c r="AF122" s="18" t="s">
        <v>685</v>
      </c>
    </row>
    <row r="123" spans="1:32" ht="57" hidden="1" x14ac:dyDescent="0.2">
      <c r="A123" s="9">
        <f t="shared" si="9"/>
        <v>51</v>
      </c>
      <c r="B123" s="8">
        <v>241997</v>
      </c>
      <c r="C123" s="9" t="s">
        <v>579</v>
      </c>
      <c r="D123" s="9" t="s">
        <v>491</v>
      </c>
      <c r="E123" s="35">
        <v>157750</v>
      </c>
      <c r="F123" s="48">
        <v>0</v>
      </c>
      <c r="G123" s="15">
        <v>0</v>
      </c>
      <c r="H123" s="15">
        <v>0</v>
      </c>
      <c r="I123" s="17">
        <v>45.071428571428569</v>
      </c>
      <c r="J123" s="17">
        <v>243</v>
      </c>
      <c r="K123" s="17">
        <v>6</v>
      </c>
      <c r="L123" s="17">
        <v>6</v>
      </c>
      <c r="M123" s="17">
        <v>0</v>
      </c>
      <c r="N123" s="17">
        <v>0</v>
      </c>
      <c r="O123" s="17">
        <v>0</v>
      </c>
      <c r="P123" s="17">
        <v>0</v>
      </c>
      <c r="Q123" s="17">
        <v>0</v>
      </c>
      <c r="R123" s="17">
        <v>0</v>
      </c>
      <c r="S123" s="17">
        <v>0</v>
      </c>
      <c r="T123" s="17">
        <v>0</v>
      </c>
      <c r="U123" s="17">
        <v>0</v>
      </c>
      <c r="V123" s="17">
        <v>0</v>
      </c>
      <c r="W123" s="17">
        <v>0</v>
      </c>
      <c r="X123" s="17">
        <v>0</v>
      </c>
      <c r="Y123" s="17">
        <f t="shared" si="10"/>
        <v>0</v>
      </c>
      <c r="Z123" s="18" t="s">
        <v>620</v>
      </c>
      <c r="AA123" s="18" t="s">
        <v>441</v>
      </c>
      <c r="AB123" s="18">
        <v>79</v>
      </c>
      <c r="AC123" s="18">
        <v>96</v>
      </c>
      <c r="AD123" s="18">
        <v>243</v>
      </c>
      <c r="AE123" s="18" t="s">
        <v>671</v>
      </c>
      <c r="AF123" s="18" t="s">
        <v>685</v>
      </c>
    </row>
    <row r="124" spans="1:32" ht="57" hidden="1" x14ac:dyDescent="0.2">
      <c r="A124" s="9">
        <f t="shared" si="9"/>
        <v>52</v>
      </c>
      <c r="B124" s="8">
        <v>242186</v>
      </c>
      <c r="C124" s="9" t="s">
        <v>580</v>
      </c>
      <c r="D124" s="9" t="s">
        <v>491</v>
      </c>
      <c r="E124" s="35">
        <v>113750</v>
      </c>
      <c r="F124" s="48">
        <v>0</v>
      </c>
      <c r="G124" s="15">
        <v>0</v>
      </c>
      <c r="H124" s="15">
        <v>0</v>
      </c>
      <c r="I124" s="17">
        <v>32.5</v>
      </c>
      <c r="J124" s="17">
        <v>216</v>
      </c>
      <c r="K124" s="17">
        <v>6</v>
      </c>
      <c r="L124" s="17">
        <v>6</v>
      </c>
      <c r="M124" s="17">
        <v>0</v>
      </c>
      <c r="N124" s="17">
        <v>0</v>
      </c>
      <c r="O124" s="17">
        <v>0</v>
      </c>
      <c r="P124" s="17">
        <v>0</v>
      </c>
      <c r="Q124" s="17">
        <v>0</v>
      </c>
      <c r="R124" s="17">
        <v>0</v>
      </c>
      <c r="S124" s="17">
        <v>0</v>
      </c>
      <c r="T124" s="17">
        <v>0</v>
      </c>
      <c r="U124" s="17">
        <v>0</v>
      </c>
      <c r="V124" s="17">
        <v>0</v>
      </c>
      <c r="W124" s="17">
        <v>0</v>
      </c>
      <c r="X124" s="17">
        <v>0</v>
      </c>
      <c r="Y124" s="17">
        <f t="shared" si="10"/>
        <v>0</v>
      </c>
      <c r="Z124" s="18" t="s">
        <v>101</v>
      </c>
      <c r="AA124" s="18" t="s">
        <v>654</v>
      </c>
      <c r="AB124" s="18">
        <v>28</v>
      </c>
      <c r="AC124" s="18">
        <v>32</v>
      </c>
      <c r="AD124" s="18">
        <v>216</v>
      </c>
      <c r="AE124" s="18" t="s">
        <v>672</v>
      </c>
      <c r="AF124" s="18" t="s">
        <v>685</v>
      </c>
    </row>
    <row r="125" spans="1:32" ht="57" hidden="1" x14ac:dyDescent="0.2">
      <c r="A125" s="9">
        <f t="shared" si="9"/>
        <v>53</v>
      </c>
      <c r="B125" s="8">
        <v>241967</v>
      </c>
      <c r="C125" s="9" t="s">
        <v>581</v>
      </c>
      <c r="D125" s="9" t="s">
        <v>491</v>
      </c>
      <c r="E125" s="35">
        <v>377000</v>
      </c>
      <c r="F125" s="48">
        <v>0</v>
      </c>
      <c r="G125" s="15">
        <v>0</v>
      </c>
      <c r="H125" s="15">
        <v>0</v>
      </c>
      <c r="I125" s="17">
        <v>107.71428571428571</v>
      </c>
      <c r="J125" s="17">
        <v>1000</v>
      </c>
      <c r="K125" s="17">
        <v>6</v>
      </c>
      <c r="L125" s="17">
        <v>6</v>
      </c>
      <c r="M125" s="17">
        <v>0</v>
      </c>
      <c r="N125" s="17">
        <v>0</v>
      </c>
      <c r="O125" s="17">
        <v>0</v>
      </c>
      <c r="P125" s="17">
        <v>0</v>
      </c>
      <c r="Q125" s="17">
        <v>0</v>
      </c>
      <c r="R125" s="17">
        <v>0</v>
      </c>
      <c r="S125" s="17">
        <v>0</v>
      </c>
      <c r="T125" s="17">
        <v>0</v>
      </c>
      <c r="U125" s="17">
        <v>0</v>
      </c>
      <c r="V125" s="17">
        <v>0</v>
      </c>
      <c r="W125" s="17">
        <v>0</v>
      </c>
      <c r="X125" s="17">
        <v>0</v>
      </c>
      <c r="Y125" s="17">
        <f t="shared" si="10"/>
        <v>0</v>
      </c>
      <c r="Z125" s="18" t="s">
        <v>101</v>
      </c>
      <c r="AA125" s="18" t="s">
        <v>600</v>
      </c>
      <c r="AB125" s="18">
        <v>106</v>
      </c>
      <c r="AC125" s="18">
        <v>370</v>
      </c>
      <c r="AD125" s="18">
        <v>1000</v>
      </c>
      <c r="AE125" s="18" t="s">
        <v>681</v>
      </c>
      <c r="AF125" s="18" t="s">
        <v>685</v>
      </c>
    </row>
    <row r="126" spans="1:32" ht="85.5" hidden="1" x14ac:dyDescent="0.2">
      <c r="A126" s="9">
        <f t="shared" si="9"/>
        <v>54</v>
      </c>
      <c r="B126" s="8">
        <v>241984</v>
      </c>
      <c r="C126" s="9" t="s">
        <v>582</v>
      </c>
      <c r="D126" s="9" t="s">
        <v>491</v>
      </c>
      <c r="E126" s="35">
        <v>112000</v>
      </c>
      <c r="F126" s="48">
        <v>0</v>
      </c>
      <c r="G126" s="15">
        <v>0</v>
      </c>
      <c r="H126" s="15">
        <v>0</v>
      </c>
      <c r="I126" s="17">
        <v>32</v>
      </c>
      <c r="J126" s="17">
        <v>379</v>
      </c>
      <c r="K126" s="17">
        <v>6</v>
      </c>
      <c r="L126" s="17">
        <v>6</v>
      </c>
      <c r="M126" s="17">
        <v>0</v>
      </c>
      <c r="N126" s="17">
        <v>0</v>
      </c>
      <c r="O126" s="17">
        <v>0</v>
      </c>
      <c r="P126" s="17">
        <v>0</v>
      </c>
      <c r="Q126" s="17">
        <v>0</v>
      </c>
      <c r="R126" s="17">
        <v>0</v>
      </c>
      <c r="S126" s="17">
        <v>0</v>
      </c>
      <c r="T126" s="17">
        <v>0</v>
      </c>
      <c r="U126" s="17">
        <v>0</v>
      </c>
      <c r="V126" s="17">
        <v>0</v>
      </c>
      <c r="W126" s="17">
        <v>0</v>
      </c>
      <c r="X126" s="17">
        <v>0</v>
      </c>
      <c r="Y126" s="17">
        <f t="shared" ref="Y126:Y140" si="11">SUM(M126:X126)</f>
        <v>0</v>
      </c>
      <c r="Z126" s="18" t="s">
        <v>101</v>
      </c>
      <c r="AA126" s="18" t="s">
        <v>600</v>
      </c>
      <c r="AB126" s="18">
        <v>265</v>
      </c>
      <c r="AC126" s="18">
        <v>271</v>
      </c>
      <c r="AD126" s="18">
        <v>379</v>
      </c>
      <c r="AE126" s="18" t="s">
        <v>682</v>
      </c>
      <c r="AF126" s="18" t="s">
        <v>685</v>
      </c>
    </row>
    <row r="127" spans="1:32" ht="71.25" hidden="1" x14ac:dyDescent="0.2">
      <c r="A127" s="9">
        <f t="shared" si="9"/>
        <v>55</v>
      </c>
      <c r="B127" s="8">
        <v>242570</v>
      </c>
      <c r="C127" s="9" t="s">
        <v>583</v>
      </c>
      <c r="D127" s="9" t="s">
        <v>491</v>
      </c>
      <c r="E127" s="35">
        <v>253750</v>
      </c>
      <c r="F127" s="48">
        <v>0</v>
      </c>
      <c r="G127" s="15">
        <v>0</v>
      </c>
      <c r="H127" s="15">
        <v>0</v>
      </c>
      <c r="I127" s="17">
        <v>72.5</v>
      </c>
      <c r="J127" s="17">
        <v>492</v>
      </c>
      <c r="K127" s="17">
        <v>6</v>
      </c>
      <c r="L127" s="17">
        <v>6</v>
      </c>
      <c r="M127" s="17">
        <v>0</v>
      </c>
      <c r="N127" s="17">
        <v>0</v>
      </c>
      <c r="O127" s="17">
        <v>0</v>
      </c>
      <c r="P127" s="17">
        <v>0</v>
      </c>
      <c r="Q127" s="17">
        <v>0</v>
      </c>
      <c r="R127" s="17">
        <v>0</v>
      </c>
      <c r="S127" s="17">
        <v>0</v>
      </c>
      <c r="T127" s="17">
        <v>0</v>
      </c>
      <c r="U127" s="17">
        <v>0</v>
      </c>
      <c r="V127" s="17">
        <v>0</v>
      </c>
      <c r="W127" s="17">
        <v>0</v>
      </c>
      <c r="X127" s="17">
        <v>0</v>
      </c>
      <c r="Y127" s="17">
        <f t="shared" si="11"/>
        <v>0</v>
      </c>
      <c r="Z127" s="18" t="s">
        <v>235</v>
      </c>
      <c r="AA127" s="18" t="s">
        <v>655</v>
      </c>
      <c r="AB127" s="18">
        <v>30</v>
      </c>
      <c r="AC127" s="18">
        <v>101</v>
      </c>
      <c r="AD127" s="18">
        <v>492</v>
      </c>
      <c r="AE127" s="18" t="s">
        <v>681</v>
      </c>
      <c r="AF127" s="18" t="s">
        <v>685</v>
      </c>
    </row>
    <row r="128" spans="1:32" ht="71.25" hidden="1" x14ac:dyDescent="0.2">
      <c r="A128" s="9">
        <f t="shared" si="9"/>
        <v>56</v>
      </c>
      <c r="B128" s="8">
        <v>241943</v>
      </c>
      <c r="C128" s="9" t="s">
        <v>584</v>
      </c>
      <c r="D128" s="9" t="s">
        <v>491</v>
      </c>
      <c r="E128" s="35">
        <v>313250</v>
      </c>
      <c r="F128" s="48">
        <v>0</v>
      </c>
      <c r="G128" s="15">
        <v>0</v>
      </c>
      <c r="H128" s="15">
        <v>0</v>
      </c>
      <c r="I128" s="17">
        <v>89.5</v>
      </c>
      <c r="J128" s="17">
        <v>492</v>
      </c>
      <c r="K128" s="17">
        <v>6</v>
      </c>
      <c r="L128" s="17">
        <v>6</v>
      </c>
      <c r="M128" s="17">
        <v>0</v>
      </c>
      <c r="N128" s="17">
        <v>0</v>
      </c>
      <c r="O128" s="17">
        <v>0</v>
      </c>
      <c r="P128" s="17">
        <v>0</v>
      </c>
      <c r="Q128" s="17">
        <v>0</v>
      </c>
      <c r="R128" s="17">
        <v>0</v>
      </c>
      <c r="S128" s="17">
        <v>0</v>
      </c>
      <c r="T128" s="17">
        <v>0</v>
      </c>
      <c r="U128" s="17">
        <v>0</v>
      </c>
      <c r="V128" s="17">
        <v>0</v>
      </c>
      <c r="W128" s="17">
        <v>0</v>
      </c>
      <c r="X128" s="17">
        <v>0</v>
      </c>
      <c r="Y128" s="17">
        <f t="shared" si="11"/>
        <v>0</v>
      </c>
      <c r="Z128" s="18" t="s">
        <v>82</v>
      </c>
      <c r="AA128" s="18" t="s">
        <v>82</v>
      </c>
      <c r="AB128" s="18">
        <v>62</v>
      </c>
      <c r="AC128" s="18">
        <v>251</v>
      </c>
      <c r="AD128" s="18">
        <v>492</v>
      </c>
      <c r="AE128" s="18" t="s">
        <v>681</v>
      </c>
      <c r="AF128" s="18" t="s">
        <v>685</v>
      </c>
    </row>
    <row r="129" spans="1:32" ht="57" hidden="1" x14ac:dyDescent="0.2">
      <c r="A129" s="9">
        <f t="shared" si="9"/>
        <v>57</v>
      </c>
      <c r="B129" s="8">
        <v>241939</v>
      </c>
      <c r="C129" s="9" t="s">
        <v>585</v>
      </c>
      <c r="D129" s="9" t="s">
        <v>491</v>
      </c>
      <c r="E129" s="35">
        <v>84000</v>
      </c>
      <c r="F129" s="48">
        <v>0</v>
      </c>
      <c r="G129" s="15">
        <v>0</v>
      </c>
      <c r="H129" s="15">
        <v>0</v>
      </c>
      <c r="I129" s="17">
        <v>24</v>
      </c>
      <c r="J129" s="17">
        <v>244</v>
      </c>
      <c r="K129" s="17">
        <v>6</v>
      </c>
      <c r="L129" s="17">
        <v>6</v>
      </c>
      <c r="M129" s="17">
        <v>0</v>
      </c>
      <c r="N129" s="17">
        <v>0</v>
      </c>
      <c r="O129" s="17">
        <v>0</v>
      </c>
      <c r="P129" s="17">
        <v>0</v>
      </c>
      <c r="Q129" s="17">
        <v>0</v>
      </c>
      <c r="R129" s="17">
        <v>0</v>
      </c>
      <c r="S129" s="17">
        <v>0</v>
      </c>
      <c r="T129" s="17">
        <v>0</v>
      </c>
      <c r="U129" s="17">
        <v>0</v>
      </c>
      <c r="V129" s="17">
        <v>0</v>
      </c>
      <c r="W129" s="17">
        <v>0</v>
      </c>
      <c r="X129" s="17">
        <v>0</v>
      </c>
      <c r="Y129" s="17">
        <f t="shared" si="11"/>
        <v>0</v>
      </c>
      <c r="Z129" s="18" t="s">
        <v>188</v>
      </c>
      <c r="AA129" s="18" t="s">
        <v>188</v>
      </c>
      <c r="AB129" s="18">
        <v>220</v>
      </c>
      <c r="AC129" s="18">
        <v>224</v>
      </c>
      <c r="AD129" s="18">
        <v>244</v>
      </c>
      <c r="AE129" s="18" t="s">
        <v>669</v>
      </c>
      <c r="AF129" s="18" t="s">
        <v>685</v>
      </c>
    </row>
    <row r="130" spans="1:32" ht="42.75" hidden="1" x14ac:dyDescent="0.2">
      <c r="A130" s="9">
        <f t="shared" si="9"/>
        <v>58</v>
      </c>
      <c r="B130" s="8">
        <v>243868</v>
      </c>
      <c r="C130" s="9" t="s">
        <v>586</v>
      </c>
      <c r="D130" s="9" t="s">
        <v>491</v>
      </c>
      <c r="E130" s="35">
        <v>895000</v>
      </c>
      <c r="F130" s="48">
        <v>0</v>
      </c>
      <c r="G130" s="15">
        <v>0</v>
      </c>
      <c r="H130" s="15">
        <v>0</v>
      </c>
      <c r="I130" s="17">
        <v>255.71428571428572</v>
      </c>
      <c r="J130" s="17"/>
      <c r="K130" s="17"/>
      <c r="L130" s="17"/>
      <c r="M130" s="17">
        <v>0</v>
      </c>
      <c r="N130" s="17">
        <v>0</v>
      </c>
      <c r="O130" s="17">
        <v>0</v>
      </c>
      <c r="P130" s="17">
        <v>0</v>
      </c>
      <c r="Q130" s="17">
        <v>0</v>
      </c>
      <c r="R130" s="17">
        <v>0</v>
      </c>
      <c r="S130" s="17">
        <v>0</v>
      </c>
      <c r="T130" s="17">
        <v>0</v>
      </c>
      <c r="U130" s="17">
        <v>0</v>
      </c>
      <c r="V130" s="17">
        <v>0</v>
      </c>
      <c r="W130" s="17">
        <v>0</v>
      </c>
      <c r="X130" s="17">
        <v>0</v>
      </c>
      <c r="Y130" s="17">
        <f t="shared" si="11"/>
        <v>0</v>
      </c>
      <c r="Z130" s="18" t="s">
        <v>628</v>
      </c>
      <c r="AA130" s="18" t="s">
        <v>628</v>
      </c>
      <c r="AB130" s="18">
        <v>100</v>
      </c>
      <c r="AC130" s="18">
        <v>0</v>
      </c>
      <c r="AD130" s="18">
        <v>255.71428571428572</v>
      </c>
      <c r="AE130" s="18" t="s">
        <v>683</v>
      </c>
      <c r="AF130" s="18" t="s">
        <v>685</v>
      </c>
    </row>
    <row r="131" spans="1:32" ht="42.75" hidden="1" x14ac:dyDescent="0.2">
      <c r="A131" s="9">
        <f t="shared" si="9"/>
        <v>59</v>
      </c>
      <c r="B131" s="8">
        <v>243902</v>
      </c>
      <c r="C131" s="9" t="s">
        <v>587</v>
      </c>
      <c r="D131" s="9" t="s">
        <v>491</v>
      </c>
      <c r="E131" s="35">
        <v>895000</v>
      </c>
      <c r="F131" s="48">
        <v>0</v>
      </c>
      <c r="G131" s="15">
        <v>0</v>
      </c>
      <c r="H131" s="15">
        <v>0</v>
      </c>
      <c r="I131" s="17">
        <v>255.71428571428572</v>
      </c>
      <c r="J131" s="17">
        <v>256</v>
      </c>
      <c r="K131" s="17">
        <v>6</v>
      </c>
      <c r="L131" s="17">
        <v>6</v>
      </c>
      <c r="M131" s="17">
        <v>0</v>
      </c>
      <c r="N131" s="17">
        <v>0</v>
      </c>
      <c r="O131" s="17">
        <v>0</v>
      </c>
      <c r="P131" s="17">
        <v>0</v>
      </c>
      <c r="Q131" s="17">
        <v>0</v>
      </c>
      <c r="R131" s="17">
        <v>0</v>
      </c>
      <c r="S131" s="17">
        <v>0</v>
      </c>
      <c r="T131" s="17">
        <v>0</v>
      </c>
      <c r="U131" s="17">
        <v>0</v>
      </c>
      <c r="V131" s="17">
        <v>0</v>
      </c>
      <c r="W131" s="17">
        <v>0</v>
      </c>
      <c r="X131" s="17">
        <v>0</v>
      </c>
      <c r="Y131" s="17">
        <f t="shared" si="11"/>
        <v>0</v>
      </c>
      <c r="Z131" s="18" t="s">
        <v>628</v>
      </c>
      <c r="AA131" s="18" t="s">
        <v>628</v>
      </c>
      <c r="AB131" s="18">
        <v>80</v>
      </c>
      <c r="AC131" s="18">
        <v>0</v>
      </c>
      <c r="AD131" s="18">
        <v>255.71428571428572</v>
      </c>
      <c r="AE131" s="18" t="s">
        <v>678</v>
      </c>
      <c r="AF131" s="18" t="s">
        <v>685</v>
      </c>
    </row>
    <row r="132" spans="1:32" ht="42.75" hidden="1" x14ac:dyDescent="0.2">
      <c r="A132" s="9">
        <f t="shared" si="9"/>
        <v>60</v>
      </c>
      <c r="B132" s="8">
        <v>243871</v>
      </c>
      <c r="C132" s="9" t="s">
        <v>588</v>
      </c>
      <c r="D132" s="9" t="s">
        <v>491</v>
      </c>
      <c r="E132" s="35">
        <v>895000</v>
      </c>
      <c r="F132" s="48">
        <v>0</v>
      </c>
      <c r="G132" s="15">
        <v>0</v>
      </c>
      <c r="H132" s="15">
        <v>0</v>
      </c>
      <c r="I132" s="17">
        <v>255.71428571428572</v>
      </c>
      <c r="J132" s="17">
        <v>256</v>
      </c>
      <c r="K132" s="17">
        <v>6</v>
      </c>
      <c r="L132" s="17">
        <v>6</v>
      </c>
      <c r="M132" s="17">
        <v>0</v>
      </c>
      <c r="N132" s="17">
        <v>0</v>
      </c>
      <c r="O132" s="17">
        <v>0</v>
      </c>
      <c r="P132" s="17">
        <v>0</v>
      </c>
      <c r="Q132" s="17">
        <v>0</v>
      </c>
      <c r="R132" s="17">
        <v>0</v>
      </c>
      <c r="S132" s="17">
        <v>0</v>
      </c>
      <c r="T132" s="17">
        <v>0</v>
      </c>
      <c r="U132" s="17">
        <v>0</v>
      </c>
      <c r="V132" s="17">
        <v>0</v>
      </c>
      <c r="W132" s="17">
        <v>0</v>
      </c>
      <c r="X132" s="17">
        <v>0</v>
      </c>
      <c r="Y132" s="17">
        <f t="shared" si="11"/>
        <v>0</v>
      </c>
      <c r="Z132" s="18" t="s">
        <v>641</v>
      </c>
      <c r="AA132" s="18" t="s">
        <v>656</v>
      </c>
      <c r="AB132" s="18">
        <v>80</v>
      </c>
      <c r="AC132" s="18">
        <v>0</v>
      </c>
      <c r="AD132" s="18">
        <v>255.71428571428572</v>
      </c>
      <c r="AE132" s="18" t="s">
        <v>678</v>
      </c>
      <c r="AF132" s="18" t="s">
        <v>685</v>
      </c>
    </row>
    <row r="133" spans="1:32" ht="57" hidden="1" x14ac:dyDescent="0.2">
      <c r="A133" s="9">
        <f t="shared" si="9"/>
        <v>61</v>
      </c>
      <c r="B133" s="8">
        <v>243873</v>
      </c>
      <c r="C133" s="9" t="s">
        <v>589</v>
      </c>
      <c r="D133" s="9" t="s">
        <v>491</v>
      </c>
      <c r="E133" s="35">
        <v>895000</v>
      </c>
      <c r="F133" s="48">
        <v>0</v>
      </c>
      <c r="G133" s="15">
        <v>0</v>
      </c>
      <c r="H133" s="15">
        <v>0</v>
      </c>
      <c r="I133" s="17">
        <v>255.71428571428572</v>
      </c>
      <c r="J133" s="17">
        <v>256</v>
      </c>
      <c r="K133" s="17">
        <v>6</v>
      </c>
      <c r="L133" s="17">
        <v>6</v>
      </c>
      <c r="M133" s="17">
        <v>0</v>
      </c>
      <c r="N133" s="17">
        <v>0</v>
      </c>
      <c r="O133" s="17">
        <v>0</v>
      </c>
      <c r="P133" s="17">
        <v>0</v>
      </c>
      <c r="Q133" s="17">
        <v>0</v>
      </c>
      <c r="R133" s="17">
        <v>0</v>
      </c>
      <c r="S133" s="17">
        <v>0</v>
      </c>
      <c r="T133" s="17">
        <v>0</v>
      </c>
      <c r="U133" s="17">
        <v>0</v>
      </c>
      <c r="V133" s="17">
        <v>0</v>
      </c>
      <c r="W133" s="17">
        <v>0</v>
      </c>
      <c r="X133" s="17">
        <v>0</v>
      </c>
      <c r="Y133" s="17">
        <f t="shared" si="11"/>
        <v>0</v>
      </c>
      <c r="Z133" s="18" t="s">
        <v>89</v>
      </c>
      <c r="AA133" s="18" t="s">
        <v>657</v>
      </c>
      <c r="AB133" s="18">
        <v>80</v>
      </c>
      <c r="AC133" s="18">
        <v>0</v>
      </c>
      <c r="AD133" s="18">
        <v>255.71428571428572</v>
      </c>
      <c r="AE133" s="18" t="s">
        <v>678</v>
      </c>
      <c r="AF133" s="18" t="s">
        <v>685</v>
      </c>
    </row>
    <row r="134" spans="1:32" ht="42.75" hidden="1" x14ac:dyDescent="0.2">
      <c r="A134" s="9">
        <f t="shared" si="9"/>
        <v>62</v>
      </c>
      <c r="B134" s="8">
        <v>243874</v>
      </c>
      <c r="C134" s="9" t="s">
        <v>590</v>
      </c>
      <c r="D134" s="9" t="s">
        <v>491</v>
      </c>
      <c r="E134" s="35">
        <v>895000</v>
      </c>
      <c r="F134" s="48">
        <v>0</v>
      </c>
      <c r="G134" s="15">
        <v>0</v>
      </c>
      <c r="H134" s="15">
        <v>0</v>
      </c>
      <c r="I134" s="17">
        <v>255.71428571428572</v>
      </c>
      <c r="J134" s="17">
        <v>256</v>
      </c>
      <c r="K134" s="17">
        <v>6</v>
      </c>
      <c r="L134" s="17">
        <v>6</v>
      </c>
      <c r="M134" s="17">
        <v>0</v>
      </c>
      <c r="N134" s="17">
        <v>0</v>
      </c>
      <c r="O134" s="17">
        <v>0</v>
      </c>
      <c r="P134" s="17">
        <v>0</v>
      </c>
      <c r="Q134" s="17">
        <v>0</v>
      </c>
      <c r="R134" s="17">
        <v>0</v>
      </c>
      <c r="S134" s="17">
        <v>0</v>
      </c>
      <c r="T134" s="17">
        <v>0</v>
      </c>
      <c r="U134" s="17">
        <v>0</v>
      </c>
      <c r="V134" s="17">
        <v>0</v>
      </c>
      <c r="W134" s="17">
        <v>0</v>
      </c>
      <c r="X134" s="17">
        <v>0</v>
      </c>
      <c r="Y134" s="17">
        <f t="shared" si="11"/>
        <v>0</v>
      </c>
      <c r="Z134" s="18" t="s">
        <v>628</v>
      </c>
      <c r="AA134" s="18" t="s">
        <v>628</v>
      </c>
      <c r="AB134" s="18">
        <v>80</v>
      </c>
      <c r="AC134" s="18">
        <v>0</v>
      </c>
      <c r="AD134" s="18">
        <v>255.71428571428572</v>
      </c>
      <c r="AE134" s="18" t="s">
        <v>678</v>
      </c>
      <c r="AF134" s="18" t="s">
        <v>685</v>
      </c>
    </row>
    <row r="135" spans="1:32" ht="42.75" hidden="1" x14ac:dyDescent="0.2">
      <c r="A135" s="9">
        <f t="shared" si="9"/>
        <v>63</v>
      </c>
      <c r="B135" s="8">
        <v>243875</v>
      </c>
      <c r="C135" s="9" t="s">
        <v>591</v>
      </c>
      <c r="D135" s="9" t="s">
        <v>491</v>
      </c>
      <c r="E135" s="35">
        <v>895000</v>
      </c>
      <c r="F135" s="48">
        <v>0</v>
      </c>
      <c r="G135" s="15">
        <v>0</v>
      </c>
      <c r="H135" s="15">
        <v>0</v>
      </c>
      <c r="I135" s="17">
        <v>255.71428571428572</v>
      </c>
      <c r="J135" s="17">
        <v>256</v>
      </c>
      <c r="K135" s="17">
        <v>6</v>
      </c>
      <c r="L135" s="17">
        <v>6</v>
      </c>
      <c r="M135" s="17">
        <v>0</v>
      </c>
      <c r="N135" s="17">
        <v>0</v>
      </c>
      <c r="O135" s="17">
        <v>0</v>
      </c>
      <c r="P135" s="17">
        <v>0</v>
      </c>
      <c r="Q135" s="17">
        <v>0</v>
      </c>
      <c r="R135" s="17">
        <v>0</v>
      </c>
      <c r="S135" s="17">
        <v>0</v>
      </c>
      <c r="T135" s="17">
        <v>0</v>
      </c>
      <c r="U135" s="17">
        <v>0</v>
      </c>
      <c r="V135" s="17">
        <v>0</v>
      </c>
      <c r="W135" s="17">
        <v>0</v>
      </c>
      <c r="X135" s="17">
        <v>0</v>
      </c>
      <c r="Y135" s="17">
        <f t="shared" si="11"/>
        <v>0</v>
      </c>
      <c r="Z135" s="18" t="s">
        <v>83</v>
      </c>
      <c r="AA135" s="18" t="s">
        <v>83</v>
      </c>
      <c r="AB135" s="18">
        <v>80</v>
      </c>
      <c r="AC135" s="18">
        <v>0</v>
      </c>
      <c r="AD135" s="18">
        <v>255.71428571428572</v>
      </c>
      <c r="AE135" s="18" t="s">
        <v>678</v>
      </c>
      <c r="AF135" s="18" t="s">
        <v>685</v>
      </c>
    </row>
    <row r="136" spans="1:32" ht="42.75" hidden="1" x14ac:dyDescent="0.2">
      <c r="A136" s="9">
        <f t="shared" si="9"/>
        <v>64</v>
      </c>
      <c r="B136" s="8">
        <v>243876</v>
      </c>
      <c r="C136" s="9" t="s">
        <v>592</v>
      </c>
      <c r="D136" s="9" t="s">
        <v>491</v>
      </c>
      <c r="E136" s="35">
        <v>895000</v>
      </c>
      <c r="F136" s="48">
        <v>0</v>
      </c>
      <c r="G136" s="15">
        <v>0</v>
      </c>
      <c r="H136" s="15">
        <v>0</v>
      </c>
      <c r="I136" s="17">
        <v>255.71428571428572</v>
      </c>
      <c r="J136" s="17">
        <v>256</v>
      </c>
      <c r="K136" s="17">
        <v>6</v>
      </c>
      <c r="L136" s="17">
        <v>6</v>
      </c>
      <c r="M136" s="17">
        <v>0</v>
      </c>
      <c r="N136" s="17">
        <v>0</v>
      </c>
      <c r="O136" s="17">
        <v>0</v>
      </c>
      <c r="P136" s="17">
        <v>0</v>
      </c>
      <c r="Q136" s="17">
        <v>0</v>
      </c>
      <c r="R136" s="17">
        <v>0</v>
      </c>
      <c r="S136" s="17">
        <v>0</v>
      </c>
      <c r="T136" s="17">
        <v>0</v>
      </c>
      <c r="U136" s="17">
        <v>0</v>
      </c>
      <c r="V136" s="17">
        <v>0</v>
      </c>
      <c r="W136" s="17">
        <v>0</v>
      </c>
      <c r="X136" s="17">
        <v>0</v>
      </c>
      <c r="Y136" s="17">
        <f t="shared" si="11"/>
        <v>0</v>
      </c>
      <c r="Z136" s="18" t="s">
        <v>88</v>
      </c>
      <c r="AA136" s="18" t="s">
        <v>658</v>
      </c>
      <c r="AB136" s="18">
        <v>80</v>
      </c>
      <c r="AC136" s="18">
        <v>0</v>
      </c>
      <c r="AD136" s="18">
        <v>255.71428571428572</v>
      </c>
      <c r="AE136" s="18" t="s">
        <v>678</v>
      </c>
      <c r="AF136" s="18" t="s">
        <v>685</v>
      </c>
    </row>
    <row r="137" spans="1:32" ht="42.75" hidden="1" x14ac:dyDescent="0.2">
      <c r="A137" s="9">
        <f t="shared" si="9"/>
        <v>65</v>
      </c>
      <c r="B137" s="8">
        <v>243888</v>
      </c>
      <c r="C137" s="9" t="s">
        <v>593</v>
      </c>
      <c r="D137" s="9" t="s">
        <v>491</v>
      </c>
      <c r="E137" s="35">
        <v>895000</v>
      </c>
      <c r="F137" s="48">
        <v>0</v>
      </c>
      <c r="G137" s="15">
        <v>0</v>
      </c>
      <c r="H137" s="15">
        <v>0</v>
      </c>
      <c r="I137" s="17">
        <v>255.71428571428572</v>
      </c>
      <c r="J137" s="17">
        <v>256</v>
      </c>
      <c r="K137" s="17">
        <v>6</v>
      </c>
      <c r="L137" s="17">
        <v>6</v>
      </c>
      <c r="M137" s="17">
        <v>0</v>
      </c>
      <c r="N137" s="17">
        <v>0</v>
      </c>
      <c r="O137" s="17">
        <v>0</v>
      </c>
      <c r="P137" s="17">
        <v>0</v>
      </c>
      <c r="Q137" s="17">
        <v>0</v>
      </c>
      <c r="R137" s="17">
        <v>0</v>
      </c>
      <c r="S137" s="17">
        <v>0</v>
      </c>
      <c r="T137" s="17">
        <v>0</v>
      </c>
      <c r="U137" s="17">
        <v>0</v>
      </c>
      <c r="V137" s="17">
        <v>0</v>
      </c>
      <c r="W137" s="17">
        <v>0</v>
      </c>
      <c r="X137" s="17">
        <v>0</v>
      </c>
      <c r="Y137" s="17">
        <f t="shared" si="11"/>
        <v>0</v>
      </c>
      <c r="Z137" s="18" t="s">
        <v>235</v>
      </c>
      <c r="AA137" s="18" t="s">
        <v>659</v>
      </c>
      <c r="AB137" s="18">
        <v>80</v>
      </c>
      <c r="AC137" s="18">
        <v>0</v>
      </c>
      <c r="AD137" s="18">
        <v>255.71428571428572</v>
      </c>
      <c r="AE137" s="18" t="s">
        <v>678</v>
      </c>
      <c r="AF137" s="18" t="s">
        <v>685</v>
      </c>
    </row>
    <row r="138" spans="1:32" ht="42.75" hidden="1" x14ac:dyDescent="0.2">
      <c r="A138" s="9">
        <f t="shared" si="9"/>
        <v>66</v>
      </c>
      <c r="B138" s="8">
        <v>243889</v>
      </c>
      <c r="C138" s="9" t="s">
        <v>594</v>
      </c>
      <c r="D138" s="9" t="s">
        <v>491</v>
      </c>
      <c r="E138" s="35">
        <v>895000</v>
      </c>
      <c r="F138" s="48">
        <v>0</v>
      </c>
      <c r="G138" s="15">
        <v>0</v>
      </c>
      <c r="H138" s="15">
        <v>0</v>
      </c>
      <c r="I138" s="17">
        <v>255.71428571428572</v>
      </c>
      <c r="J138" s="17">
        <v>256</v>
      </c>
      <c r="K138" s="17">
        <v>6</v>
      </c>
      <c r="L138" s="17">
        <v>6</v>
      </c>
      <c r="M138" s="17">
        <v>0</v>
      </c>
      <c r="N138" s="17">
        <v>0</v>
      </c>
      <c r="O138" s="17">
        <v>0</v>
      </c>
      <c r="P138" s="17">
        <v>0</v>
      </c>
      <c r="Q138" s="17">
        <v>0</v>
      </c>
      <c r="R138" s="17">
        <v>0</v>
      </c>
      <c r="S138" s="17">
        <v>0</v>
      </c>
      <c r="T138" s="17">
        <v>0</v>
      </c>
      <c r="U138" s="17">
        <v>0</v>
      </c>
      <c r="V138" s="17">
        <v>0</v>
      </c>
      <c r="W138" s="17">
        <v>0</v>
      </c>
      <c r="X138" s="17">
        <v>0</v>
      </c>
      <c r="Y138" s="17">
        <f t="shared" si="11"/>
        <v>0</v>
      </c>
      <c r="Z138" s="18" t="s">
        <v>628</v>
      </c>
      <c r="AA138" s="18" t="s">
        <v>628</v>
      </c>
      <c r="AB138" s="18">
        <v>80</v>
      </c>
      <c r="AC138" s="18">
        <v>0</v>
      </c>
      <c r="AD138" s="18">
        <v>255.71428571428572</v>
      </c>
      <c r="AE138" s="18" t="s">
        <v>678</v>
      </c>
      <c r="AF138" s="18" t="s">
        <v>685</v>
      </c>
    </row>
    <row r="139" spans="1:32" ht="42.75" hidden="1" x14ac:dyDescent="0.2">
      <c r="A139" s="9">
        <f t="shared" si="9"/>
        <v>67</v>
      </c>
      <c r="B139" s="8">
        <v>243890</v>
      </c>
      <c r="C139" s="9" t="s">
        <v>595</v>
      </c>
      <c r="D139" s="9" t="s">
        <v>491</v>
      </c>
      <c r="E139" s="35">
        <v>895000</v>
      </c>
      <c r="F139" s="48">
        <v>0</v>
      </c>
      <c r="G139" s="15">
        <v>0</v>
      </c>
      <c r="H139" s="15">
        <v>0</v>
      </c>
      <c r="I139" s="17">
        <v>255.71428571428572</v>
      </c>
      <c r="J139" s="17">
        <v>256</v>
      </c>
      <c r="K139" s="17">
        <v>6</v>
      </c>
      <c r="L139" s="17">
        <v>6</v>
      </c>
      <c r="M139" s="17">
        <v>0</v>
      </c>
      <c r="N139" s="17">
        <v>0</v>
      </c>
      <c r="O139" s="17">
        <v>0</v>
      </c>
      <c r="P139" s="17">
        <v>0</v>
      </c>
      <c r="Q139" s="17">
        <v>0</v>
      </c>
      <c r="R139" s="17">
        <v>0</v>
      </c>
      <c r="S139" s="17">
        <v>0</v>
      </c>
      <c r="T139" s="17">
        <v>0</v>
      </c>
      <c r="U139" s="17">
        <v>0</v>
      </c>
      <c r="V139" s="17">
        <v>0</v>
      </c>
      <c r="W139" s="17">
        <v>0</v>
      </c>
      <c r="X139" s="17">
        <v>0</v>
      </c>
      <c r="Y139" s="17">
        <f t="shared" si="11"/>
        <v>0</v>
      </c>
      <c r="Z139" s="18" t="s">
        <v>628</v>
      </c>
      <c r="AA139" s="18" t="s">
        <v>628</v>
      </c>
      <c r="AB139" s="18">
        <v>80</v>
      </c>
      <c r="AC139" s="18">
        <v>0</v>
      </c>
      <c r="AD139" s="18">
        <v>255.71428571428572</v>
      </c>
      <c r="AE139" s="18" t="s">
        <v>678</v>
      </c>
      <c r="AF139" s="18" t="s">
        <v>685</v>
      </c>
    </row>
    <row r="140" spans="1:32" ht="42.75" hidden="1" x14ac:dyDescent="0.2">
      <c r="A140" s="9">
        <f t="shared" ref="A140" si="12">+A139+1</f>
        <v>68</v>
      </c>
      <c r="B140" s="8">
        <v>243901</v>
      </c>
      <c r="C140" s="9" t="s">
        <v>596</v>
      </c>
      <c r="D140" s="9" t="s">
        <v>491</v>
      </c>
      <c r="E140" s="35">
        <v>895000</v>
      </c>
      <c r="F140" s="48">
        <v>0</v>
      </c>
      <c r="G140" s="15">
        <v>0</v>
      </c>
      <c r="H140" s="15">
        <v>0</v>
      </c>
      <c r="I140" s="17">
        <v>255.71428571428572</v>
      </c>
      <c r="J140" s="17">
        <v>256</v>
      </c>
      <c r="K140" s="17">
        <v>6</v>
      </c>
      <c r="L140" s="17">
        <v>6</v>
      </c>
      <c r="M140" s="17">
        <v>0</v>
      </c>
      <c r="N140" s="17">
        <v>0</v>
      </c>
      <c r="O140" s="17">
        <v>0</v>
      </c>
      <c r="P140" s="17">
        <v>0</v>
      </c>
      <c r="Q140" s="17">
        <v>0</v>
      </c>
      <c r="R140" s="17">
        <v>0</v>
      </c>
      <c r="S140" s="17">
        <v>0</v>
      </c>
      <c r="T140" s="17">
        <v>0</v>
      </c>
      <c r="U140" s="17">
        <v>0</v>
      </c>
      <c r="V140" s="17">
        <v>0</v>
      </c>
      <c r="W140" s="17">
        <v>0</v>
      </c>
      <c r="X140" s="17">
        <v>0</v>
      </c>
      <c r="Y140" s="17">
        <f t="shared" si="11"/>
        <v>0</v>
      </c>
      <c r="Z140" s="18" t="s">
        <v>379</v>
      </c>
      <c r="AA140" s="18" t="s">
        <v>379</v>
      </c>
      <c r="AB140" s="18">
        <v>80</v>
      </c>
      <c r="AC140" s="18">
        <v>0</v>
      </c>
      <c r="AD140" s="18">
        <v>255.71428571428572</v>
      </c>
      <c r="AE140" s="18" t="s">
        <v>678</v>
      </c>
      <c r="AF140" s="18" t="s">
        <v>685</v>
      </c>
    </row>
    <row r="141" spans="1:32" x14ac:dyDescent="0.2">
      <c r="A141" s="9"/>
      <c r="B141" s="8"/>
      <c r="C141" s="9"/>
      <c r="D141" s="9"/>
      <c r="E141" s="35"/>
      <c r="F141" s="48"/>
      <c r="G141" s="48"/>
      <c r="H141" s="15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8"/>
      <c r="AA141" s="18"/>
      <c r="AB141" s="18"/>
      <c r="AC141" s="18"/>
      <c r="AD141" s="18"/>
      <c r="AE141" s="18"/>
      <c r="AF141" s="18"/>
    </row>
    <row r="142" spans="1:32" ht="23.25" customHeight="1" thickBot="1" x14ac:dyDescent="0.25">
      <c r="B142" s="143" t="s">
        <v>59</v>
      </c>
      <c r="C142" s="144"/>
      <c r="D142" s="30"/>
      <c r="E142" s="55">
        <f>SUM(E7:E141)</f>
        <v>389981220.90849328</v>
      </c>
      <c r="F142" s="55">
        <f>SUM(F7:F141)</f>
        <v>50000000</v>
      </c>
      <c r="G142" s="55">
        <f>SUM(G7:G141)</f>
        <v>136718208</v>
      </c>
      <c r="H142" s="28">
        <f>SUM(H7:H141)</f>
        <v>26873665.769999996</v>
      </c>
      <c r="I142" s="29"/>
      <c r="J142" s="29"/>
      <c r="K142" s="29">
        <f t="shared" ref="K142:Y142" si="13">SUM(K7:K141)</f>
        <v>40023</v>
      </c>
      <c r="L142" s="29">
        <f t="shared" si="13"/>
        <v>24151</v>
      </c>
      <c r="M142" s="29">
        <f t="shared" si="13"/>
        <v>0</v>
      </c>
      <c r="N142" s="29">
        <f t="shared" si="13"/>
        <v>0</v>
      </c>
      <c r="O142" s="29">
        <f t="shared" si="13"/>
        <v>814.15</v>
      </c>
      <c r="P142" s="29">
        <f t="shared" si="13"/>
        <v>0</v>
      </c>
      <c r="Q142" s="29">
        <f t="shared" si="13"/>
        <v>193.63</v>
      </c>
      <c r="R142" s="29">
        <f t="shared" si="13"/>
        <v>437.18</v>
      </c>
      <c r="S142" s="29">
        <f t="shared" si="13"/>
        <v>124.96000000000001</v>
      </c>
      <c r="T142" s="29">
        <f t="shared" si="13"/>
        <v>546.4</v>
      </c>
      <c r="U142" s="29">
        <f t="shared" si="13"/>
        <v>566.55999999999995</v>
      </c>
      <c r="V142" s="29">
        <f t="shared" si="13"/>
        <v>1287.69</v>
      </c>
      <c r="W142" s="29">
        <f t="shared" si="13"/>
        <v>975.83999999999992</v>
      </c>
      <c r="X142" s="29">
        <f t="shared" si="13"/>
        <v>515.95000000000005</v>
      </c>
      <c r="Y142" s="29">
        <f t="shared" si="13"/>
        <v>6055.43</v>
      </c>
    </row>
    <row r="143" spans="1:32" hidden="1" x14ac:dyDescent="0.2">
      <c r="G143" s="53">
        <v>136718208</v>
      </c>
      <c r="H143" s="13">
        <v>26873665.77</v>
      </c>
    </row>
    <row r="144" spans="1:32" hidden="1" x14ac:dyDescent="0.2">
      <c r="A144" s="84"/>
      <c r="B144" s="114" t="s">
        <v>852</v>
      </c>
      <c r="C144" s="114"/>
      <c r="G144" s="53">
        <f>+G143-G142</f>
        <v>0</v>
      </c>
      <c r="H144" s="53">
        <f>+H143-H142</f>
        <v>0</v>
      </c>
    </row>
    <row r="145" spans="1:3" hidden="1" x14ac:dyDescent="0.2">
      <c r="A145" s="80"/>
      <c r="B145" s="114" t="s">
        <v>853</v>
      </c>
      <c r="C145" s="114"/>
    </row>
    <row r="146" spans="1:3" hidden="1" x14ac:dyDescent="0.2">
      <c r="A146" s="96"/>
      <c r="B146" s="114" t="s">
        <v>902</v>
      </c>
      <c r="C146" s="114"/>
    </row>
    <row r="147" spans="1:3" hidden="1" x14ac:dyDescent="0.2"/>
    <row r="148" spans="1:3" hidden="1" x14ac:dyDescent="0.2"/>
  </sheetData>
  <mergeCells count="28">
    <mergeCell ref="AD4:AD5"/>
    <mergeCell ref="A68:AF68"/>
    <mergeCell ref="AF4:AF5"/>
    <mergeCell ref="A74:AF74"/>
    <mergeCell ref="B142:C142"/>
    <mergeCell ref="A36:AF36"/>
    <mergeCell ref="A39:AF39"/>
    <mergeCell ref="A44:AF44"/>
    <mergeCell ref="A72:AF72"/>
    <mergeCell ref="A8:AF8"/>
    <mergeCell ref="A6:AF6"/>
    <mergeCell ref="A42:AF42"/>
    <mergeCell ref="B146:C146"/>
    <mergeCell ref="AE4:AE5"/>
    <mergeCell ref="A1:D1"/>
    <mergeCell ref="A2:D2"/>
    <mergeCell ref="A3:D3"/>
    <mergeCell ref="D4:D5"/>
    <mergeCell ref="E4:H4"/>
    <mergeCell ref="A4:A5"/>
    <mergeCell ref="B4:B5"/>
    <mergeCell ref="C4:C5"/>
    <mergeCell ref="I4:L4"/>
    <mergeCell ref="M4:Y4"/>
    <mergeCell ref="B144:C144"/>
    <mergeCell ref="B145:C145"/>
    <mergeCell ref="Z4:AA4"/>
    <mergeCell ref="AB4:AC4"/>
  </mergeCells>
  <conditionalFormatting sqref="B72:B1048576 B1:B8 B10:B41 B43:B67">
    <cfRule type="duplicateValues" dxfId="8" priority="9"/>
  </conditionalFormatting>
  <conditionalFormatting sqref="B68:B71">
    <cfRule type="duplicateValues" dxfId="7" priority="7"/>
  </conditionalFormatting>
  <conditionalFormatting sqref="A30:A35">
    <cfRule type="duplicateValues" dxfId="6" priority="6"/>
  </conditionalFormatting>
  <conditionalFormatting sqref="A38">
    <cfRule type="duplicateValues" dxfId="5" priority="5"/>
  </conditionalFormatting>
  <conditionalFormatting sqref="A40">
    <cfRule type="duplicateValues" dxfId="4" priority="4"/>
  </conditionalFormatting>
  <conditionalFormatting sqref="A58:A67">
    <cfRule type="duplicateValues" dxfId="3" priority="3"/>
  </conditionalFormatting>
  <conditionalFormatting sqref="B9">
    <cfRule type="duplicateValues" dxfId="2" priority="2"/>
  </conditionalFormatting>
  <conditionalFormatting sqref="B42">
    <cfRule type="duplicateValues" dxfId="1" priority="1"/>
  </conditionalFormatting>
  <hyperlinks>
    <hyperlink ref="D32" r:id="rId1" display="javascript:ImprimirProyecto(31359,2020,1,%22S%22)" xr:uid="{9EC8C456-18B7-4D77-9478-55A5B9670D60}"/>
  </hyperlinks>
  <pageMargins left="0.25" right="0.25" top="0.75" bottom="0.75" header="0.3" footer="0.3"/>
  <pageSetup paperSize="17" scale="71" fitToHeight="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  <pageSetUpPr fitToPage="1"/>
  </sheetPr>
  <dimension ref="A1:AE29"/>
  <sheetViews>
    <sheetView view="pageBreakPreview" zoomScale="60" zoomScaleNormal="80" workbookViewId="0">
      <pane ySplit="5" topLeftCell="A21" activePane="bottomLeft" state="frozen"/>
      <selection activeCell="E158" sqref="E158"/>
      <selection pane="bottomLeft" activeCell="A24" sqref="A24:XFD26"/>
    </sheetView>
  </sheetViews>
  <sheetFormatPr baseColWidth="10" defaultColWidth="11.42578125" defaultRowHeight="14.25" x14ac:dyDescent="0.2"/>
  <cols>
    <col min="1" max="1" width="10" style="5" customWidth="1"/>
    <col min="2" max="2" width="12" style="6" bestFit="1" customWidth="1"/>
    <col min="3" max="3" width="51.42578125" style="3" customWidth="1"/>
    <col min="4" max="4" width="23.85546875" style="3" customWidth="1"/>
    <col min="5" max="5" width="27.28515625" style="59" customWidth="1"/>
    <col min="6" max="6" width="27.5703125" style="56" customWidth="1"/>
    <col min="7" max="7" width="25.85546875" style="53" customWidth="1"/>
    <col min="8" max="8" width="27.7109375" style="13" customWidth="1"/>
    <col min="9" max="9" width="18.28515625" style="51" customWidth="1"/>
    <col min="10" max="10" width="19.42578125" style="13" customWidth="1"/>
    <col min="11" max="12" width="18.85546875" style="13" customWidth="1"/>
    <col min="13" max="20" width="18.85546875" style="13" hidden="1" customWidth="1"/>
    <col min="21" max="21" width="20.140625" style="13" hidden="1" customWidth="1"/>
    <col min="22" max="24" width="18.85546875" style="13" hidden="1" customWidth="1"/>
    <col min="25" max="25" width="18.85546875" style="13" customWidth="1"/>
    <col min="26" max="26" width="21.7109375" style="1" hidden="1" customWidth="1"/>
    <col min="27" max="27" width="15.85546875" style="1" hidden="1" customWidth="1"/>
    <col min="28" max="28" width="14" style="1" hidden="1" customWidth="1"/>
    <col min="29" max="29" width="13.140625" style="1" hidden="1" customWidth="1"/>
    <col min="30" max="30" width="14.42578125" style="1" hidden="1" customWidth="1"/>
    <col min="31" max="31" width="40.85546875" style="1" hidden="1" customWidth="1"/>
    <col min="32" max="16384" width="11.42578125" style="1"/>
  </cols>
  <sheetData>
    <row r="1" spans="1:31" ht="15" customHeight="1" x14ac:dyDescent="0.2">
      <c r="A1" s="120" t="s">
        <v>0</v>
      </c>
      <c r="B1" s="120"/>
      <c r="C1" s="120"/>
      <c r="D1" s="120"/>
      <c r="E1" s="57"/>
      <c r="P1" s="13" t="s">
        <v>72</v>
      </c>
    </row>
    <row r="2" spans="1:31" ht="15" customHeight="1" x14ac:dyDescent="0.2">
      <c r="A2" s="120" t="s">
        <v>50</v>
      </c>
      <c r="B2" s="120"/>
      <c r="C2" s="120"/>
      <c r="D2" s="120"/>
      <c r="E2" s="57"/>
    </row>
    <row r="3" spans="1:31" ht="15.75" customHeight="1" thickBot="1" x14ac:dyDescent="0.25">
      <c r="A3" s="138" t="s">
        <v>121</v>
      </c>
      <c r="B3" s="138"/>
      <c r="C3" s="138"/>
      <c r="D3" s="138"/>
      <c r="E3" s="57"/>
    </row>
    <row r="4" spans="1:31" ht="15.75" customHeight="1" thickBot="1" x14ac:dyDescent="0.25">
      <c r="A4" s="121" t="s">
        <v>2</v>
      </c>
      <c r="B4" s="123" t="s">
        <v>3</v>
      </c>
      <c r="C4" s="125" t="s">
        <v>4</v>
      </c>
      <c r="D4" s="135" t="s">
        <v>77</v>
      </c>
      <c r="E4" s="131" t="s">
        <v>64</v>
      </c>
      <c r="F4" s="132"/>
      <c r="G4" s="132"/>
      <c r="H4" s="133"/>
      <c r="I4" s="131" t="s">
        <v>67</v>
      </c>
      <c r="J4" s="132"/>
      <c r="K4" s="132"/>
      <c r="L4" s="133"/>
      <c r="M4" s="129" t="s">
        <v>124</v>
      </c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54" t="s">
        <v>723</v>
      </c>
      <c r="AA4" s="155"/>
      <c r="AB4" s="155" t="s">
        <v>724</v>
      </c>
      <c r="AC4" s="155"/>
      <c r="AD4" s="155" t="s">
        <v>128</v>
      </c>
      <c r="AE4" s="157" t="s">
        <v>725</v>
      </c>
    </row>
    <row r="5" spans="1:31" ht="22.5" customHeight="1" thickBot="1" x14ac:dyDescent="0.25">
      <c r="A5" s="140"/>
      <c r="B5" s="141"/>
      <c r="C5" s="142"/>
      <c r="D5" s="139"/>
      <c r="E5" s="58" t="s">
        <v>123</v>
      </c>
      <c r="F5" s="54" t="s">
        <v>63</v>
      </c>
      <c r="G5" s="54" t="s">
        <v>62</v>
      </c>
      <c r="H5" s="33" t="s">
        <v>70</v>
      </c>
      <c r="I5" s="61" t="s">
        <v>123</v>
      </c>
      <c r="J5" s="32" t="s">
        <v>65</v>
      </c>
      <c r="K5" s="25" t="s">
        <v>63</v>
      </c>
      <c r="L5" s="33" t="s">
        <v>62</v>
      </c>
      <c r="M5" s="24" t="s">
        <v>5</v>
      </c>
      <c r="N5" s="26" t="s">
        <v>6</v>
      </c>
      <c r="O5" s="26" t="s">
        <v>7</v>
      </c>
      <c r="P5" s="26" t="s">
        <v>8</v>
      </c>
      <c r="Q5" s="26" t="s">
        <v>9</v>
      </c>
      <c r="R5" s="26" t="s">
        <v>10</v>
      </c>
      <c r="S5" s="26" t="s">
        <v>11</v>
      </c>
      <c r="T5" s="26" t="s">
        <v>12</v>
      </c>
      <c r="U5" s="26" t="s">
        <v>13</v>
      </c>
      <c r="V5" s="26" t="s">
        <v>14</v>
      </c>
      <c r="W5" s="26" t="s">
        <v>15</v>
      </c>
      <c r="X5" s="26" t="s">
        <v>16</v>
      </c>
      <c r="Y5" s="62" t="s">
        <v>66</v>
      </c>
      <c r="Z5" s="63" t="s">
        <v>73</v>
      </c>
      <c r="AA5" s="26" t="s">
        <v>74</v>
      </c>
      <c r="AB5" s="26" t="s">
        <v>75</v>
      </c>
      <c r="AC5" s="26" t="s">
        <v>76</v>
      </c>
      <c r="AD5" s="156"/>
      <c r="AE5" s="158"/>
    </row>
    <row r="6" spans="1:31" ht="15" customHeight="1" thickBot="1" x14ac:dyDescent="0.25">
      <c r="A6" s="148" t="s">
        <v>176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50"/>
    </row>
    <row r="7" spans="1:31" s="2" customFormat="1" ht="43.5" thickBot="1" x14ac:dyDescent="0.25">
      <c r="A7" s="42">
        <v>1</v>
      </c>
      <c r="B7" s="43">
        <v>99889</v>
      </c>
      <c r="C7" s="44" t="s">
        <v>686</v>
      </c>
      <c r="D7" s="45" t="s">
        <v>78</v>
      </c>
      <c r="E7" s="52">
        <v>44720232.130000003</v>
      </c>
      <c r="F7" s="47">
        <v>18725000</v>
      </c>
      <c r="G7" s="47">
        <v>27981923</v>
      </c>
      <c r="H7" s="14">
        <v>0</v>
      </c>
      <c r="I7" s="16">
        <v>4.696680202623762</v>
      </c>
      <c r="J7" s="16">
        <v>21</v>
      </c>
      <c r="K7" s="16">
        <v>1.41</v>
      </c>
      <c r="L7" s="16">
        <v>2.11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0.1</v>
      </c>
      <c r="U7" s="16">
        <v>0</v>
      </c>
      <c r="V7" s="16">
        <v>0</v>
      </c>
      <c r="W7" s="16">
        <v>1.82</v>
      </c>
      <c r="X7" s="16">
        <v>0</v>
      </c>
      <c r="Y7" s="17">
        <f>SUM(M7:X7)</f>
        <v>1.9200000000000002</v>
      </c>
      <c r="Z7" s="39" t="s">
        <v>96</v>
      </c>
      <c r="AA7" s="39" t="s">
        <v>687</v>
      </c>
      <c r="AB7" s="39">
        <v>190775</v>
      </c>
      <c r="AC7" s="39">
        <v>177000</v>
      </c>
      <c r="AD7" s="39">
        <v>21</v>
      </c>
      <c r="AE7" s="39" t="s">
        <v>130</v>
      </c>
    </row>
    <row r="8" spans="1:31" s="2" customFormat="1" ht="17.25" customHeight="1" thickBot="1" x14ac:dyDescent="0.25">
      <c r="A8" s="148" t="s">
        <v>214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50"/>
    </row>
    <row r="9" spans="1:31" s="2" customFormat="1" ht="42.75" x14ac:dyDescent="0.2">
      <c r="A9" s="22">
        <f>+A7+1</f>
        <v>2</v>
      </c>
      <c r="B9" s="40">
        <v>122576</v>
      </c>
      <c r="C9" s="22" t="s">
        <v>54</v>
      </c>
      <c r="D9" s="22" t="s">
        <v>78</v>
      </c>
      <c r="E9" s="46" t="s">
        <v>126</v>
      </c>
      <c r="F9" s="47">
        <v>56100</v>
      </c>
      <c r="G9" s="47">
        <v>0</v>
      </c>
      <c r="H9" s="14">
        <v>0</v>
      </c>
      <c r="I9" s="16"/>
      <c r="J9" s="16">
        <v>14</v>
      </c>
      <c r="K9" s="16">
        <v>0.01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0</v>
      </c>
      <c r="X9" s="16">
        <v>0</v>
      </c>
      <c r="Y9" s="17">
        <f t="shared" ref="Y9:Y19" si="0">SUM(M9:X9)</f>
        <v>0</v>
      </c>
      <c r="Z9" s="39" t="s">
        <v>188</v>
      </c>
      <c r="AA9" s="39" t="s">
        <v>844</v>
      </c>
      <c r="AB9" s="39">
        <v>17625</v>
      </c>
      <c r="AC9" s="39">
        <v>18514</v>
      </c>
      <c r="AD9" s="39">
        <v>14</v>
      </c>
      <c r="AE9" s="39"/>
    </row>
    <row r="10" spans="1:31" s="2" customFormat="1" ht="57" x14ac:dyDescent="0.2">
      <c r="A10" s="9">
        <f>+A9+1</f>
        <v>3</v>
      </c>
      <c r="B10" s="8">
        <v>129914</v>
      </c>
      <c r="C10" s="9" t="s">
        <v>55</v>
      </c>
      <c r="D10" s="9" t="s">
        <v>78</v>
      </c>
      <c r="E10" s="35">
        <v>21923536.649999999</v>
      </c>
      <c r="F10" s="48">
        <v>3471800</v>
      </c>
      <c r="G10" s="48">
        <v>4614772</v>
      </c>
      <c r="H10" s="14">
        <v>2111863.7000000002</v>
      </c>
      <c r="I10" s="17">
        <v>4.3531905179605408</v>
      </c>
      <c r="J10" s="17">
        <v>16</v>
      </c>
      <c r="K10" s="17">
        <v>0.69</v>
      </c>
      <c r="L10" s="17">
        <v>0.92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7">
        <f t="shared" si="0"/>
        <v>0</v>
      </c>
      <c r="Z10" s="18" t="s">
        <v>79</v>
      </c>
      <c r="AA10" s="18" t="s">
        <v>464</v>
      </c>
      <c r="AB10" s="18">
        <v>19610</v>
      </c>
      <c r="AC10" s="18">
        <v>20100</v>
      </c>
      <c r="AD10" s="18">
        <v>16</v>
      </c>
      <c r="AE10" s="18" t="s">
        <v>130</v>
      </c>
    </row>
    <row r="11" spans="1:31" s="2" customFormat="1" ht="42.75" x14ac:dyDescent="0.2">
      <c r="A11" s="9">
        <f t="shared" ref="A11:A19" si="1">+A10+1</f>
        <v>4</v>
      </c>
      <c r="B11" s="10">
        <v>130902</v>
      </c>
      <c r="C11" s="9" t="s">
        <v>51</v>
      </c>
      <c r="D11" s="9" t="s">
        <v>78</v>
      </c>
      <c r="E11" s="35">
        <v>91348929.599999994</v>
      </c>
      <c r="F11" s="48">
        <v>29775000</v>
      </c>
      <c r="G11" s="48">
        <v>37160861</v>
      </c>
      <c r="H11" s="14">
        <v>37160859.869999997</v>
      </c>
      <c r="I11" s="17">
        <v>5.730634149258</v>
      </c>
      <c r="J11" s="17">
        <v>10</v>
      </c>
      <c r="K11" s="17">
        <v>1.87</v>
      </c>
      <c r="L11" s="17">
        <v>2.35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7">
        <v>1.01</v>
      </c>
      <c r="U11" s="16">
        <v>0</v>
      </c>
      <c r="V11" s="16">
        <v>0</v>
      </c>
      <c r="W11" s="16">
        <v>0</v>
      </c>
      <c r="X11" s="16">
        <v>0</v>
      </c>
      <c r="Y11" s="17">
        <f t="shared" si="0"/>
        <v>1.01</v>
      </c>
      <c r="Z11" s="18" t="s">
        <v>81</v>
      </c>
      <c r="AA11" s="18" t="s">
        <v>692</v>
      </c>
      <c r="AB11" s="18">
        <v>28034</v>
      </c>
      <c r="AC11" s="18">
        <v>29217</v>
      </c>
      <c r="AD11" s="18">
        <v>10</v>
      </c>
      <c r="AE11" s="18" t="s">
        <v>130</v>
      </c>
    </row>
    <row r="12" spans="1:31" s="2" customFormat="1" ht="42.75" x14ac:dyDescent="0.2">
      <c r="A12" s="9">
        <f t="shared" si="1"/>
        <v>5</v>
      </c>
      <c r="B12" s="10">
        <v>137342</v>
      </c>
      <c r="C12" s="9" t="s">
        <v>56</v>
      </c>
      <c r="D12" s="9" t="s">
        <v>78</v>
      </c>
      <c r="E12" s="35" t="s">
        <v>126</v>
      </c>
      <c r="F12" s="48">
        <v>34200</v>
      </c>
      <c r="G12" s="48">
        <v>0</v>
      </c>
      <c r="H12" s="14">
        <v>0</v>
      </c>
      <c r="I12" s="17"/>
      <c r="J12" s="17">
        <v>16</v>
      </c>
      <c r="K12" s="17">
        <v>0.01</v>
      </c>
      <c r="L12" s="17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7">
        <f t="shared" si="0"/>
        <v>0</v>
      </c>
      <c r="Z12" s="18" t="s">
        <v>92</v>
      </c>
      <c r="AA12" s="18" t="s">
        <v>845</v>
      </c>
      <c r="AB12" s="18">
        <v>26723</v>
      </c>
      <c r="AC12" s="18">
        <v>27814</v>
      </c>
      <c r="AD12" s="18">
        <v>16</v>
      </c>
      <c r="AE12" s="18"/>
    </row>
    <row r="13" spans="1:31" s="2" customFormat="1" ht="57" x14ac:dyDescent="0.2">
      <c r="A13" s="9">
        <f t="shared" si="1"/>
        <v>6</v>
      </c>
      <c r="B13" s="10">
        <v>153132</v>
      </c>
      <c r="C13" s="9" t="s">
        <v>688</v>
      </c>
      <c r="D13" s="9" t="s">
        <v>78</v>
      </c>
      <c r="E13" s="35" t="s">
        <v>126</v>
      </c>
      <c r="F13" s="48">
        <v>5300</v>
      </c>
      <c r="G13" s="48">
        <v>0</v>
      </c>
      <c r="H13" s="14">
        <v>0</v>
      </c>
      <c r="I13" s="17"/>
      <c r="J13" s="17">
        <v>2.0499999999999998</v>
      </c>
      <c r="K13" s="17">
        <v>0.01</v>
      </c>
      <c r="L13" s="17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7">
        <f t="shared" si="0"/>
        <v>0</v>
      </c>
      <c r="Z13" s="18" t="s">
        <v>92</v>
      </c>
      <c r="AA13" s="18" t="s">
        <v>846</v>
      </c>
      <c r="AB13" s="18">
        <v>7551</v>
      </c>
      <c r="AC13" s="18">
        <v>8326</v>
      </c>
      <c r="AD13" s="18">
        <v>2.0499999999999998</v>
      </c>
      <c r="AE13" s="18"/>
    </row>
    <row r="14" spans="1:31" s="2" customFormat="1" ht="42.75" x14ac:dyDescent="0.2">
      <c r="A14" s="9">
        <f t="shared" si="1"/>
        <v>7</v>
      </c>
      <c r="B14" s="10">
        <v>154956</v>
      </c>
      <c r="C14" s="9" t="s">
        <v>689</v>
      </c>
      <c r="D14" s="9" t="s">
        <v>78</v>
      </c>
      <c r="E14" s="35">
        <v>68104701.310000002</v>
      </c>
      <c r="F14" s="48">
        <v>535321</v>
      </c>
      <c r="G14" s="48">
        <v>23422690</v>
      </c>
      <c r="H14" s="14">
        <v>23422689.48</v>
      </c>
      <c r="I14" s="17">
        <v>5.3099525176544704</v>
      </c>
      <c r="J14" s="17">
        <v>11</v>
      </c>
      <c r="K14" s="17">
        <v>0.04</v>
      </c>
      <c r="L14" s="17">
        <v>1.85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7">
        <v>0.92</v>
      </c>
      <c r="U14" s="16">
        <v>0</v>
      </c>
      <c r="V14" s="16">
        <v>0</v>
      </c>
      <c r="W14" s="16">
        <v>0</v>
      </c>
      <c r="X14" s="16">
        <v>0</v>
      </c>
      <c r="Y14" s="17">
        <f t="shared" si="0"/>
        <v>0.92</v>
      </c>
      <c r="Z14" s="18" t="s">
        <v>188</v>
      </c>
      <c r="AA14" s="18" t="s">
        <v>693</v>
      </c>
      <c r="AB14" s="18">
        <v>56319</v>
      </c>
      <c r="AC14" s="18">
        <v>62533</v>
      </c>
      <c r="AD14" s="18">
        <v>11</v>
      </c>
      <c r="AE14" s="18" t="s">
        <v>130</v>
      </c>
    </row>
    <row r="15" spans="1:31" s="2" customFormat="1" ht="42.75" x14ac:dyDescent="0.2">
      <c r="A15" s="9">
        <f t="shared" si="1"/>
        <v>8</v>
      </c>
      <c r="B15" s="27">
        <v>154958</v>
      </c>
      <c r="C15" s="9" t="s">
        <v>690</v>
      </c>
      <c r="D15" s="9" t="s">
        <v>78</v>
      </c>
      <c r="E15" s="35">
        <v>82565745.579999998</v>
      </c>
      <c r="F15" s="48">
        <v>464679</v>
      </c>
      <c r="G15" s="48">
        <v>26984204</v>
      </c>
      <c r="H15" s="14">
        <v>26984202.620000001</v>
      </c>
      <c r="I15" s="17">
        <v>18.672607952287763</v>
      </c>
      <c r="J15" s="17">
        <v>24</v>
      </c>
      <c r="K15" s="17">
        <v>0.11</v>
      </c>
      <c r="L15" s="17">
        <v>5.82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7">
        <v>3.95</v>
      </c>
      <c r="U15" s="16">
        <v>0</v>
      </c>
      <c r="V15" s="16">
        <v>0</v>
      </c>
      <c r="W15" s="16">
        <v>0</v>
      </c>
      <c r="X15" s="16">
        <v>0</v>
      </c>
      <c r="Y15" s="17">
        <f t="shared" si="0"/>
        <v>3.95</v>
      </c>
      <c r="Z15" s="18" t="s">
        <v>188</v>
      </c>
      <c r="AA15" s="18" t="s">
        <v>693</v>
      </c>
      <c r="AB15" s="18">
        <v>55281</v>
      </c>
      <c r="AC15" s="18">
        <v>60031</v>
      </c>
      <c r="AD15" s="18">
        <v>24</v>
      </c>
      <c r="AE15" s="18" t="s">
        <v>130</v>
      </c>
    </row>
    <row r="16" spans="1:31" s="2" customFormat="1" ht="57" x14ac:dyDescent="0.2">
      <c r="A16" s="9">
        <f t="shared" si="1"/>
        <v>9</v>
      </c>
      <c r="B16" s="10">
        <v>154983</v>
      </c>
      <c r="C16" s="9" t="s">
        <v>691</v>
      </c>
      <c r="D16" s="9" t="s">
        <v>78</v>
      </c>
      <c r="E16" s="35" t="s">
        <v>126</v>
      </c>
      <c r="F16" s="48">
        <v>26700</v>
      </c>
      <c r="G16" s="48">
        <v>0</v>
      </c>
      <c r="H16" s="14">
        <v>0</v>
      </c>
      <c r="I16" s="17"/>
      <c r="J16" s="17">
        <v>10</v>
      </c>
      <c r="K16" s="17">
        <v>0.01</v>
      </c>
      <c r="L16" s="17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7">
        <f t="shared" si="0"/>
        <v>0</v>
      </c>
      <c r="Z16" s="18" t="s">
        <v>92</v>
      </c>
      <c r="AA16" s="18" t="s">
        <v>844</v>
      </c>
      <c r="AB16" s="18">
        <v>30281</v>
      </c>
      <c r="AC16" s="18">
        <v>33975</v>
      </c>
      <c r="AD16" s="18">
        <v>10</v>
      </c>
      <c r="AE16" s="18"/>
    </row>
    <row r="17" spans="1:31" s="2" customFormat="1" ht="42.75" x14ac:dyDescent="0.2">
      <c r="A17" s="9">
        <f t="shared" si="1"/>
        <v>10</v>
      </c>
      <c r="B17" s="8">
        <v>155771</v>
      </c>
      <c r="C17" s="9" t="s">
        <v>52</v>
      </c>
      <c r="D17" s="9" t="s">
        <v>78</v>
      </c>
      <c r="E17" s="35">
        <v>108752806.55</v>
      </c>
      <c r="F17" s="49">
        <v>207000</v>
      </c>
      <c r="G17" s="49">
        <v>22816195</v>
      </c>
      <c r="H17" s="14">
        <v>21596017.719999999</v>
      </c>
      <c r="I17" s="17">
        <v>16.824394688068796</v>
      </c>
      <c r="J17" s="17">
        <v>23.25</v>
      </c>
      <c r="K17" s="17">
        <v>0.03</v>
      </c>
      <c r="L17" s="17">
        <v>2.02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7">
        <v>0.68</v>
      </c>
      <c r="U17" s="16">
        <v>0</v>
      </c>
      <c r="V17" s="16">
        <v>0</v>
      </c>
      <c r="W17" s="16">
        <v>0</v>
      </c>
      <c r="X17" s="16">
        <v>0</v>
      </c>
      <c r="Y17" s="17">
        <f t="shared" si="0"/>
        <v>0.68</v>
      </c>
      <c r="Z17" s="18" t="s">
        <v>89</v>
      </c>
      <c r="AA17" s="18" t="s">
        <v>694</v>
      </c>
      <c r="AB17" s="18">
        <v>104198</v>
      </c>
      <c r="AC17" s="18">
        <v>104276</v>
      </c>
      <c r="AD17" s="18">
        <v>23.25</v>
      </c>
      <c r="AE17" s="18" t="s">
        <v>130</v>
      </c>
    </row>
    <row r="18" spans="1:31" s="2" customFormat="1" ht="57" x14ac:dyDescent="0.2">
      <c r="A18" s="9">
        <f t="shared" si="1"/>
        <v>11</v>
      </c>
      <c r="B18" s="8">
        <v>155808</v>
      </c>
      <c r="C18" s="9" t="s">
        <v>57</v>
      </c>
      <c r="D18" s="9" t="s">
        <v>78</v>
      </c>
      <c r="E18" s="35">
        <v>18016517.370000001</v>
      </c>
      <c r="F18" s="48">
        <v>518900</v>
      </c>
      <c r="G18" s="48">
        <v>0</v>
      </c>
      <c r="H18" s="14">
        <v>0</v>
      </c>
      <c r="I18" s="17">
        <v>2.8268730960126245</v>
      </c>
      <c r="J18" s="17">
        <v>4</v>
      </c>
      <c r="K18" s="17">
        <v>0.08</v>
      </c>
      <c r="L18" s="17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7">
        <f t="shared" si="0"/>
        <v>0</v>
      </c>
      <c r="Z18" s="18" t="s">
        <v>79</v>
      </c>
      <c r="AA18" s="18" t="s">
        <v>464</v>
      </c>
      <c r="AB18" s="18">
        <v>19610</v>
      </c>
      <c r="AC18" s="18">
        <v>20100</v>
      </c>
      <c r="AD18" s="18">
        <v>4</v>
      </c>
      <c r="AE18" s="18" t="s">
        <v>130</v>
      </c>
    </row>
    <row r="19" spans="1:31" ht="57.75" thickBot="1" x14ac:dyDescent="0.25">
      <c r="A19" s="9">
        <f t="shared" si="1"/>
        <v>12</v>
      </c>
      <c r="B19" s="8">
        <v>156117</v>
      </c>
      <c r="C19" s="9" t="s">
        <v>53</v>
      </c>
      <c r="D19" s="22" t="s">
        <v>78</v>
      </c>
      <c r="E19" s="35" t="s">
        <v>126</v>
      </c>
      <c r="F19" s="48">
        <v>2953000</v>
      </c>
      <c r="G19" s="48">
        <v>0</v>
      </c>
      <c r="H19" s="14">
        <v>0</v>
      </c>
      <c r="I19" s="17"/>
      <c r="J19" s="17">
        <v>32</v>
      </c>
      <c r="K19" s="17">
        <v>0.86</v>
      </c>
      <c r="L19" s="17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7">
        <f t="shared" si="0"/>
        <v>0</v>
      </c>
      <c r="Z19" s="18" t="s">
        <v>847</v>
      </c>
      <c r="AA19" s="18" t="s">
        <v>844</v>
      </c>
      <c r="AB19" s="18">
        <v>79761</v>
      </c>
      <c r="AC19" s="18">
        <v>86076</v>
      </c>
      <c r="AD19" s="18">
        <v>32</v>
      </c>
      <c r="AE19" s="18"/>
    </row>
    <row r="20" spans="1:31" ht="20.25" customHeight="1" thickBot="1" x14ac:dyDescent="0.25">
      <c r="A20" s="151" t="s">
        <v>237</v>
      </c>
      <c r="B20" s="152"/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  <c r="AE20" s="153"/>
    </row>
    <row r="21" spans="1:31" ht="57.75" thickBot="1" x14ac:dyDescent="0.25">
      <c r="A21" s="22">
        <f>+A19+1</f>
        <v>13</v>
      </c>
      <c r="B21" s="40">
        <v>155004</v>
      </c>
      <c r="C21" s="22" t="s">
        <v>58</v>
      </c>
      <c r="D21" s="22" t="s">
        <v>84</v>
      </c>
      <c r="E21" s="46" t="s">
        <v>17</v>
      </c>
      <c r="F21" s="46">
        <v>1540000</v>
      </c>
      <c r="G21" s="46">
        <v>0</v>
      </c>
      <c r="H21" s="14">
        <v>0</v>
      </c>
      <c r="I21" s="16"/>
      <c r="J21" s="16">
        <v>25700</v>
      </c>
      <c r="K21" s="16">
        <v>1969.67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7">
        <f>SUM(M21:X21)</f>
        <v>0</v>
      </c>
      <c r="Z21" s="39" t="s">
        <v>825</v>
      </c>
      <c r="AA21" s="39" t="s">
        <v>848</v>
      </c>
      <c r="AB21" s="39">
        <v>25872</v>
      </c>
      <c r="AC21" s="39">
        <v>26375</v>
      </c>
      <c r="AD21" s="39">
        <v>25700</v>
      </c>
      <c r="AE21" s="39"/>
    </row>
    <row r="22" spans="1:31" ht="15.75" thickBot="1" x14ac:dyDescent="0.25">
      <c r="A22" s="151" t="s">
        <v>695</v>
      </c>
      <c r="B22" s="152"/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2"/>
      <c r="AE22" s="153"/>
    </row>
    <row r="23" spans="1:31" ht="28.5" x14ac:dyDescent="0.2">
      <c r="A23" s="22">
        <v>14</v>
      </c>
      <c r="B23" s="23">
        <v>226898</v>
      </c>
      <c r="C23" s="22" t="s">
        <v>40</v>
      </c>
      <c r="D23" s="22" t="s">
        <v>697</v>
      </c>
      <c r="E23" s="46">
        <v>181961373.19999999</v>
      </c>
      <c r="F23" s="47">
        <v>120000000</v>
      </c>
      <c r="G23" s="47">
        <v>0</v>
      </c>
      <c r="H23" s="14">
        <v>0</v>
      </c>
      <c r="I23" s="16">
        <v>224341.24290173696</v>
      </c>
      <c r="J23" s="16">
        <v>264194</v>
      </c>
      <c r="K23" s="16">
        <v>147906.32999999999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7">
        <f>SUM(M23:X23)</f>
        <v>0</v>
      </c>
      <c r="Z23" s="39" t="s">
        <v>696</v>
      </c>
      <c r="AA23" s="39" t="s">
        <v>97</v>
      </c>
      <c r="AB23" s="39">
        <v>2500</v>
      </c>
      <c r="AC23" s="39">
        <v>3000</v>
      </c>
      <c r="AD23" s="39">
        <v>264194</v>
      </c>
      <c r="AE23" s="39"/>
    </row>
    <row r="24" spans="1:31" ht="15.75" hidden="1" thickBot="1" x14ac:dyDescent="0.25">
      <c r="A24" s="151" t="s">
        <v>123</v>
      </c>
      <c r="B24" s="152"/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2"/>
      <c r="AE24" s="153"/>
    </row>
    <row r="25" spans="1:31" ht="71.25" hidden="1" x14ac:dyDescent="0.2">
      <c r="A25" s="9">
        <v>15</v>
      </c>
      <c r="B25" s="8">
        <v>133500</v>
      </c>
      <c r="C25" s="9" t="s">
        <v>698</v>
      </c>
      <c r="D25" s="9" t="s">
        <v>142</v>
      </c>
      <c r="E25" s="35">
        <v>116248152.54000001</v>
      </c>
      <c r="F25" s="47">
        <v>0</v>
      </c>
      <c r="G25" s="48">
        <v>0</v>
      </c>
      <c r="H25" s="14">
        <v>0</v>
      </c>
      <c r="I25" s="17">
        <v>23.045547762280638</v>
      </c>
      <c r="J25" s="17">
        <v>37</v>
      </c>
      <c r="K25" s="17">
        <v>23</v>
      </c>
      <c r="L25" s="17">
        <v>23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7">
        <f>SUM(M25:X25)</f>
        <v>0</v>
      </c>
      <c r="Z25" s="18" t="s">
        <v>696</v>
      </c>
      <c r="AA25" s="18" t="s">
        <v>613</v>
      </c>
      <c r="AB25" s="18">
        <v>60834</v>
      </c>
      <c r="AC25" s="18">
        <v>61137</v>
      </c>
      <c r="AD25" s="18">
        <v>37</v>
      </c>
      <c r="AE25" s="18" t="s">
        <v>130</v>
      </c>
    </row>
    <row r="26" spans="1:31" ht="28.5" hidden="1" x14ac:dyDescent="0.2">
      <c r="A26" s="9">
        <v>16</v>
      </c>
      <c r="B26" s="8">
        <v>98375</v>
      </c>
      <c r="C26" s="9" t="s">
        <v>699</v>
      </c>
      <c r="D26" s="9" t="s">
        <v>697</v>
      </c>
      <c r="E26" s="35">
        <v>15629147.82</v>
      </c>
      <c r="F26" s="47">
        <v>0</v>
      </c>
      <c r="G26" s="48">
        <v>0</v>
      </c>
      <c r="H26" s="14">
        <v>0</v>
      </c>
      <c r="I26" s="17">
        <v>28491.403572140083</v>
      </c>
      <c r="J26" s="17">
        <v>96000</v>
      </c>
      <c r="K26" s="17">
        <v>28491</v>
      </c>
      <c r="L26" s="17"/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7">
        <f>SUM(M26:X26)</f>
        <v>0</v>
      </c>
      <c r="Z26" s="18" t="s">
        <v>113</v>
      </c>
      <c r="AA26" s="18" t="s">
        <v>396</v>
      </c>
      <c r="AB26" s="18">
        <v>5400</v>
      </c>
      <c r="AC26" s="18">
        <v>5600</v>
      </c>
      <c r="AD26" s="18">
        <v>96000</v>
      </c>
      <c r="AE26" s="18"/>
    </row>
    <row r="27" spans="1:31" ht="23.25" customHeight="1" thickBot="1" x14ac:dyDescent="0.25">
      <c r="B27" s="143" t="s">
        <v>59</v>
      </c>
      <c r="C27" s="144"/>
      <c r="D27" s="30"/>
      <c r="E27" s="55">
        <f>SUM(E7:E26)</f>
        <v>749271142.75</v>
      </c>
      <c r="F27" s="55">
        <f>SUM(F7:F26)</f>
        <v>178313000</v>
      </c>
      <c r="G27" s="55">
        <f>SUM(G7:G26)</f>
        <v>142980645</v>
      </c>
      <c r="H27" s="28">
        <f>SUM(H7:H26)</f>
        <v>111275633.39</v>
      </c>
      <c r="I27" s="29"/>
      <c r="J27" s="29"/>
      <c r="K27" s="29">
        <f t="shared" ref="K27:Y27" si="2">SUM(K7:K26)</f>
        <v>178395.12999999998</v>
      </c>
      <c r="L27" s="29">
        <f t="shared" si="2"/>
        <v>38.07</v>
      </c>
      <c r="M27" s="29">
        <f t="shared" si="2"/>
        <v>0</v>
      </c>
      <c r="N27" s="29">
        <f t="shared" si="2"/>
        <v>0</v>
      </c>
      <c r="O27" s="29">
        <f t="shared" si="2"/>
        <v>0</v>
      </c>
      <c r="P27" s="29">
        <f t="shared" si="2"/>
        <v>0</v>
      </c>
      <c r="Q27" s="29">
        <f t="shared" si="2"/>
        <v>0</v>
      </c>
      <c r="R27" s="29">
        <f t="shared" si="2"/>
        <v>0</v>
      </c>
      <c r="S27" s="29">
        <f t="shared" si="2"/>
        <v>0</v>
      </c>
      <c r="T27" s="29">
        <f t="shared" si="2"/>
        <v>6.66</v>
      </c>
      <c r="U27" s="29">
        <f t="shared" si="2"/>
        <v>0</v>
      </c>
      <c r="V27" s="29">
        <f t="shared" si="2"/>
        <v>0</v>
      </c>
      <c r="W27" s="29">
        <f t="shared" si="2"/>
        <v>1.82</v>
      </c>
      <c r="X27" s="29">
        <f t="shared" si="2"/>
        <v>0</v>
      </c>
      <c r="Y27" s="29">
        <f t="shared" si="2"/>
        <v>8.48</v>
      </c>
    </row>
    <row r="28" spans="1:31" ht="15" thickBot="1" x14ac:dyDescent="0.25">
      <c r="G28" s="53">
        <v>142980645</v>
      </c>
      <c r="H28" s="13">
        <v>111275633.39</v>
      </c>
    </row>
    <row r="29" spans="1:31" ht="59.25" customHeight="1" thickBot="1" x14ac:dyDescent="0.25">
      <c r="B29" s="117"/>
      <c r="C29" s="118"/>
      <c r="D29" s="31"/>
      <c r="E29" s="60"/>
      <c r="G29" s="53">
        <f>+G28-G27</f>
        <v>0</v>
      </c>
      <c r="H29" s="13">
        <f>+H28-H27</f>
        <v>0</v>
      </c>
      <c r="K29" s="13">
        <f>K21/1000</f>
        <v>1.96967</v>
      </c>
      <c r="L29" s="13">
        <f>L21/1000</f>
        <v>0</v>
      </c>
      <c r="Y29" s="13">
        <f>Y21/1000</f>
        <v>0</v>
      </c>
    </row>
  </sheetData>
  <mergeCells count="21">
    <mergeCell ref="A1:D1"/>
    <mergeCell ref="A2:D2"/>
    <mergeCell ref="A3:D3"/>
    <mergeCell ref="A4:A5"/>
    <mergeCell ref="B4:B5"/>
    <mergeCell ref="C4:C5"/>
    <mergeCell ref="D4:D5"/>
    <mergeCell ref="E4:H4"/>
    <mergeCell ref="I4:L4"/>
    <mergeCell ref="M4:Y4"/>
    <mergeCell ref="A6:AE6"/>
    <mergeCell ref="A8:AE8"/>
    <mergeCell ref="Z4:AA4"/>
    <mergeCell ref="AB4:AC4"/>
    <mergeCell ref="AD4:AD5"/>
    <mergeCell ref="AE4:AE5"/>
    <mergeCell ref="A20:AE20"/>
    <mergeCell ref="A22:AE22"/>
    <mergeCell ref="B27:C27"/>
    <mergeCell ref="B29:C29"/>
    <mergeCell ref="A24:AE24"/>
  </mergeCells>
  <pageMargins left="0.70866141732283505" right="0.70866141732283505" top="0.74803149606299202" bottom="0.74803149606299202" header="0.31496062992126" footer="0.31496062992126"/>
  <pageSetup paperSize="17" scale="6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  <pageSetUpPr fitToPage="1"/>
  </sheetPr>
  <dimension ref="A1:AE58"/>
  <sheetViews>
    <sheetView view="pageBreakPreview" zoomScale="70" zoomScaleNormal="80" zoomScaleSheetLayoutView="70" workbookViewId="0">
      <pane ySplit="5" topLeftCell="A48" activePane="bottomLeft" state="frozen"/>
      <selection activeCell="E158" sqref="E158"/>
      <selection pane="bottomLeft" activeCell="A49" sqref="A49:XFD54"/>
    </sheetView>
  </sheetViews>
  <sheetFormatPr baseColWidth="10" defaultColWidth="11.42578125" defaultRowHeight="14.25" x14ac:dyDescent="0.2"/>
  <cols>
    <col min="1" max="1" width="10" style="92" customWidth="1"/>
    <col min="2" max="2" width="12" style="85" bestFit="1" customWidth="1"/>
    <col min="3" max="3" width="51.42578125" style="95" customWidth="1"/>
    <col min="4" max="4" width="23.85546875" style="95" customWidth="1"/>
    <col min="5" max="5" width="27.28515625" style="59" customWidth="1"/>
    <col min="6" max="6" width="27.5703125" style="88" customWidth="1"/>
    <col min="7" max="7" width="25.85546875" style="89" customWidth="1"/>
    <col min="8" max="8" width="27.7109375" style="89" customWidth="1"/>
    <col min="9" max="9" width="18.28515625" style="90" customWidth="1"/>
    <col min="10" max="10" width="19.42578125" style="89" customWidth="1"/>
    <col min="11" max="12" width="18.85546875" style="89" customWidth="1"/>
    <col min="13" max="20" width="18.85546875" style="89" hidden="1" customWidth="1"/>
    <col min="21" max="21" width="20.140625" style="89" hidden="1" customWidth="1"/>
    <col min="22" max="24" width="18.85546875" style="89" hidden="1" customWidth="1"/>
    <col min="25" max="25" width="18.85546875" style="89" customWidth="1"/>
    <col min="26" max="26" width="23" style="91" hidden="1" customWidth="1"/>
    <col min="27" max="27" width="15.85546875" style="91" hidden="1" customWidth="1"/>
    <col min="28" max="28" width="14" style="91" hidden="1" customWidth="1"/>
    <col min="29" max="29" width="13.140625" style="91" hidden="1" customWidth="1"/>
    <col min="30" max="30" width="14.42578125" style="91" hidden="1" customWidth="1"/>
    <col min="31" max="31" width="40.85546875" style="91" hidden="1" customWidth="1"/>
    <col min="32" max="16384" width="11.42578125" style="91"/>
  </cols>
  <sheetData>
    <row r="1" spans="1:31" ht="15" customHeight="1" x14ac:dyDescent="0.2">
      <c r="A1" s="163" t="s">
        <v>0</v>
      </c>
      <c r="B1" s="163"/>
      <c r="C1" s="163"/>
      <c r="D1" s="163"/>
      <c r="E1" s="57"/>
      <c r="P1" s="89" t="s">
        <v>72</v>
      </c>
    </row>
    <row r="2" spans="1:31" ht="15" customHeight="1" x14ac:dyDescent="0.2">
      <c r="A2" s="163" t="s">
        <v>722</v>
      </c>
      <c r="B2" s="163"/>
      <c r="C2" s="163"/>
      <c r="D2" s="163"/>
      <c r="E2" s="57"/>
    </row>
    <row r="3" spans="1:31" ht="15.75" customHeight="1" thickBot="1" x14ac:dyDescent="0.25">
      <c r="A3" s="164" t="s">
        <v>121</v>
      </c>
      <c r="B3" s="164"/>
      <c r="C3" s="164"/>
      <c r="D3" s="164"/>
      <c r="E3" s="57"/>
    </row>
    <row r="4" spans="1:31" ht="15.75" customHeight="1" thickBot="1" x14ac:dyDescent="0.25">
      <c r="A4" s="121" t="s">
        <v>2</v>
      </c>
      <c r="B4" s="123" t="s">
        <v>3</v>
      </c>
      <c r="C4" s="125" t="s">
        <v>4</v>
      </c>
      <c r="D4" s="135" t="s">
        <v>77</v>
      </c>
      <c r="E4" s="131" t="s">
        <v>64</v>
      </c>
      <c r="F4" s="132"/>
      <c r="G4" s="132"/>
      <c r="H4" s="133"/>
      <c r="I4" s="131" t="s">
        <v>67</v>
      </c>
      <c r="J4" s="132"/>
      <c r="K4" s="132"/>
      <c r="L4" s="133"/>
      <c r="M4" s="129" t="s">
        <v>124</v>
      </c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61" t="s">
        <v>723</v>
      </c>
      <c r="AA4" s="162"/>
      <c r="AB4" s="130" t="s">
        <v>724</v>
      </c>
      <c r="AC4" s="155"/>
      <c r="AD4" s="155" t="s">
        <v>128</v>
      </c>
      <c r="AE4" s="157" t="s">
        <v>725</v>
      </c>
    </row>
    <row r="5" spans="1:31" ht="22.5" customHeight="1" thickBot="1" x14ac:dyDescent="0.25">
      <c r="A5" s="140"/>
      <c r="B5" s="141"/>
      <c r="C5" s="142"/>
      <c r="D5" s="139"/>
      <c r="E5" s="58" t="s">
        <v>123</v>
      </c>
      <c r="F5" s="25" t="s">
        <v>63</v>
      </c>
      <c r="G5" s="25" t="s">
        <v>62</v>
      </c>
      <c r="H5" s="33" t="s">
        <v>70</v>
      </c>
      <c r="I5" s="61" t="s">
        <v>123</v>
      </c>
      <c r="J5" s="32" t="s">
        <v>65</v>
      </c>
      <c r="K5" s="25" t="s">
        <v>63</v>
      </c>
      <c r="L5" s="33" t="s">
        <v>62</v>
      </c>
      <c r="M5" s="24" t="s">
        <v>5</v>
      </c>
      <c r="N5" s="87" t="s">
        <v>6</v>
      </c>
      <c r="O5" s="87" t="s">
        <v>7</v>
      </c>
      <c r="P5" s="87" t="s">
        <v>8</v>
      </c>
      <c r="Q5" s="87" t="s">
        <v>9</v>
      </c>
      <c r="R5" s="87" t="s">
        <v>10</v>
      </c>
      <c r="S5" s="87" t="s">
        <v>11</v>
      </c>
      <c r="T5" s="87" t="s">
        <v>12</v>
      </c>
      <c r="U5" s="87" t="s">
        <v>13</v>
      </c>
      <c r="V5" s="87" t="s">
        <v>14</v>
      </c>
      <c r="W5" s="87" t="s">
        <v>15</v>
      </c>
      <c r="X5" s="87" t="s">
        <v>16</v>
      </c>
      <c r="Y5" s="62" t="s">
        <v>66</v>
      </c>
      <c r="Z5" s="64" t="s">
        <v>73</v>
      </c>
      <c r="AA5" s="25" t="s">
        <v>74</v>
      </c>
      <c r="AB5" s="87" t="s">
        <v>75</v>
      </c>
      <c r="AC5" s="87" t="s">
        <v>76</v>
      </c>
      <c r="AD5" s="156"/>
      <c r="AE5" s="158"/>
    </row>
    <row r="6" spans="1:31" ht="15" customHeight="1" x14ac:dyDescent="0.2">
      <c r="A6" s="159" t="s">
        <v>706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70"/>
    </row>
    <row r="7" spans="1:31" ht="42.75" x14ac:dyDescent="0.2">
      <c r="A7" s="9">
        <v>1</v>
      </c>
      <c r="B7" s="172">
        <v>130572</v>
      </c>
      <c r="C7" s="9" t="s">
        <v>707</v>
      </c>
      <c r="D7" s="9" t="s">
        <v>697</v>
      </c>
      <c r="E7" s="35" t="s">
        <v>126</v>
      </c>
      <c r="F7" s="173">
        <v>2000000</v>
      </c>
      <c r="G7" s="173">
        <v>682231</v>
      </c>
      <c r="H7" s="15">
        <v>0</v>
      </c>
      <c r="I7" s="17">
        <v>0</v>
      </c>
      <c r="J7" s="17">
        <v>7520</v>
      </c>
      <c r="K7" s="17">
        <v>0</v>
      </c>
      <c r="L7" s="17">
        <v>482.89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284.52</v>
      </c>
      <c r="S7" s="17">
        <v>0</v>
      </c>
      <c r="T7" s="17">
        <v>0</v>
      </c>
      <c r="U7" s="17">
        <v>0</v>
      </c>
      <c r="V7" s="17">
        <v>0</v>
      </c>
      <c r="W7" s="17">
        <v>0</v>
      </c>
      <c r="X7" s="17">
        <v>0</v>
      </c>
      <c r="Y7" s="17">
        <f>+SUM(M7:X7)</f>
        <v>284.52</v>
      </c>
      <c r="Z7" s="18" t="s">
        <v>85</v>
      </c>
      <c r="AA7" s="18" t="s">
        <v>85</v>
      </c>
      <c r="AB7" s="18">
        <v>1656</v>
      </c>
      <c r="AC7" s="18">
        <v>1444</v>
      </c>
      <c r="AD7" s="18">
        <v>7520</v>
      </c>
      <c r="AE7" s="18"/>
    </row>
    <row r="8" spans="1:31" ht="42.75" x14ac:dyDescent="0.2">
      <c r="A8" s="9">
        <f>+A7+1</f>
        <v>2</v>
      </c>
      <c r="B8" s="172">
        <v>148405</v>
      </c>
      <c r="C8" s="9" t="s">
        <v>708</v>
      </c>
      <c r="D8" s="9" t="s">
        <v>697</v>
      </c>
      <c r="E8" s="35" t="s">
        <v>126</v>
      </c>
      <c r="F8" s="173">
        <v>2000000</v>
      </c>
      <c r="G8" s="173">
        <v>617783</v>
      </c>
      <c r="H8" s="15">
        <v>524177.45</v>
      </c>
      <c r="I8" s="17">
        <v>0</v>
      </c>
      <c r="J8" s="17">
        <v>7519</v>
      </c>
      <c r="K8" s="17">
        <v>0</v>
      </c>
      <c r="L8" s="17">
        <v>414.65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>
        <v>337.53</v>
      </c>
      <c r="S8" s="17">
        <v>0</v>
      </c>
      <c r="T8" s="17">
        <v>0</v>
      </c>
      <c r="U8" s="17">
        <v>0</v>
      </c>
      <c r="V8" s="17">
        <v>77.12</v>
      </c>
      <c r="W8" s="17">
        <v>0</v>
      </c>
      <c r="X8" s="17">
        <v>0</v>
      </c>
      <c r="Y8" s="17">
        <f t="shared" ref="Y8:Y48" si="0">+SUM(M8:X8)</f>
        <v>414.65</v>
      </c>
      <c r="Z8" s="18" t="s">
        <v>85</v>
      </c>
      <c r="AA8" s="18" t="s">
        <v>451</v>
      </c>
      <c r="AB8" s="18">
        <v>129</v>
      </c>
      <c r="AC8" s="18">
        <v>108</v>
      </c>
      <c r="AD8" s="97">
        <f>+J8</f>
        <v>7519</v>
      </c>
      <c r="AE8" s="18"/>
    </row>
    <row r="9" spans="1:31" ht="42.75" x14ac:dyDescent="0.2">
      <c r="A9" s="9">
        <f t="shared" ref="A9:A48" si="1">+A8+1</f>
        <v>3</v>
      </c>
      <c r="B9" s="172">
        <v>148408</v>
      </c>
      <c r="C9" s="9" t="s">
        <v>709</v>
      </c>
      <c r="D9" s="9" t="s">
        <v>697</v>
      </c>
      <c r="E9" s="35" t="s">
        <v>126</v>
      </c>
      <c r="F9" s="173">
        <v>2000000</v>
      </c>
      <c r="G9" s="173">
        <v>58933</v>
      </c>
      <c r="H9" s="15">
        <v>0</v>
      </c>
      <c r="I9" s="17">
        <v>0</v>
      </c>
      <c r="J9" s="17">
        <v>7519</v>
      </c>
      <c r="K9" s="17">
        <v>0</v>
      </c>
      <c r="L9" s="17">
        <v>69.25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  <c r="T9" s="17">
        <v>0</v>
      </c>
      <c r="U9" s="17">
        <v>0</v>
      </c>
      <c r="V9" s="17">
        <v>0</v>
      </c>
      <c r="W9" s="17">
        <v>0</v>
      </c>
      <c r="X9" s="17">
        <v>0</v>
      </c>
      <c r="Y9" s="17">
        <f t="shared" si="0"/>
        <v>0</v>
      </c>
      <c r="Z9" s="18" t="s">
        <v>85</v>
      </c>
      <c r="AA9" s="18" t="s">
        <v>85</v>
      </c>
      <c r="AB9" s="18">
        <v>122</v>
      </c>
      <c r="AC9" s="18">
        <v>109</v>
      </c>
      <c r="AD9" s="97">
        <f t="shared" ref="AD9:AD48" si="2">+J9</f>
        <v>7519</v>
      </c>
      <c r="AE9" s="18"/>
    </row>
    <row r="10" spans="1:31" ht="42.75" x14ac:dyDescent="0.2">
      <c r="A10" s="9">
        <f t="shared" si="1"/>
        <v>4</v>
      </c>
      <c r="B10" s="172">
        <v>149702</v>
      </c>
      <c r="C10" s="9" t="s">
        <v>710</v>
      </c>
      <c r="D10" s="9" t="s">
        <v>697</v>
      </c>
      <c r="E10" s="35" t="s">
        <v>126</v>
      </c>
      <c r="F10" s="173">
        <v>2000000</v>
      </c>
      <c r="G10" s="173">
        <v>463058</v>
      </c>
      <c r="H10" s="15">
        <v>463058</v>
      </c>
      <c r="I10" s="17">
        <v>0</v>
      </c>
      <c r="J10" s="17">
        <v>7519</v>
      </c>
      <c r="K10" s="17">
        <v>0</v>
      </c>
      <c r="L10" s="17">
        <v>310.8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17">
        <v>0</v>
      </c>
      <c r="Y10" s="17">
        <f t="shared" si="0"/>
        <v>0</v>
      </c>
      <c r="Z10" s="18" t="s">
        <v>85</v>
      </c>
      <c r="AA10" s="18" t="s">
        <v>85</v>
      </c>
      <c r="AB10" s="18">
        <v>1192</v>
      </c>
      <c r="AC10" s="18">
        <v>1036</v>
      </c>
      <c r="AD10" s="97">
        <f t="shared" si="2"/>
        <v>7519</v>
      </c>
      <c r="AE10" s="18"/>
    </row>
    <row r="11" spans="1:31" ht="42.75" x14ac:dyDescent="0.2">
      <c r="A11" s="9">
        <f t="shared" si="1"/>
        <v>5</v>
      </c>
      <c r="B11" s="172">
        <v>149703</v>
      </c>
      <c r="C11" s="9" t="s">
        <v>716</v>
      </c>
      <c r="D11" s="9" t="s">
        <v>697</v>
      </c>
      <c r="E11" s="35">
        <v>183117.93</v>
      </c>
      <c r="F11" s="173">
        <v>0</v>
      </c>
      <c r="G11" s="173">
        <v>183118</v>
      </c>
      <c r="H11" s="15">
        <v>0</v>
      </c>
      <c r="I11" s="17" t="s">
        <v>126</v>
      </c>
      <c r="J11" s="17">
        <v>2417</v>
      </c>
      <c r="K11" s="17">
        <v>0</v>
      </c>
      <c r="L11" s="17">
        <v>1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7">
        <v>0</v>
      </c>
      <c r="X11" s="17">
        <v>0</v>
      </c>
      <c r="Y11" s="17">
        <f t="shared" si="0"/>
        <v>0</v>
      </c>
      <c r="Z11" s="18" t="s">
        <v>85</v>
      </c>
      <c r="AA11" s="18" t="s">
        <v>85</v>
      </c>
      <c r="AB11" s="18">
        <v>360</v>
      </c>
      <c r="AC11" s="18">
        <v>450</v>
      </c>
      <c r="AD11" s="97">
        <f t="shared" si="2"/>
        <v>2417</v>
      </c>
      <c r="AE11" s="18" t="s">
        <v>684</v>
      </c>
    </row>
    <row r="12" spans="1:31" ht="42.75" x14ac:dyDescent="0.2">
      <c r="A12" s="9">
        <f t="shared" si="1"/>
        <v>6</v>
      </c>
      <c r="B12" s="172">
        <v>257874</v>
      </c>
      <c r="C12" s="9" t="s">
        <v>930</v>
      </c>
      <c r="D12" s="9" t="s">
        <v>697</v>
      </c>
      <c r="E12" s="35" t="s">
        <v>126</v>
      </c>
      <c r="F12" s="173">
        <v>0</v>
      </c>
      <c r="G12" s="173">
        <v>900000</v>
      </c>
      <c r="H12" s="15">
        <v>0</v>
      </c>
      <c r="I12" s="17" t="s">
        <v>126</v>
      </c>
      <c r="J12" s="17">
        <v>350</v>
      </c>
      <c r="K12" s="17">
        <v>350</v>
      </c>
      <c r="L12" s="17">
        <v>350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f t="shared" si="0"/>
        <v>0</v>
      </c>
      <c r="Z12" s="18" t="s">
        <v>85</v>
      </c>
      <c r="AA12" s="18" t="s">
        <v>85</v>
      </c>
      <c r="AB12" s="18">
        <v>324</v>
      </c>
      <c r="AC12" s="18">
        <v>281</v>
      </c>
      <c r="AD12" s="97">
        <v>350</v>
      </c>
      <c r="AE12" s="18"/>
    </row>
    <row r="13" spans="1:31" ht="42.75" x14ac:dyDescent="0.2">
      <c r="A13" s="9">
        <f t="shared" si="1"/>
        <v>7</v>
      </c>
      <c r="B13" s="172">
        <v>257881</v>
      </c>
      <c r="C13" s="9" t="s">
        <v>895</v>
      </c>
      <c r="D13" s="9" t="s">
        <v>697</v>
      </c>
      <c r="E13" s="35" t="s">
        <v>126</v>
      </c>
      <c r="F13" s="173">
        <v>0</v>
      </c>
      <c r="G13" s="173">
        <v>900000</v>
      </c>
      <c r="H13" s="15">
        <v>0</v>
      </c>
      <c r="I13" s="17" t="s">
        <v>126</v>
      </c>
      <c r="J13" s="17">
        <v>720</v>
      </c>
      <c r="K13" s="17">
        <v>0</v>
      </c>
      <c r="L13" s="17">
        <v>720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17">
        <v>0</v>
      </c>
      <c r="X13" s="17">
        <v>372</v>
      </c>
      <c r="Y13" s="17">
        <f t="shared" si="0"/>
        <v>372</v>
      </c>
      <c r="Z13" s="18" t="s">
        <v>85</v>
      </c>
      <c r="AA13" s="18" t="s">
        <v>451</v>
      </c>
      <c r="AB13" s="18">
        <v>896</v>
      </c>
      <c r="AC13" s="18">
        <v>782</v>
      </c>
      <c r="AD13" s="97">
        <f t="shared" si="2"/>
        <v>720</v>
      </c>
      <c r="AE13" s="18"/>
    </row>
    <row r="14" spans="1:31" ht="42.75" x14ac:dyDescent="0.2">
      <c r="A14" s="9">
        <f t="shared" si="1"/>
        <v>8</v>
      </c>
      <c r="B14" s="172">
        <v>257882</v>
      </c>
      <c r="C14" s="9" t="s">
        <v>896</v>
      </c>
      <c r="D14" s="9" t="s">
        <v>697</v>
      </c>
      <c r="E14" s="35" t="s">
        <v>126</v>
      </c>
      <c r="F14" s="173">
        <v>0</v>
      </c>
      <c r="G14" s="173">
        <v>900000</v>
      </c>
      <c r="H14" s="15">
        <v>0</v>
      </c>
      <c r="I14" s="17" t="s">
        <v>126</v>
      </c>
      <c r="J14" s="17">
        <v>360</v>
      </c>
      <c r="K14" s="17">
        <v>0</v>
      </c>
      <c r="L14" s="17">
        <v>360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f t="shared" si="0"/>
        <v>0</v>
      </c>
      <c r="Z14" s="18" t="s">
        <v>85</v>
      </c>
      <c r="AA14" s="18" t="s">
        <v>451</v>
      </c>
      <c r="AB14" s="18">
        <v>2660</v>
      </c>
      <c r="AC14" s="18">
        <v>2316</v>
      </c>
      <c r="AD14" s="97">
        <f t="shared" si="2"/>
        <v>360</v>
      </c>
      <c r="AE14" s="18"/>
    </row>
    <row r="15" spans="1:31" ht="42.75" x14ac:dyDescent="0.2">
      <c r="A15" s="9">
        <f t="shared" si="1"/>
        <v>9</v>
      </c>
      <c r="B15" s="172">
        <v>257883</v>
      </c>
      <c r="C15" s="9" t="s">
        <v>897</v>
      </c>
      <c r="D15" s="9" t="s">
        <v>697</v>
      </c>
      <c r="E15" s="35" t="s">
        <v>126</v>
      </c>
      <c r="F15" s="173">
        <v>0</v>
      </c>
      <c r="G15" s="173">
        <v>900000</v>
      </c>
      <c r="H15" s="15">
        <v>0</v>
      </c>
      <c r="I15" s="17" t="s">
        <v>126</v>
      </c>
      <c r="J15" s="17">
        <v>342</v>
      </c>
      <c r="K15" s="17">
        <v>0</v>
      </c>
      <c r="L15" s="17">
        <v>342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  <c r="W15" s="17">
        <v>0</v>
      </c>
      <c r="X15" s="17">
        <v>0</v>
      </c>
      <c r="Y15" s="17">
        <f t="shared" si="0"/>
        <v>0</v>
      </c>
      <c r="Z15" s="18" t="s">
        <v>85</v>
      </c>
      <c r="AA15" s="18" t="s">
        <v>85</v>
      </c>
      <c r="AB15" s="18">
        <v>891</v>
      </c>
      <c r="AC15" s="18">
        <v>777</v>
      </c>
      <c r="AD15" s="97">
        <f t="shared" si="2"/>
        <v>342</v>
      </c>
      <c r="AE15" s="18"/>
    </row>
    <row r="16" spans="1:31" ht="42.75" x14ac:dyDescent="0.2">
      <c r="A16" s="9">
        <f t="shared" si="1"/>
        <v>10</v>
      </c>
      <c r="B16" s="172">
        <v>257890</v>
      </c>
      <c r="C16" s="9" t="s">
        <v>898</v>
      </c>
      <c r="D16" s="9" t="s">
        <v>697</v>
      </c>
      <c r="E16" s="35" t="s">
        <v>126</v>
      </c>
      <c r="F16" s="173">
        <v>0</v>
      </c>
      <c r="G16" s="173">
        <v>880000</v>
      </c>
      <c r="H16" s="15">
        <v>0</v>
      </c>
      <c r="I16" s="17" t="s">
        <v>126</v>
      </c>
      <c r="J16" s="17">
        <v>520</v>
      </c>
      <c r="K16" s="17">
        <v>0</v>
      </c>
      <c r="L16" s="17">
        <v>520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266</v>
      </c>
      <c r="Y16" s="17">
        <f t="shared" si="0"/>
        <v>266</v>
      </c>
      <c r="Z16" s="18" t="s">
        <v>85</v>
      </c>
      <c r="AA16" s="18" t="s">
        <v>85</v>
      </c>
      <c r="AB16" s="18">
        <v>2502</v>
      </c>
      <c r="AC16" s="18">
        <v>2179</v>
      </c>
      <c r="AD16" s="97">
        <f t="shared" si="2"/>
        <v>520</v>
      </c>
      <c r="AE16" s="18"/>
    </row>
    <row r="17" spans="1:31" ht="42.75" x14ac:dyDescent="0.2">
      <c r="A17" s="9">
        <f t="shared" si="1"/>
        <v>11</v>
      </c>
      <c r="B17" s="172">
        <v>257899</v>
      </c>
      <c r="C17" s="9" t="s">
        <v>931</v>
      </c>
      <c r="D17" s="9" t="s">
        <v>697</v>
      </c>
      <c r="E17" s="35" t="s">
        <v>126</v>
      </c>
      <c r="F17" s="173">
        <v>0</v>
      </c>
      <c r="G17" s="173">
        <v>855957</v>
      </c>
      <c r="H17" s="15"/>
      <c r="I17" s="17" t="s">
        <v>126</v>
      </c>
      <c r="J17" s="17">
        <v>480</v>
      </c>
      <c r="K17" s="17">
        <v>480</v>
      </c>
      <c r="L17" s="17">
        <v>480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17">
        <v>0</v>
      </c>
      <c r="X17" s="17">
        <v>0</v>
      </c>
      <c r="Y17" s="17">
        <f t="shared" si="0"/>
        <v>0</v>
      </c>
      <c r="Z17" s="18" t="s">
        <v>85</v>
      </c>
      <c r="AA17" s="18" t="s">
        <v>85</v>
      </c>
      <c r="AB17" s="18">
        <v>2277</v>
      </c>
      <c r="AC17" s="18">
        <v>1979</v>
      </c>
      <c r="AD17" s="97">
        <v>480</v>
      </c>
      <c r="AE17" s="18"/>
    </row>
    <row r="18" spans="1:31" ht="42.75" x14ac:dyDescent="0.2">
      <c r="A18" s="9">
        <f t="shared" si="1"/>
        <v>12</v>
      </c>
      <c r="B18" s="9">
        <v>257901</v>
      </c>
      <c r="C18" s="9" t="s">
        <v>899</v>
      </c>
      <c r="D18" s="9" t="s">
        <v>697</v>
      </c>
      <c r="E18" s="35" t="s">
        <v>126</v>
      </c>
      <c r="F18" s="173">
        <v>0</v>
      </c>
      <c r="G18" s="173">
        <v>900000</v>
      </c>
      <c r="H18" s="15">
        <v>0</v>
      </c>
      <c r="I18" s="17" t="s">
        <v>126</v>
      </c>
      <c r="J18" s="17">
        <v>350</v>
      </c>
      <c r="K18" s="17">
        <v>0</v>
      </c>
      <c r="L18" s="17">
        <v>350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17">
        <v>0</v>
      </c>
      <c r="X18" s="17">
        <v>0</v>
      </c>
      <c r="Y18" s="17">
        <f t="shared" si="0"/>
        <v>0</v>
      </c>
      <c r="Z18" s="18" t="s">
        <v>85</v>
      </c>
      <c r="AA18" s="18" t="s">
        <v>85</v>
      </c>
      <c r="AB18" s="18">
        <v>142</v>
      </c>
      <c r="AC18" s="18">
        <v>122</v>
      </c>
      <c r="AD18" s="97">
        <f t="shared" si="2"/>
        <v>350</v>
      </c>
      <c r="AE18" s="18"/>
    </row>
    <row r="19" spans="1:31" ht="42.75" x14ac:dyDescent="0.2">
      <c r="A19" s="9">
        <f t="shared" si="1"/>
        <v>13</v>
      </c>
      <c r="B19" s="9">
        <v>261514</v>
      </c>
      <c r="C19" s="9" t="s">
        <v>900</v>
      </c>
      <c r="D19" s="9" t="s">
        <v>697</v>
      </c>
      <c r="E19" s="35" t="s">
        <v>126</v>
      </c>
      <c r="F19" s="173">
        <v>0</v>
      </c>
      <c r="G19" s="173">
        <v>800000</v>
      </c>
      <c r="H19" s="15">
        <v>0</v>
      </c>
      <c r="I19" s="17" t="s">
        <v>126</v>
      </c>
      <c r="J19" s="17">
        <v>328.1</v>
      </c>
      <c r="K19" s="17">
        <v>0</v>
      </c>
      <c r="L19" s="17">
        <v>328.1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7">
        <v>0</v>
      </c>
      <c r="V19" s="17">
        <v>0</v>
      </c>
      <c r="W19" s="17">
        <v>0</v>
      </c>
      <c r="X19" s="17">
        <v>232.13</v>
      </c>
      <c r="Y19" s="17">
        <f t="shared" si="0"/>
        <v>232.13</v>
      </c>
      <c r="Z19" s="18" t="s">
        <v>85</v>
      </c>
      <c r="AA19" s="18" t="s">
        <v>85</v>
      </c>
      <c r="AB19" s="18"/>
      <c r="AC19" s="18"/>
      <c r="AD19" s="97">
        <f t="shared" si="2"/>
        <v>328.1</v>
      </c>
      <c r="AE19" s="18"/>
    </row>
    <row r="20" spans="1:31" ht="42.75" x14ac:dyDescent="0.2">
      <c r="A20" s="9">
        <f t="shared" si="1"/>
        <v>14</v>
      </c>
      <c r="B20" s="9">
        <v>261523</v>
      </c>
      <c r="C20" s="9" t="s">
        <v>901</v>
      </c>
      <c r="D20" s="9" t="s">
        <v>697</v>
      </c>
      <c r="E20" s="35" t="s">
        <v>126</v>
      </c>
      <c r="F20" s="173">
        <v>0</v>
      </c>
      <c r="G20" s="173">
        <v>900000</v>
      </c>
      <c r="H20" s="15">
        <v>0</v>
      </c>
      <c r="I20" s="17" t="s">
        <v>126</v>
      </c>
      <c r="J20" s="17">
        <v>364.2</v>
      </c>
      <c r="K20" s="17">
        <v>0</v>
      </c>
      <c r="L20" s="17">
        <v>364.2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f t="shared" si="0"/>
        <v>0</v>
      </c>
      <c r="Z20" s="18" t="s">
        <v>85</v>
      </c>
      <c r="AA20" s="18" t="s">
        <v>85</v>
      </c>
      <c r="AB20" s="18"/>
      <c r="AC20" s="18"/>
      <c r="AD20" s="97">
        <f t="shared" si="2"/>
        <v>364.2</v>
      </c>
      <c r="AE20" s="18"/>
    </row>
    <row r="21" spans="1:31" ht="57" x14ac:dyDescent="0.2">
      <c r="A21" s="9">
        <f t="shared" si="1"/>
        <v>15</v>
      </c>
      <c r="B21" s="172">
        <v>262075</v>
      </c>
      <c r="C21" s="9" t="s">
        <v>868</v>
      </c>
      <c r="D21" s="9" t="s">
        <v>697</v>
      </c>
      <c r="E21" s="35" t="s">
        <v>126</v>
      </c>
      <c r="F21" s="173">
        <v>0</v>
      </c>
      <c r="G21" s="173">
        <v>700000</v>
      </c>
      <c r="H21" s="15">
        <v>0</v>
      </c>
      <c r="I21" s="17">
        <v>0</v>
      </c>
      <c r="J21" s="17">
        <v>307.60000000000002</v>
      </c>
      <c r="K21" s="17">
        <v>0</v>
      </c>
      <c r="L21" s="17">
        <v>307.60000000000002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f t="shared" si="0"/>
        <v>0</v>
      </c>
      <c r="Z21" s="18" t="s">
        <v>85</v>
      </c>
      <c r="AA21" s="18" t="s">
        <v>85</v>
      </c>
      <c r="AB21" s="18"/>
      <c r="AC21" s="18"/>
      <c r="AD21" s="97">
        <f t="shared" si="2"/>
        <v>307.60000000000002</v>
      </c>
      <c r="AE21" s="18"/>
    </row>
    <row r="22" spans="1:31" ht="57" x14ac:dyDescent="0.2">
      <c r="A22" s="9">
        <f t="shared" si="1"/>
        <v>16</v>
      </c>
      <c r="B22" s="172">
        <v>262076</v>
      </c>
      <c r="C22" s="9" t="s">
        <v>869</v>
      </c>
      <c r="D22" s="9" t="s">
        <v>697</v>
      </c>
      <c r="E22" s="35" t="s">
        <v>126</v>
      </c>
      <c r="F22" s="173">
        <v>0</v>
      </c>
      <c r="G22" s="173">
        <v>700000</v>
      </c>
      <c r="H22" s="15">
        <v>0</v>
      </c>
      <c r="I22" s="17">
        <v>0</v>
      </c>
      <c r="J22" s="17">
        <v>314.39999999999998</v>
      </c>
      <c r="K22" s="17">
        <v>0</v>
      </c>
      <c r="L22" s="17">
        <v>314.39999999999998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17">
        <v>0</v>
      </c>
      <c r="X22" s="17">
        <v>0</v>
      </c>
      <c r="Y22" s="17">
        <f t="shared" si="0"/>
        <v>0</v>
      </c>
      <c r="Z22" s="18" t="s">
        <v>85</v>
      </c>
      <c r="AA22" s="18" t="s">
        <v>85</v>
      </c>
      <c r="AB22" s="18"/>
      <c r="AC22" s="18"/>
      <c r="AD22" s="97">
        <f t="shared" si="2"/>
        <v>314.39999999999998</v>
      </c>
      <c r="AE22" s="18"/>
    </row>
    <row r="23" spans="1:31" ht="57" x14ac:dyDescent="0.2">
      <c r="A23" s="9">
        <f t="shared" si="1"/>
        <v>17</v>
      </c>
      <c r="B23" s="172">
        <v>262077</v>
      </c>
      <c r="C23" s="9" t="s">
        <v>870</v>
      </c>
      <c r="D23" s="9" t="s">
        <v>697</v>
      </c>
      <c r="E23" s="35" t="s">
        <v>126</v>
      </c>
      <c r="F23" s="173">
        <v>0</v>
      </c>
      <c r="G23" s="173">
        <v>700000</v>
      </c>
      <c r="H23" s="15">
        <v>0</v>
      </c>
      <c r="I23" s="17">
        <v>0</v>
      </c>
      <c r="J23" s="17">
        <v>335.4</v>
      </c>
      <c r="K23" s="17">
        <v>0</v>
      </c>
      <c r="L23" s="17">
        <v>335.4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17">
        <f t="shared" si="0"/>
        <v>0</v>
      </c>
      <c r="Z23" s="18" t="s">
        <v>85</v>
      </c>
      <c r="AA23" s="18" t="s">
        <v>85</v>
      </c>
      <c r="AB23" s="18"/>
      <c r="AC23" s="18"/>
      <c r="AD23" s="97">
        <f t="shared" si="2"/>
        <v>335.4</v>
      </c>
      <c r="AE23" s="18"/>
    </row>
    <row r="24" spans="1:31" ht="42.75" x14ac:dyDescent="0.2">
      <c r="A24" s="9">
        <f t="shared" si="1"/>
        <v>18</v>
      </c>
      <c r="B24" s="172">
        <v>262078</v>
      </c>
      <c r="C24" s="9" t="s">
        <v>871</v>
      </c>
      <c r="D24" s="9" t="s">
        <v>697</v>
      </c>
      <c r="E24" s="35" t="s">
        <v>126</v>
      </c>
      <c r="F24" s="173">
        <v>0</v>
      </c>
      <c r="G24" s="173">
        <v>700000</v>
      </c>
      <c r="H24" s="15">
        <v>0</v>
      </c>
      <c r="I24" s="17">
        <v>0</v>
      </c>
      <c r="J24" s="17">
        <v>338.5</v>
      </c>
      <c r="K24" s="17">
        <v>0</v>
      </c>
      <c r="L24" s="17">
        <v>338.5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  <c r="W24" s="17">
        <v>0</v>
      </c>
      <c r="X24" s="17">
        <v>0</v>
      </c>
      <c r="Y24" s="17">
        <f t="shared" si="0"/>
        <v>0</v>
      </c>
      <c r="Z24" s="18" t="s">
        <v>85</v>
      </c>
      <c r="AA24" s="18" t="s">
        <v>85</v>
      </c>
      <c r="AB24" s="18"/>
      <c r="AC24" s="18"/>
      <c r="AD24" s="97">
        <f t="shared" si="2"/>
        <v>338.5</v>
      </c>
      <c r="AE24" s="18"/>
    </row>
    <row r="25" spans="1:31" ht="57" x14ac:dyDescent="0.2">
      <c r="A25" s="9">
        <f t="shared" si="1"/>
        <v>19</v>
      </c>
      <c r="B25" s="172">
        <v>262081</v>
      </c>
      <c r="C25" s="9" t="s">
        <v>872</v>
      </c>
      <c r="D25" s="9" t="s">
        <v>697</v>
      </c>
      <c r="E25" s="35" t="s">
        <v>126</v>
      </c>
      <c r="F25" s="173">
        <v>0</v>
      </c>
      <c r="G25" s="173">
        <v>700000</v>
      </c>
      <c r="H25" s="15">
        <v>0</v>
      </c>
      <c r="I25" s="17">
        <v>0</v>
      </c>
      <c r="J25" s="17">
        <v>292</v>
      </c>
      <c r="K25" s="17">
        <v>0</v>
      </c>
      <c r="L25" s="17">
        <v>292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f t="shared" si="0"/>
        <v>0</v>
      </c>
      <c r="Z25" s="18" t="s">
        <v>85</v>
      </c>
      <c r="AA25" s="18" t="s">
        <v>451</v>
      </c>
      <c r="AB25" s="18"/>
      <c r="AC25" s="18"/>
      <c r="AD25" s="97">
        <f t="shared" si="2"/>
        <v>292</v>
      </c>
      <c r="AE25" s="18"/>
    </row>
    <row r="26" spans="1:31" ht="42.75" x14ac:dyDescent="0.2">
      <c r="A26" s="9">
        <f t="shared" si="1"/>
        <v>20</v>
      </c>
      <c r="B26" s="172">
        <v>262082</v>
      </c>
      <c r="C26" s="9" t="s">
        <v>873</v>
      </c>
      <c r="D26" s="9" t="s">
        <v>697</v>
      </c>
      <c r="E26" s="35" t="s">
        <v>126</v>
      </c>
      <c r="F26" s="173">
        <v>0</v>
      </c>
      <c r="G26" s="173">
        <v>700000</v>
      </c>
      <c r="H26" s="15">
        <v>0</v>
      </c>
      <c r="I26" s="17">
        <v>0</v>
      </c>
      <c r="J26" s="17">
        <v>335.4</v>
      </c>
      <c r="K26" s="17">
        <v>0</v>
      </c>
      <c r="L26" s="17">
        <v>335.4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7">
        <v>0</v>
      </c>
      <c r="W26" s="17">
        <v>0</v>
      </c>
      <c r="X26" s="17">
        <v>0</v>
      </c>
      <c r="Y26" s="17">
        <f t="shared" si="0"/>
        <v>0</v>
      </c>
      <c r="Z26" s="18" t="s">
        <v>85</v>
      </c>
      <c r="AA26" s="18" t="s">
        <v>85</v>
      </c>
      <c r="AB26" s="18"/>
      <c r="AC26" s="18"/>
      <c r="AD26" s="97">
        <f t="shared" si="2"/>
        <v>335.4</v>
      </c>
      <c r="AE26" s="18"/>
    </row>
    <row r="27" spans="1:31" ht="42.75" x14ac:dyDescent="0.2">
      <c r="A27" s="9">
        <f t="shared" si="1"/>
        <v>21</v>
      </c>
      <c r="B27" s="172">
        <v>262083</v>
      </c>
      <c r="C27" s="9" t="s">
        <v>874</v>
      </c>
      <c r="D27" s="9" t="s">
        <v>697</v>
      </c>
      <c r="E27" s="35" t="s">
        <v>126</v>
      </c>
      <c r="F27" s="173">
        <v>0</v>
      </c>
      <c r="G27" s="173">
        <v>700000</v>
      </c>
      <c r="H27" s="15">
        <v>0</v>
      </c>
      <c r="I27" s="17">
        <v>0</v>
      </c>
      <c r="J27" s="17">
        <v>298</v>
      </c>
      <c r="K27" s="17">
        <v>0</v>
      </c>
      <c r="L27" s="17">
        <v>298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7">
        <v>0</v>
      </c>
      <c r="X27" s="17">
        <v>0</v>
      </c>
      <c r="Y27" s="17">
        <f t="shared" si="0"/>
        <v>0</v>
      </c>
      <c r="Z27" s="18" t="s">
        <v>85</v>
      </c>
      <c r="AA27" s="18" t="s">
        <v>85</v>
      </c>
      <c r="AB27" s="18"/>
      <c r="AC27" s="18"/>
      <c r="AD27" s="97">
        <f t="shared" si="2"/>
        <v>298</v>
      </c>
      <c r="AE27" s="18"/>
    </row>
    <row r="28" spans="1:31" ht="57" x14ac:dyDescent="0.2">
      <c r="A28" s="9">
        <f t="shared" si="1"/>
        <v>22</v>
      </c>
      <c r="B28" s="172">
        <v>262084</v>
      </c>
      <c r="C28" s="9" t="s">
        <v>875</v>
      </c>
      <c r="D28" s="9" t="s">
        <v>697</v>
      </c>
      <c r="E28" s="35" t="s">
        <v>126</v>
      </c>
      <c r="F28" s="173">
        <v>0</v>
      </c>
      <c r="G28" s="173">
        <v>700000</v>
      </c>
      <c r="H28" s="15">
        <v>0</v>
      </c>
      <c r="I28" s="17">
        <v>0</v>
      </c>
      <c r="J28" s="17">
        <v>294</v>
      </c>
      <c r="K28" s="17">
        <v>0</v>
      </c>
      <c r="L28" s="17">
        <v>294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17">
        <v>0</v>
      </c>
      <c r="X28" s="17">
        <v>0</v>
      </c>
      <c r="Y28" s="17">
        <f t="shared" si="0"/>
        <v>0</v>
      </c>
      <c r="Z28" s="18" t="s">
        <v>85</v>
      </c>
      <c r="AA28" s="18" t="s">
        <v>451</v>
      </c>
      <c r="AB28" s="18"/>
      <c r="AC28" s="18"/>
      <c r="AD28" s="97">
        <f t="shared" si="2"/>
        <v>294</v>
      </c>
      <c r="AE28" s="18"/>
    </row>
    <row r="29" spans="1:31" ht="57" x14ac:dyDescent="0.2">
      <c r="A29" s="9">
        <f t="shared" si="1"/>
        <v>23</v>
      </c>
      <c r="B29" s="172">
        <v>262085</v>
      </c>
      <c r="C29" s="9" t="s">
        <v>876</v>
      </c>
      <c r="D29" s="9" t="s">
        <v>697</v>
      </c>
      <c r="E29" s="35" t="s">
        <v>126</v>
      </c>
      <c r="F29" s="173">
        <v>0</v>
      </c>
      <c r="G29" s="173">
        <v>700000</v>
      </c>
      <c r="H29" s="15">
        <v>0</v>
      </c>
      <c r="I29" s="17">
        <v>0</v>
      </c>
      <c r="J29" s="17">
        <v>299.5</v>
      </c>
      <c r="K29" s="17">
        <v>0</v>
      </c>
      <c r="L29" s="17">
        <v>299.5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f t="shared" si="0"/>
        <v>0</v>
      </c>
      <c r="Z29" s="18" t="s">
        <v>85</v>
      </c>
      <c r="AA29" s="18" t="s">
        <v>451</v>
      </c>
      <c r="AB29" s="18"/>
      <c r="AC29" s="18"/>
      <c r="AD29" s="97">
        <f t="shared" si="2"/>
        <v>299.5</v>
      </c>
      <c r="AE29" s="18"/>
    </row>
    <row r="30" spans="1:31" ht="57" x14ac:dyDescent="0.2">
      <c r="A30" s="9">
        <f t="shared" si="1"/>
        <v>24</v>
      </c>
      <c r="B30" s="172">
        <v>262089</v>
      </c>
      <c r="C30" s="9" t="s">
        <v>877</v>
      </c>
      <c r="D30" s="9" t="s">
        <v>697</v>
      </c>
      <c r="E30" s="35" t="s">
        <v>126</v>
      </c>
      <c r="F30" s="173">
        <v>0</v>
      </c>
      <c r="G30" s="173">
        <v>700000</v>
      </c>
      <c r="H30" s="15">
        <v>0</v>
      </c>
      <c r="I30" s="17">
        <v>0</v>
      </c>
      <c r="J30" s="17">
        <v>321</v>
      </c>
      <c r="K30" s="17">
        <v>0</v>
      </c>
      <c r="L30" s="17">
        <v>321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17">
        <v>0</v>
      </c>
      <c r="X30" s="17">
        <v>0</v>
      </c>
      <c r="Y30" s="17">
        <f t="shared" si="0"/>
        <v>0</v>
      </c>
      <c r="Z30" s="18" t="s">
        <v>85</v>
      </c>
      <c r="AA30" s="18" t="s">
        <v>85</v>
      </c>
      <c r="AB30" s="18"/>
      <c r="AC30" s="18"/>
      <c r="AD30" s="97">
        <f t="shared" si="2"/>
        <v>321</v>
      </c>
      <c r="AE30" s="18"/>
    </row>
    <row r="31" spans="1:31" ht="57" x14ac:dyDescent="0.2">
      <c r="A31" s="9">
        <f t="shared" si="1"/>
        <v>25</v>
      </c>
      <c r="B31" s="172">
        <v>262092</v>
      </c>
      <c r="C31" s="9" t="s">
        <v>878</v>
      </c>
      <c r="D31" s="9" t="s">
        <v>697</v>
      </c>
      <c r="E31" s="35" t="s">
        <v>126</v>
      </c>
      <c r="F31" s="173">
        <v>0</v>
      </c>
      <c r="G31" s="173">
        <v>700000</v>
      </c>
      <c r="H31" s="15">
        <v>0</v>
      </c>
      <c r="I31" s="17">
        <v>0</v>
      </c>
      <c r="J31" s="17">
        <v>307.60000000000002</v>
      </c>
      <c r="K31" s="17">
        <v>0</v>
      </c>
      <c r="L31" s="17">
        <v>307.60000000000002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f t="shared" si="0"/>
        <v>0</v>
      </c>
      <c r="Z31" s="18" t="s">
        <v>85</v>
      </c>
      <c r="AA31" s="18" t="s">
        <v>404</v>
      </c>
      <c r="AB31" s="18"/>
      <c r="AC31" s="18"/>
      <c r="AD31" s="97">
        <f t="shared" si="2"/>
        <v>307.60000000000002</v>
      </c>
      <c r="AE31" s="18"/>
    </row>
    <row r="32" spans="1:31" ht="42.75" x14ac:dyDescent="0.2">
      <c r="A32" s="9">
        <f t="shared" si="1"/>
        <v>26</v>
      </c>
      <c r="B32" s="172">
        <v>262094</v>
      </c>
      <c r="C32" s="9" t="s">
        <v>879</v>
      </c>
      <c r="D32" s="9" t="s">
        <v>697</v>
      </c>
      <c r="E32" s="35" t="s">
        <v>126</v>
      </c>
      <c r="F32" s="173">
        <v>0</v>
      </c>
      <c r="G32" s="173">
        <v>800000</v>
      </c>
      <c r="H32" s="15">
        <v>0</v>
      </c>
      <c r="I32" s="17">
        <v>0</v>
      </c>
      <c r="J32" s="17">
        <v>401</v>
      </c>
      <c r="K32" s="17">
        <v>0</v>
      </c>
      <c r="L32" s="17">
        <v>401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f t="shared" si="0"/>
        <v>0</v>
      </c>
      <c r="Z32" s="18" t="s">
        <v>85</v>
      </c>
      <c r="AA32" s="18" t="s">
        <v>404</v>
      </c>
      <c r="AB32" s="18"/>
      <c r="AC32" s="18"/>
      <c r="AD32" s="97">
        <f t="shared" si="2"/>
        <v>401</v>
      </c>
      <c r="AE32" s="18"/>
    </row>
    <row r="33" spans="1:31" ht="57" x14ac:dyDescent="0.2">
      <c r="A33" s="9">
        <f t="shared" si="1"/>
        <v>27</v>
      </c>
      <c r="B33" s="172">
        <f>+B32+1</f>
        <v>262095</v>
      </c>
      <c r="C33" s="9" t="s">
        <v>880</v>
      </c>
      <c r="D33" s="9" t="s">
        <v>697</v>
      </c>
      <c r="E33" s="35" t="s">
        <v>126</v>
      </c>
      <c r="F33" s="173">
        <v>0</v>
      </c>
      <c r="G33" s="173">
        <v>700000</v>
      </c>
      <c r="H33" s="15">
        <v>0</v>
      </c>
      <c r="I33" s="17">
        <v>0</v>
      </c>
      <c r="J33" s="17">
        <v>335.4</v>
      </c>
      <c r="K33" s="17">
        <v>0</v>
      </c>
      <c r="L33" s="17">
        <v>335.4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f t="shared" si="0"/>
        <v>0</v>
      </c>
      <c r="Z33" s="18" t="s">
        <v>85</v>
      </c>
      <c r="AA33" s="18" t="s">
        <v>451</v>
      </c>
      <c r="AB33" s="18"/>
      <c r="AC33" s="18"/>
      <c r="AD33" s="97">
        <f t="shared" si="2"/>
        <v>335.4</v>
      </c>
      <c r="AE33" s="18"/>
    </row>
    <row r="34" spans="1:31" ht="57" x14ac:dyDescent="0.2">
      <c r="A34" s="9">
        <f t="shared" si="1"/>
        <v>28</v>
      </c>
      <c r="B34" s="172">
        <f t="shared" ref="B34:B37" si="3">+B33+1</f>
        <v>262096</v>
      </c>
      <c r="C34" s="9" t="s">
        <v>881</v>
      </c>
      <c r="D34" s="9" t="s">
        <v>697</v>
      </c>
      <c r="E34" s="35" t="s">
        <v>126</v>
      </c>
      <c r="F34" s="173">
        <v>0</v>
      </c>
      <c r="G34" s="173">
        <v>800000</v>
      </c>
      <c r="H34" s="15">
        <v>0</v>
      </c>
      <c r="I34" s="17">
        <v>0</v>
      </c>
      <c r="J34" s="17">
        <v>376.6</v>
      </c>
      <c r="K34" s="17">
        <v>0</v>
      </c>
      <c r="L34" s="17">
        <v>376.6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7">
        <v>0</v>
      </c>
      <c r="T34" s="17">
        <v>0</v>
      </c>
      <c r="U34" s="17">
        <v>0</v>
      </c>
      <c r="V34" s="17">
        <v>0</v>
      </c>
      <c r="W34" s="17">
        <v>0</v>
      </c>
      <c r="X34" s="17">
        <v>0</v>
      </c>
      <c r="Y34" s="17">
        <f t="shared" si="0"/>
        <v>0</v>
      </c>
      <c r="Z34" s="18" t="s">
        <v>85</v>
      </c>
      <c r="AA34" s="18" t="s">
        <v>451</v>
      </c>
      <c r="AB34" s="18"/>
      <c r="AC34" s="18"/>
      <c r="AD34" s="97">
        <f t="shared" si="2"/>
        <v>376.6</v>
      </c>
      <c r="AE34" s="18"/>
    </row>
    <row r="35" spans="1:31" ht="57" x14ac:dyDescent="0.2">
      <c r="A35" s="9">
        <f t="shared" si="1"/>
        <v>29</v>
      </c>
      <c r="B35" s="172">
        <f t="shared" si="3"/>
        <v>262097</v>
      </c>
      <c r="C35" s="9" t="s">
        <v>882</v>
      </c>
      <c r="D35" s="9" t="s">
        <v>697</v>
      </c>
      <c r="E35" s="35" t="s">
        <v>126</v>
      </c>
      <c r="F35" s="173">
        <v>0</v>
      </c>
      <c r="G35" s="173">
        <v>700000</v>
      </c>
      <c r="H35" s="15">
        <v>0</v>
      </c>
      <c r="I35" s="17">
        <v>0</v>
      </c>
      <c r="J35" s="17">
        <v>292</v>
      </c>
      <c r="K35" s="17">
        <v>0</v>
      </c>
      <c r="L35" s="17">
        <v>292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7">
        <v>0</v>
      </c>
      <c r="W35" s="17">
        <v>0</v>
      </c>
      <c r="X35" s="17">
        <v>0</v>
      </c>
      <c r="Y35" s="17">
        <f t="shared" si="0"/>
        <v>0</v>
      </c>
      <c r="Z35" s="18" t="s">
        <v>85</v>
      </c>
      <c r="AA35" s="18" t="s">
        <v>404</v>
      </c>
      <c r="AB35" s="18"/>
      <c r="AC35" s="18"/>
      <c r="AD35" s="97">
        <f t="shared" si="2"/>
        <v>292</v>
      </c>
      <c r="AE35" s="18"/>
    </row>
    <row r="36" spans="1:31" ht="57" x14ac:dyDescent="0.2">
      <c r="A36" s="9">
        <f t="shared" si="1"/>
        <v>30</v>
      </c>
      <c r="B36" s="172">
        <f t="shared" si="3"/>
        <v>262098</v>
      </c>
      <c r="C36" s="9" t="s">
        <v>883</v>
      </c>
      <c r="D36" s="9" t="s">
        <v>697</v>
      </c>
      <c r="E36" s="35" t="s">
        <v>126</v>
      </c>
      <c r="F36" s="173">
        <v>0</v>
      </c>
      <c r="G36" s="173">
        <v>900000</v>
      </c>
      <c r="H36" s="15">
        <v>0</v>
      </c>
      <c r="I36" s="17">
        <v>0</v>
      </c>
      <c r="J36" s="17">
        <v>410.2</v>
      </c>
      <c r="K36" s="17">
        <v>0</v>
      </c>
      <c r="L36" s="17">
        <v>410.2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7">
        <v>0</v>
      </c>
      <c r="W36" s="17">
        <v>0</v>
      </c>
      <c r="X36" s="17">
        <v>0</v>
      </c>
      <c r="Y36" s="17">
        <f t="shared" si="0"/>
        <v>0</v>
      </c>
      <c r="Z36" s="18" t="s">
        <v>85</v>
      </c>
      <c r="AA36" s="18" t="s">
        <v>451</v>
      </c>
      <c r="AB36" s="18"/>
      <c r="AC36" s="18"/>
      <c r="AD36" s="97">
        <f t="shared" si="2"/>
        <v>410.2</v>
      </c>
      <c r="AE36" s="18"/>
    </row>
    <row r="37" spans="1:31" ht="57" x14ac:dyDescent="0.2">
      <c r="A37" s="9">
        <f t="shared" si="1"/>
        <v>31</v>
      </c>
      <c r="B37" s="172">
        <f t="shared" si="3"/>
        <v>262099</v>
      </c>
      <c r="C37" s="9" t="s">
        <v>884</v>
      </c>
      <c r="D37" s="9" t="s">
        <v>697</v>
      </c>
      <c r="E37" s="35" t="s">
        <v>126</v>
      </c>
      <c r="F37" s="173">
        <v>0</v>
      </c>
      <c r="G37" s="173">
        <v>900000</v>
      </c>
      <c r="H37" s="15">
        <v>0</v>
      </c>
      <c r="I37" s="17">
        <v>0</v>
      </c>
      <c r="J37" s="17">
        <v>401.4</v>
      </c>
      <c r="K37" s="17">
        <v>0</v>
      </c>
      <c r="L37" s="17">
        <v>401.4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7">
        <v>0</v>
      </c>
      <c r="W37" s="17">
        <v>0</v>
      </c>
      <c r="X37" s="17">
        <v>0</v>
      </c>
      <c r="Y37" s="17">
        <f t="shared" si="0"/>
        <v>0</v>
      </c>
      <c r="Z37" s="18" t="s">
        <v>85</v>
      </c>
      <c r="AA37" s="18" t="s">
        <v>451</v>
      </c>
      <c r="AB37" s="18"/>
      <c r="AC37" s="18"/>
      <c r="AD37" s="97">
        <f t="shared" si="2"/>
        <v>401.4</v>
      </c>
      <c r="AE37" s="18"/>
    </row>
    <row r="38" spans="1:31" ht="57" x14ac:dyDescent="0.2">
      <c r="A38" s="9">
        <f t="shared" si="1"/>
        <v>32</v>
      </c>
      <c r="B38" s="172">
        <f t="shared" ref="B38:B47" si="4">+B37+1</f>
        <v>262100</v>
      </c>
      <c r="C38" s="9" t="s">
        <v>885</v>
      </c>
      <c r="D38" s="9" t="s">
        <v>697</v>
      </c>
      <c r="E38" s="35" t="s">
        <v>126</v>
      </c>
      <c r="F38" s="173">
        <v>0</v>
      </c>
      <c r="G38" s="173">
        <v>900000</v>
      </c>
      <c r="H38" s="15">
        <v>0</v>
      </c>
      <c r="I38" s="17">
        <v>0</v>
      </c>
      <c r="J38" s="17">
        <v>396.6</v>
      </c>
      <c r="K38" s="17">
        <v>0</v>
      </c>
      <c r="L38" s="17">
        <v>396.6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17">
        <v>0</v>
      </c>
      <c r="W38" s="17">
        <v>0</v>
      </c>
      <c r="X38" s="17">
        <v>0</v>
      </c>
      <c r="Y38" s="17">
        <f t="shared" si="0"/>
        <v>0</v>
      </c>
      <c r="Z38" s="18" t="s">
        <v>85</v>
      </c>
      <c r="AA38" s="18" t="s">
        <v>404</v>
      </c>
      <c r="AB38" s="18"/>
      <c r="AC38" s="18"/>
      <c r="AD38" s="97">
        <f t="shared" si="2"/>
        <v>396.6</v>
      </c>
      <c r="AE38" s="18"/>
    </row>
    <row r="39" spans="1:31" ht="57" x14ac:dyDescent="0.2">
      <c r="A39" s="9">
        <f t="shared" si="1"/>
        <v>33</v>
      </c>
      <c r="B39" s="172">
        <f t="shared" si="4"/>
        <v>262101</v>
      </c>
      <c r="C39" s="9" t="s">
        <v>886</v>
      </c>
      <c r="D39" s="9" t="s">
        <v>697</v>
      </c>
      <c r="E39" s="35" t="s">
        <v>126</v>
      </c>
      <c r="F39" s="173">
        <v>0</v>
      </c>
      <c r="G39" s="173">
        <v>700000</v>
      </c>
      <c r="H39" s="15">
        <v>0</v>
      </c>
      <c r="I39" s="17">
        <v>0</v>
      </c>
      <c r="J39" s="17">
        <v>299.5</v>
      </c>
      <c r="K39" s="17">
        <v>0</v>
      </c>
      <c r="L39" s="17">
        <v>299.5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7">
        <v>0</v>
      </c>
      <c r="W39" s="17">
        <v>0</v>
      </c>
      <c r="X39" s="17">
        <v>0</v>
      </c>
      <c r="Y39" s="17">
        <f t="shared" si="0"/>
        <v>0</v>
      </c>
      <c r="Z39" s="18" t="s">
        <v>85</v>
      </c>
      <c r="AA39" s="18" t="s">
        <v>451</v>
      </c>
      <c r="AB39" s="18"/>
      <c r="AC39" s="18"/>
      <c r="AD39" s="97">
        <f t="shared" si="2"/>
        <v>299.5</v>
      </c>
      <c r="AE39" s="18"/>
    </row>
    <row r="40" spans="1:31" ht="42.75" x14ac:dyDescent="0.2">
      <c r="A40" s="9">
        <f t="shared" si="1"/>
        <v>34</v>
      </c>
      <c r="B40" s="172">
        <f t="shared" si="4"/>
        <v>262102</v>
      </c>
      <c r="C40" s="9" t="s">
        <v>887</v>
      </c>
      <c r="D40" s="9" t="s">
        <v>697</v>
      </c>
      <c r="E40" s="35" t="s">
        <v>126</v>
      </c>
      <c r="F40" s="173">
        <v>0</v>
      </c>
      <c r="G40" s="173">
        <v>900000</v>
      </c>
      <c r="H40" s="15">
        <v>0</v>
      </c>
      <c r="I40" s="17">
        <v>0</v>
      </c>
      <c r="J40" s="17">
        <v>383.4</v>
      </c>
      <c r="K40" s="17">
        <v>0</v>
      </c>
      <c r="L40" s="17">
        <v>383.4</v>
      </c>
      <c r="M40" s="17">
        <v>0</v>
      </c>
      <c r="N40" s="17">
        <v>0</v>
      </c>
      <c r="O40" s="17">
        <v>0</v>
      </c>
      <c r="P40" s="17">
        <v>0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7">
        <v>0</v>
      </c>
      <c r="W40" s="17">
        <v>0</v>
      </c>
      <c r="X40" s="17">
        <v>0</v>
      </c>
      <c r="Y40" s="17">
        <f t="shared" si="0"/>
        <v>0</v>
      </c>
      <c r="Z40" s="18" t="s">
        <v>85</v>
      </c>
      <c r="AA40" s="18" t="s">
        <v>451</v>
      </c>
      <c r="AB40" s="18"/>
      <c r="AC40" s="18"/>
      <c r="AD40" s="97">
        <f t="shared" si="2"/>
        <v>383.4</v>
      </c>
      <c r="AE40" s="18"/>
    </row>
    <row r="41" spans="1:31" ht="57" x14ac:dyDescent="0.2">
      <c r="A41" s="9">
        <f t="shared" si="1"/>
        <v>35</v>
      </c>
      <c r="B41" s="172">
        <f t="shared" si="4"/>
        <v>262103</v>
      </c>
      <c r="C41" s="9" t="s">
        <v>888</v>
      </c>
      <c r="D41" s="9" t="s">
        <v>697</v>
      </c>
      <c r="E41" s="35" t="s">
        <v>126</v>
      </c>
      <c r="F41" s="173">
        <v>0</v>
      </c>
      <c r="G41" s="173">
        <v>800000</v>
      </c>
      <c r="H41" s="15">
        <v>0</v>
      </c>
      <c r="I41" s="17">
        <v>0</v>
      </c>
      <c r="J41" s="17">
        <v>401</v>
      </c>
      <c r="K41" s="17">
        <v>0</v>
      </c>
      <c r="L41" s="17">
        <v>401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7">
        <v>0</v>
      </c>
      <c r="W41" s="17">
        <v>0</v>
      </c>
      <c r="X41" s="17">
        <v>0</v>
      </c>
      <c r="Y41" s="17">
        <f t="shared" si="0"/>
        <v>0</v>
      </c>
      <c r="Z41" s="18" t="s">
        <v>85</v>
      </c>
      <c r="AA41" s="18" t="s">
        <v>451</v>
      </c>
      <c r="AB41" s="18"/>
      <c r="AC41" s="18"/>
      <c r="AD41" s="97">
        <f t="shared" si="2"/>
        <v>401</v>
      </c>
      <c r="AE41" s="18"/>
    </row>
    <row r="42" spans="1:31" ht="57" x14ac:dyDescent="0.2">
      <c r="A42" s="9">
        <f t="shared" si="1"/>
        <v>36</v>
      </c>
      <c r="B42" s="172">
        <f t="shared" si="4"/>
        <v>262104</v>
      </c>
      <c r="C42" s="9" t="s">
        <v>889</v>
      </c>
      <c r="D42" s="9" t="s">
        <v>697</v>
      </c>
      <c r="E42" s="35" t="s">
        <v>126</v>
      </c>
      <c r="F42" s="173">
        <v>0</v>
      </c>
      <c r="G42" s="173">
        <v>700000</v>
      </c>
      <c r="H42" s="15">
        <v>0</v>
      </c>
      <c r="I42" s="17">
        <v>0</v>
      </c>
      <c r="J42" s="17">
        <v>314.39999999999998</v>
      </c>
      <c r="K42" s="17">
        <v>0</v>
      </c>
      <c r="L42" s="17">
        <v>314.39999999999998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  <c r="W42" s="17">
        <v>0</v>
      </c>
      <c r="X42" s="17">
        <v>0</v>
      </c>
      <c r="Y42" s="17">
        <f t="shared" si="0"/>
        <v>0</v>
      </c>
      <c r="Z42" s="18" t="s">
        <v>85</v>
      </c>
      <c r="AA42" s="18" t="s">
        <v>451</v>
      </c>
      <c r="AB42" s="18"/>
      <c r="AC42" s="18"/>
      <c r="AD42" s="97">
        <f t="shared" si="2"/>
        <v>314.39999999999998</v>
      </c>
      <c r="AE42" s="18"/>
    </row>
    <row r="43" spans="1:31" ht="57" x14ac:dyDescent="0.2">
      <c r="A43" s="9">
        <f t="shared" si="1"/>
        <v>37</v>
      </c>
      <c r="B43" s="172">
        <f t="shared" si="4"/>
        <v>262105</v>
      </c>
      <c r="C43" s="9" t="s">
        <v>890</v>
      </c>
      <c r="D43" s="9" t="s">
        <v>697</v>
      </c>
      <c r="E43" s="35" t="s">
        <v>126</v>
      </c>
      <c r="F43" s="173">
        <v>0</v>
      </c>
      <c r="G43" s="173">
        <v>700000</v>
      </c>
      <c r="H43" s="15">
        <v>0</v>
      </c>
      <c r="I43" s="17">
        <v>0</v>
      </c>
      <c r="J43" s="17">
        <v>335.4</v>
      </c>
      <c r="K43" s="17">
        <v>0</v>
      </c>
      <c r="L43" s="17">
        <v>335.4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  <c r="V43" s="17">
        <v>0</v>
      </c>
      <c r="W43" s="17">
        <v>0</v>
      </c>
      <c r="X43" s="17">
        <v>0</v>
      </c>
      <c r="Y43" s="17">
        <f t="shared" si="0"/>
        <v>0</v>
      </c>
      <c r="Z43" s="18" t="s">
        <v>85</v>
      </c>
      <c r="AA43" s="18" t="s">
        <v>451</v>
      </c>
      <c r="AB43" s="18"/>
      <c r="AC43" s="18"/>
      <c r="AD43" s="97">
        <f t="shared" si="2"/>
        <v>335.4</v>
      </c>
      <c r="AE43" s="18"/>
    </row>
    <row r="44" spans="1:31" ht="57" x14ac:dyDescent="0.2">
      <c r="A44" s="9">
        <f t="shared" si="1"/>
        <v>38</v>
      </c>
      <c r="B44" s="172">
        <f t="shared" si="4"/>
        <v>262106</v>
      </c>
      <c r="C44" s="9" t="s">
        <v>891</v>
      </c>
      <c r="D44" s="9" t="s">
        <v>697</v>
      </c>
      <c r="E44" s="35" t="s">
        <v>126</v>
      </c>
      <c r="F44" s="173">
        <v>0</v>
      </c>
      <c r="G44" s="173">
        <v>700000</v>
      </c>
      <c r="H44" s="15">
        <v>0</v>
      </c>
      <c r="I44" s="17">
        <v>0</v>
      </c>
      <c r="J44" s="17">
        <v>338.5</v>
      </c>
      <c r="K44" s="17">
        <v>0</v>
      </c>
      <c r="L44" s="17">
        <v>338.5</v>
      </c>
      <c r="M44" s="17">
        <v>0</v>
      </c>
      <c r="N44" s="17">
        <v>0</v>
      </c>
      <c r="O44" s="17">
        <v>0</v>
      </c>
      <c r="P44" s="17">
        <v>0</v>
      </c>
      <c r="Q44" s="17">
        <v>0</v>
      </c>
      <c r="R44" s="17">
        <v>0</v>
      </c>
      <c r="S44" s="17">
        <v>0</v>
      </c>
      <c r="T44" s="17">
        <v>0</v>
      </c>
      <c r="U44" s="17">
        <v>0</v>
      </c>
      <c r="V44" s="17">
        <v>0</v>
      </c>
      <c r="W44" s="17">
        <v>0</v>
      </c>
      <c r="X44" s="17">
        <v>0</v>
      </c>
      <c r="Y44" s="17">
        <f t="shared" si="0"/>
        <v>0</v>
      </c>
      <c r="Z44" s="18" t="s">
        <v>85</v>
      </c>
      <c r="AA44" s="18" t="s">
        <v>85</v>
      </c>
      <c r="AB44" s="18"/>
      <c r="AC44" s="18"/>
      <c r="AD44" s="97">
        <f t="shared" si="2"/>
        <v>338.5</v>
      </c>
      <c r="AE44" s="18"/>
    </row>
    <row r="45" spans="1:31" ht="57" x14ac:dyDescent="0.2">
      <c r="A45" s="9">
        <f t="shared" si="1"/>
        <v>39</v>
      </c>
      <c r="B45" s="172">
        <f t="shared" si="4"/>
        <v>262107</v>
      </c>
      <c r="C45" s="9" t="s">
        <v>892</v>
      </c>
      <c r="D45" s="9" t="s">
        <v>697</v>
      </c>
      <c r="E45" s="35" t="s">
        <v>126</v>
      </c>
      <c r="F45" s="173">
        <v>0</v>
      </c>
      <c r="G45" s="173">
        <v>700000</v>
      </c>
      <c r="H45" s="15">
        <v>0</v>
      </c>
      <c r="I45" s="17">
        <v>0</v>
      </c>
      <c r="J45" s="17">
        <v>292</v>
      </c>
      <c r="K45" s="17">
        <v>0</v>
      </c>
      <c r="L45" s="17">
        <v>292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17">
        <v>0</v>
      </c>
      <c r="W45" s="17">
        <v>0</v>
      </c>
      <c r="X45" s="17">
        <v>0</v>
      </c>
      <c r="Y45" s="17">
        <f t="shared" si="0"/>
        <v>0</v>
      </c>
      <c r="Z45" s="18" t="s">
        <v>85</v>
      </c>
      <c r="AA45" s="18" t="s">
        <v>451</v>
      </c>
      <c r="AB45" s="18"/>
      <c r="AC45" s="18"/>
      <c r="AD45" s="97">
        <f t="shared" si="2"/>
        <v>292</v>
      </c>
      <c r="AE45" s="18"/>
    </row>
    <row r="46" spans="1:31" ht="42.75" x14ac:dyDescent="0.2">
      <c r="A46" s="9">
        <f t="shared" si="1"/>
        <v>40</v>
      </c>
      <c r="B46" s="172">
        <f t="shared" si="4"/>
        <v>262108</v>
      </c>
      <c r="C46" s="9" t="s">
        <v>893</v>
      </c>
      <c r="D46" s="9" t="s">
        <v>697</v>
      </c>
      <c r="E46" s="35" t="s">
        <v>126</v>
      </c>
      <c r="F46" s="173">
        <v>0</v>
      </c>
      <c r="G46" s="173">
        <v>700000</v>
      </c>
      <c r="H46" s="15">
        <v>0</v>
      </c>
      <c r="I46" s="17">
        <v>0</v>
      </c>
      <c r="J46" s="17">
        <v>335.4</v>
      </c>
      <c r="K46" s="17">
        <v>0</v>
      </c>
      <c r="L46" s="17">
        <v>335.4</v>
      </c>
      <c r="M46" s="17">
        <v>0</v>
      </c>
      <c r="N46" s="17">
        <v>0</v>
      </c>
      <c r="O46" s="17">
        <v>0</v>
      </c>
      <c r="P46" s="17">
        <v>0</v>
      </c>
      <c r="Q46" s="17">
        <v>0</v>
      </c>
      <c r="R46" s="17">
        <v>0</v>
      </c>
      <c r="S46" s="17">
        <v>0</v>
      </c>
      <c r="T46" s="17">
        <v>0</v>
      </c>
      <c r="U46" s="17">
        <v>0</v>
      </c>
      <c r="V46" s="17">
        <v>0</v>
      </c>
      <c r="W46" s="17">
        <v>0</v>
      </c>
      <c r="X46" s="17">
        <v>0</v>
      </c>
      <c r="Y46" s="17">
        <f t="shared" si="0"/>
        <v>0</v>
      </c>
      <c r="Z46" s="18" t="s">
        <v>85</v>
      </c>
      <c r="AA46" s="18" t="s">
        <v>85</v>
      </c>
      <c r="AB46" s="18"/>
      <c r="AC46" s="18"/>
      <c r="AD46" s="97">
        <f t="shared" si="2"/>
        <v>335.4</v>
      </c>
      <c r="AE46" s="18"/>
    </row>
    <row r="47" spans="1:31" ht="57" x14ac:dyDescent="0.2">
      <c r="A47" s="9">
        <f t="shared" si="1"/>
        <v>41</v>
      </c>
      <c r="B47" s="172">
        <f t="shared" si="4"/>
        <v>262109</v>
      </c>
      <c r="C47" s="9" t="s">
        <v>894</v>
      </c>
      <c r="D47" s="9" t="s">
        <v>697</v>
      </c>
      <c r="E47" s="35" t="s">
        <v>126</v>
      </c>
      <c r="F47" s="173">
        <v>0</v>
      </c>
      <c r="G47" s="173">
        <v>700000</v>
      </c>
      <c r="H47" s="15">
        <v>0</v>
      </c>
      <c r="I47" s="17">
        <v>0</v>
      </c>
      <c r="J47" s="17">
        <v>298</v>
      </c>
      <c r="K47" s="17">
        <v>0</v>
      </c>
      <c r="L47" s="17">
        <v>298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7">
        <v>0</v>
      </c>
      <c r="X47" s="17">
        <v>0</v>
      </c>
      <c r="Y47" s="17">
        <f t="shared" si="0"/>
        <v>0</v>
      </c>
      <c r="Z47" s="18" t="s">
        <v>85</v>
      </c>
      <c r="AA47" s="18" t="s">
        <v>451</v>
      </c>
      <c r="AB47" s="18"/>
      <c r="AC47" s="18"/>
      <c r="AD47" s="97">
        <f t="shared" si="2"/>
        <v>298</v>
      </c>
      <c r="AE47" s="18"/>
    </row>
    <row r="48" spans="1:31" ht="42.75" x14ac:dyDescent="0.2">
      <c r="A48" s="9">
        <f t="shared" si="1"/>
        <v>42</v>
      </c>
      <c r="B48" s="172">
        <v>71361</v>
      </c>
      <c r="C48" s="9" t="s">
        <v>711</v>
      </c>
      <c r="D48" s="9" t="s">
        <v>697</v>
      </c>
      <c r="E48" s="35" t="s">
        <v>126</v>
      </c>
      <c r="F48" s="173">
        <v>2000000</v>
      </c>
      <c r="G48" s="173">
        <v>58920</v>
      </c>
      <c r="H48" s="15">
        <v>0</v>
      </c>
      <c r="I48" s="17">
        <v>0</v>
      </c>
      <c r="J48" s="17">
        <v>9034</v>
      </c>
      <c r="K48" s="17">
        <v>0</v>
      </c>
      <c r="L48" s="17">
        <v>69.23</v>
      </c>
      <c r="M48" s="17">
        <v>0</v>
      </c>
      <c r="N48" s="17">
        <v>0</v>
      </c>
      <c r="O48" s="17">
        <v>0</v>
      </c>
      <c r="P48" s="17">
        <v>0</v>
      </c>
      <c r="Q48" s="17">
        <v>0</v>
      </c>
      <c r="R48" s="17">
        <v>0</v>
      </c>
      <c r="S48" s="17">
        <v>0</v>
      </c>
      <c r="T48" s="17">
        <v>0</v>
      </c>
      <c r="U48" s="17">
        <v>0</v>
      </c>
      <c r="V48" s="17">
        <v>0</v>
      </c>
      <c r="W48" s="17">
        <v>0</v>
      </c>
      <c r="X48" s="17">
        <v>0</v>
      </c>
      <c r="Y48" s="17">
        <f t="shared" si="0"/>
        <v>0</v>
      </c>
      <c r="Z48" s="18" t="s">
        <v>85</v>
      </c>
      <c r="AA48" s="18" t="s">
        <v>451</v>
      </c>
      <c r="AB48" s="18">
        <v>139</v>
      </c>
      <c r="AC48" s="18">
        <v>125</v>
      </c>
      <c r="AD48" s="97">
        <f t="shared" si="2"/>
        <v>9034</v>
      </c>
      <c r="AE48" s="18"/>
    </row>
    <row r="49" spans="1:31" ht="15" hidden="1" x14ac:dyDescent="0.2">
      <c r="A49" s="113" t="s">
        <v>123</v>
      </c>
      <c r="B49" s="113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</row>
    <row r="50" spans="1:31" ht="57" hidden="1" x14ac:dyDescent="0.2">
      <c r="A50" s="9">
        <v>1</v>
      </c>
      <c r="B50" s="172">
        <v>148407</v>
      </c>
      <c r="C50" s="9" t="s">
        <v>712</v>
      </c>
      <c r="D50" s="9" t="s">
        <v>697</v>
      </c>
      <c r="E50" s="35">
        <v>5000000</v>
      </c>
      <c r="F50" s="173">
        <v>0</v>
      </c>
      <c r="G50" s="173">
        <v>0</v>
      </c>
      <c r="H50" s="15">
        <v>0</v>
      </c>
      <c r="I50" s="17">
        <v>4180</v>
      </c>
      <c r="J50" s="17">
        <v>4180</v>
      </c>
      <c r="K50" s="17">
        <v>4180</v>
      </c>
      <c r="L50" s="17">
        <v>4180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7">
        <v>0</v>
      </c>
      <c r="X50" s="17">
        <v>0</v>
      </c>
      <c r="Y50" s="17">
        <f t="shared" ref="Y50:Y53" si="5">+SUM(M50:X50)</f>
        <v>0</v>
      </c>
      <c r="Z50" s="18" t="s">
        <v>85</v>
      </c>
      <c r="AA50" s="18" t="s">
        <v>85</v>
      </c>
      <c r="AB50" s="18">
        <v>143</v>
      </c>
      <c r="AC50" s="18">
        <v>127</v>
      </c>
      <c r="AD50" s="18">
        <v>4180</v>
      </c>
      <c r="AE50" s="18" t="s">
        <v>135</v>
      </c>
    </row>
    <row r="51" spans="1:31" ht="42.75" hidden="1" x14ac:dyDescent="0.2">
      <c r="A51" s="9">
        <f>+A50+1</f>
        <v>2</v>
      </c>
      <c r="B51" s="172">
        <v>149696</v>
      </c>
      <c r="C51" s="9" t="s">
        <v>713</v>
      </c>
      <c r="D51" s="9" t="s">
        <v>697</v>
      </c>
      <c r="E51" s="35">
        <v>5000000</v>
      </c>
      <c r="F51" s="173">
        <v>0</v>
      </c>
      <c r="G51" s="173">
        <v>0</v>
      </c>
      <c r="H51" s="15">
        <v>0</v>
      </c>
      <c r="I51" s="17">
        <v>4180</v>
      </c>
      <c r="J51" s="17">
        <v>4180</v>
      </c>
      <c r="K51" s="17">
        <v>4180</v>
      </c>
      <c r="L51" s="17">
        <v>4180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  <c r="R51" s="17">
        <v>0</v>
      </c>
      <c r="S51" s="17">
        <v>0</v>
      </c>
      <c r="T51" s="17">
        <v>0</v>
      </c>
      <c r="U51" s="17">
        <v>0</v>
      </c>
      <c r="V51" s="17">
        <v>0</v>
      </c>
      <c r="W51" s="17">
        <v>0</v>
      </c>
      <c r="X51" s="17">
        <v>0</v>
      </c>
      <c r="Y51" s="17">
        <f t="shared" si="5"/>
        <v>0</v>
      </c>
      <c r="Z51" s="18" t="s">
        <v>85</v>
      </c>
      <c r="AA51" s="18" t="s">
        <v>85</v>
      </c>
      <c r="AB51" s="18">
        <v>1246</v>
      </c>
      <c r="AC51" s="18">
        <v>1081</v>
      </c>
      <c r="AD51" s="18">
        <v>4180</v>
      </c>
      <c r="AE51" s="18" t="s">
        <v>135</v>
      </c>
    </row>
    <row r="52" spans="1:31" ht="42.75" hidden="1" x14ac:dyDescent="0.2">
      <c r="A52" s="9">
        <f>+A51+1</f>
        <v>3</v>
      </c>
      <c r="B52" s="172">
        <v>149700</v>
      </c>
      <c r="C52" s="9" t="s">
        <v>714</v>
      </c>
      <c r="D52" s="9" t="s">
        <v>697</v>
      </c>
      <c r="E52" s="35">
        <v>5000000</v>
      </c>
      <c r="F52" s="173">
        <v>0</v>
      </c>
      <c r="G52" s="173">
        <v>0</v>
      </c>
      <c r="H52" s="15">
        <v>0</v>
      </c>
      <c r="I52" s="17">
        <v>4180</v>
      </c>
      <c r="J52" s="17">
        <v>7519</v>
      </c>
      <c r="K52" s="17">
        <v>4180</v>
      </c>
      <c r="L52" s="17">
        <v>4180</v>
      </c>
      <c r="M52" s="17">
        <v>0</v>
      </c>
      <c r="N52" s="17">
        <v>0</v>
      </c>
      <c r="O52" s="17">
        <v>0</v>
      </c>
      <c r="P52" s="17">
        <v>0</v>
      </c>
      <c r="Q52" s="17">
        <v>0</v>
      </c>
      <c r="R52" s="17">
        <v>0</v>
      </c>
      <c r="S52" s="17">
        <v>0</v>
      </c>
      <c r="T52" s="17">
        <v>0</v>
      </c>
      <c r="U52" s="17">
        <v>0</v>
      </c>
      <c r="V52" s="17">
        <v>0</v>
      </c>
      <c r="W52" s="17">
        <v>0</v>
      </c>
      <c r="X52" s="17">
        <v>0</v>
      </c>
      <c r="Y52" s="17">
        <f t="shared" si="5"/>
        <v>0</v>
      </c>
      <c r="Z52" s="18" t="s">
        <v>85</v>
      </c>
      <c r="AA52" s="18" t="s">
        <v>85</v>
      </c>
      <c r="AB52" s="18">
        <v>1222</v>
      </c>
      <c r="AC52" s="18">
        <v>1066</v>
      </c>
      <c r="AD52" s="18">
        <v>4180</v>
      </c>
      <c r="AE52" s="18" t="s">
        <v>135</v>
      </c>
    </row>
    <row r="53" spans="1:31" ht="42.75" hidden="1" x14ac:dyDescent="0.2">
      <c r="A53" s="9">
        <f t="shared" ref="A53:A54" si="6">+A52+1</f>
        <v>4</v>
      </c>
      <c r="B53" s="172">
        <v>243740</v>
      </c>
      <c r="C53" s="9" t="s">
        <v>715</v>
      </c>
      <c r="D53" s="9" t="s">
        <v>697</v>
      </c>
      <c r="E53" s="35">
        <v>5000000</v>
      </c>
      <c r="F53" s="173">
        <v>0</v>
      </c>
      <c r="G53" s="173">
        <v>0</v>
      </c>
      <c r="H53" s="15">
        <v>0</v>
      </c>
      <c r="I53" s="17">
        <v>4180</v>
      </c>
      <c r="J53" s="17">
        <v>4180</v>
      </c>
      <c r="K53" s="17">
        <v>4180</v>
      </c>
      <c r="L53" s="17">
        <v>4180</v>
      </c>
      <c r="M53" s="17">
        <v>0</v>
      </c>
      <c r="N53" s="17">
        <v>0</v>
      </c>
      <c r="O53" s="17">
        <v>0</v>
      </c>
      <c r="P53" s="17">
        <v>0</v>
      </c>
      <c r="Q53" s="17">
        <v>0</v>
      </c>
      <c r="R53" s="17">
        <v>0</v>
      </c>
      <c r="S53" s="17">
        <v>0</v>
      </c>
      <c r="T53" s="17">
        <v>0</v>
      </c>
      <c r="U53" s="17">
        <v>0</v>
      </c>
      <c r="V53" s="17">
        <v>0</v>
      </c>
      <c r="W53" s="17">
        <v>0</v>
      </c>
      <c r="X53" s="17">
        <v>0</v>
      </c>
      <c r="Y53" s="17">
        <f t="shared" si="5"/>
        <v>0</v>
      </c>
      <c r="Z53" s="18" t="s">
        <v>85</v>
      </c>
      <c r="AA53" s="18" t="s">
        <v>451</v>
      </c>
      <c r="AB53" s="18">
        <v>686</v>
      </c>
      <c r="AC53" s="18">
        <v>915</v>
      </c>
      <c r="AD53" s="18">
        <v>4180</v>
      </c>
      <c r="AE53" s="18" t="s">
        <v>135</v>
      </c>
    </row>
    <row r="54" spans="1:31" hidden="1" x14ac:dyDescent="0.2">
      <c r="A54" s="9">
        <f t="shared" si="6"/>
        <v>5</v>
      </c>
      <c r="B54" s="106"/>
      <c r="C54" s="107"/>
      <c r="D54" s="107"/>
      <c r="E54" s="171"/>
      <c r="F54" s="174"/>
      <c r="G54" s="15"/>
      <c r="H54" s="15"/>
      <c r="I54" s="17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8"/>
      <c r="AA54" s="18"/>
      <c r="AB54" s="18"/>
      <c r="AC54" s="18"/>
      <c r="AD54" s="18"/>
      <c r="AE54" s="18"/>
    </row>
    <row r="55" spans="1:31" x14ac:dyDescent="0.2">
      <c r="A55" s="9"/>
      <c r="B55" s="172"/>
      <c r="C55" s="9"/>
      <c r="D55" s="9"/>
      <c r="E55" s="35"/>
      <c r="F55" s="173"/>
      <c r="G55" s="173"/>
      <c r="H55" s="15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8"/>
      <c r="AA55" s="18"/>
      <c r="AB55" s="18"/>
      <c r="AC55" s="18"/>
      <c r="AD55" s="18"/>
      <c r="AE55" s="18"/>
    </row>
    <row r="56" spans="1:31" ht="23.25" customHeight="1" thickBot="1" x14ac:dyDescent="0.25">
      <c r="B56" s="143" t="s">
        <v>59</v>
      </c>
      <c r="C56" s="144"/>
      <c r="D56" s="86"/>
      <c r="E56" s="55">
        <f>SUM(E7:E55)</f>
        <v>20183117.93</v>
      </c>
      <c r="F56" s="93">
        <f>SUM(F7:F55)</f>
        <v>10000000</v>
      </c>
      <c r="G56" s="93">
        <f>SUM(G7:G55)</f>
        <v>30000000</v>
      </c>
      <c r="H56" s="93">
        <f>SUM(H7:H55)</f>
        <v>987235.45</v>
      </c>
      <c r="I56" s="94"/>
      <c r="J56" s="94"/>
      <c r="K56" s="94">
        <f t="shared" ref="K56:Y56" si="7">SUM(K7:K55)</f>
        <v>17550</v>
      </c>
      <c r="L56" s="94">
        <f t="shared" si="7"/>
        <v>30936.32</v>
      </c>
      <c r="M56" s="94">
        <f t="shared" si="7"/>
        <v>0</v>
      </c>
      <c r="N56" s="94">
        <f t="shared" si="7"/>
        <v>0</v>
      </c>
      <c r="O56" s="94">
        <f t="shared" si="7"/>
        <v>0</v>
      </c>
      <c r="P56" s="94">
        <f t="shared" si="7"/>
        <v>0</v>
      </c>
      <c r="Q56" s="94">
        <f t="shared" si="7"/>
        <v>0</v>
      </c>
      <c r="R56" s="94">
        <f t="shared" si="7"/>
        <v>622.04999999999995</v>
      </c>
      <c r="S56" s="94">
        <f t="shared" si="7"/>
        <v>0</v>
      </c>
      <c r="T56" s="94">
        <f t="shared" si="7"/>
        <v>0</v>
      </c>
      <c r="U56" s="94">
        <f t="shared" si="7"/>
        <v>0</v>
      </c>
      <c r="V56" s="94">
        <f t="shared" si="7"/>
        <v>77.12</v>
      </c>
      <c r="W56" s="94">
        <f t="shared" si="7"/>
        <v>0</v>
      </c>
      <c r="X56" s="94">
        <f t="shared" si="7"/>
        <v>870.13</v>
      </c>
      <c r="Y56" s="94">
        <f t="shared" si="7"/>
        <v>1569.3000000000002</v>
      </c>
    </row>
    <row r="57" spans="1:31" ht="15" thickBot="1" x14ac:dyDescent="0.25">
      <c r="G57" s="89">
        <v>30000000</v>
      </c>
      <c r="H57" s="89">
        <v>987235.45</v>
      </c>
    </row>
    <row r="58" spans="1:31" ht="59.25" customHeight="1" thickBot="1" x14ac:dyDescent="0.25">
      <c r="B58" s="117"/>
      <c r="C58" s="118"/>
      <c r="D58" s="31"/>
      <c r="E58" s="60"/>
      <c r="G58" s="89">
        <f>+G56-G57</f>
        <v>0</v>
      </c>
      <c r="H58" s="89">
        <f>+H56-H57</f>
        <v>0</v>
      </c>
    </row>
  </sheetData>
  <mergeCells count="18">
    <mergeCell ref="A1:D1"/>
    <mergeCell ref="A2:D2"/>
    <mergeCell ref="A3:D3"/>
    <mergeCell ref="A4:A5"/>
    <mergeCell ref="B4:B5"/>
    <mergeCell ref="C4:C5"/>
    <mergeCell ref="D4:D5"/>
    <mergeCell ref="AE4:AE5"/>
    <mergeCell ref="A6:AE6"/>
    <mergeCell ref="A49:AE49"/>
    <mergeCell ref="B56:C56"/>
    <mergeCell ref="B58:C58"/>
    <mergeCell ref="E4:H4"/>
    <mergeCell ref="I4:L4"/>
    <mergeCell ref="M4:Y4"/>
    <mergeCell ref="Z4:AA4"/>
    <mergeCell ref="AB4:AC4"/>
    <mergeCell ref="AD4:AD5"/>
  </mergeCells>
  <conditionalFormatting sqref="B1:B1048576">
    <cfRule type="duplicateValues" dxfId="0" priority="1"/>
  </conditionalFormatting>
  <pageMargins left="0.70866141732283505" right="0.70866141732283505" top="0.74803149606299202" bottom="0.74803149606299202" header="0.31496062992126" footer="0.31496062992126"/>
  <pageSetup paperSize="17" scale="6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39997558519241921"/>
    <pageSetUpPr fitToPage="1"/>
  </sheetPr>
  <dimension ref="A1:AF14"/>
  <sheetViews>
    <sheetView view="pageBreakPreview" zoomScale="85" zoomScaleNormal="80" zoomScaleSheetLayoutView="85" workbookViewId="0">
      <pane ySplit="5" topLeftCell="A6" activePane="bottomLeft" state="frozen"/>
      <selection activeCell="E158" sqref="E158"/>
      <selection pane="bottomLeft" activeCell="AJ7" sqref="AJ7"/>
    </sheetView>
  </sheetViews>
  <sheetFormatPr baseColWidth="10" defaultColWidth="11.42578125" defaultRowHeight="14.25" x14ac:dyDescent="0.2"/>
  <cols>
    <col min="1" max="1" width="10" style="5" customWidth="1"/>
    <col min="2" max="2" width="12" style="6" bestFit="1" customWidth="1"/>
    <col min="3" max="3" width="51.42578125" style="3" customWidth="1"/>
    <col min="4" max="4" width="23.85546875" style="3" customWidth="1"/>
    <col min="5" max="5" width="27.28515625" style="3" customWidth="1"/>
    <col min="6" max="6" width="27.5703125" style="4" customWidth="1"/>
    <col min="7" max="7" width="25.85546875" style="13" customWidth="1"/>
    <col min="8" max="8" width="27.7109375" style="13" customWidth="1"/>
    <col min="9" max="9" width="18.28515625" style="13" customWidth="1"/>
    <col min="10" max="10" width="19.42578125" style="13" customWidth="1"/>
    <col min="11" max="12" width="18.85546875" style="13" customWidth="1"/>
    <col min="13" max="20" width="18.85546875" style="13" hidden="1" customWidth="1"/>
    <col min="21" max="21" width="20.140625" style="13" hidden="1" customWidth="1"/>
    <col min="22" max="24" width="18.85546875" style="13" hidden="1" customWidth="1"/>
    <col min="25" max="25" width="18.85546875" style="13" customWidth="1"/>
    <col min="26" max="26" width="22.28515625" style="1" hidden="1" customWidth="1"/>
    <col min="27" max="27" width="37.140625" style="1" hidden="1" customWidth="1"/>
    <col min="28" max="28" width="15" style="1" hidden="1" customWidth="1"/>
    <col min="29" max="29" width="18.7109375" style="1" hidden="1" customWidth="1"/>
    <col min="30" max="30" width="14.42578125" style="1" hidden="1" customWidth="1"/>
    <col min="31" max="31" width="48.140625" style="1" hidden="1" customWidth="1"/>
    <col min="32" max="32" width="40.85546875" style="1" hidden="1" customWidth="1"/>
    <col min="33" max="16384" width="11.42578125" style="1"/>
  </cols>
  <sheetData>
    <row r="1" spans="1:32" ht="15" customHeight="1" x14ac:dyDescent="0.2">
      <c r="A1" s="120" t="s">
        <v>0</v>
      </c>
      <c r="B1" s="120"/>
      <c r="C1" s="120"/>
      <c r="D1" s="120"/>
      <c r="E1" s="21"/>
      <c r="P1" s="13" t="s">
        <v>72</v>
      </c>
    </row>
    <row r="2" spans="1:32" ht="15" customHeight="1" x14ac:dyDescent="0.2">
      <c r="A2" s="120" t="s">
        <v>721</v>
      </c>
      <c r="B2" s="120"/>
      <c r="C2" s="120"/>
      <c r="D2" s="120"/>
      <c r="E2" s="21"/>
    </row>
    <row r="3" spans="1:32" ht="15.75" customHeight="1" thickBot="1" x14ac:dyDescent="0.25">
      <c r="A3" s="138" t="s">
        <v>121</v>
      </c>
      <c r="B3" s="138"/>
      <c r="C3" s="138"/>
      <c r="D3" s="138"/>
      <c r="E3" s="21"/>
    </row>
    <row r="4" spans="1:32" ht="15.75" customHeight="1" thickBot="1" x14ac:dyDescent="0.25">
      <c r="A4" s="121" t="s">
        <v>2</v>
      </c>
      <c r="B4" s="123" t="s">
        <v>3</v>
      </c>
      <c r="C4" s="125" t="s">
        <v>4</v>
      </c>
      <c r="D4" s="135" t="s">
        <v>77</v>
      </c>
      <c r="E4" s="131" t="s">
        <v>64</v>
      </c>
      <c r="F4" s="132"/>
      <c r="G4" s="132"/>
      <c r="H4" s="133"/>
      <c r="I4" s="131" t="s">
        <v>67</v>
      </c>
      <c r="J4" s="132"/>
      <c r="K4" s="132"/>
      <c r="L4" s="133"/>
      <c r="M4" s="129" t="s">
        <v>124</v>
      </c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61" t="s">
        <v>723</v>
      </c>
      <c r="AA4" s="162"/>
      <c r="AB4" s="161" t="s">
        <v>724</v>
      </c>
      <c r="AC4" s="167"/>
      <c r="AD4" s="168" t="s">
        <v>128</v>
      </c>
      <c r="AE4" s="168" t="s">
        <v>129</v>
      </c>
      <c r="AF4" s="168" t="s">
        <v>725</v>
      </c>
    </row>
    <row r="5" spans="1:32" ht="22.5" customHeight="1" thickBot="1" x14ac:dyDescent="0.25">
      <c r="A5" s="140"/>
      <c r="B5" s="141"/>
      <c r="C5" s="142"/>
      <c r="D5" s="139"/>
      <c r="E5" s="34" t="s">
        <v>123</v>
      </c>
      <c r="F5" s="25" t="s">
        <v>63</v>
      </c>
      <c r="G5" s="25" t="s">
        <v>62</v>
      </c>
      <c r="H5" s="33" t="s">
        <v>70</v>
      </c>
      <c r="I5" s="20" t="s">
        <v>123</v>
      </c>
      <c r="J5" s="32" t="s">
        <v>65</v>
      </c>
      <c r="K5" s="25" t="s">
        <v>63</v>
      </c>
      <c r="L5" s="33" t="s">
        <v>62</v>
      </c>
      <c r="M5" s="24" t="s">
        <v>5</v>
      </c>
      <c r="N5" s="26" t="s">
        <v>6</v>
      </c>
      <c r="O5" s="26" t="s">
        <v>7</v>
      </c>
      <c r="P5" s="26" t="s">
        <v>8</v>
      </c>
      <c r="Q5" s="26" t="s">
        <v>9</v>
      </c>
      <c r="R5" s="26" t="s">
        <v>10</v>
      </c>
      <c r="S5" s="26" t="s">
        <v>11</v>
      </c>
      <c r="T5" s="26" t="s">
        <v>12</v>
      </c>
      <c r="U5" s="26" t="s">
        <v>13</v>
      </c>
      <c r="V5" s="26" t="s">
        <v>14</v>
      </c>
      <c r="W5" s="26" t="s">
        <v>15</v>
      </c>
      <c r="X5" s="26" t="s">
        <v>16</v>
      </c>
      <c r="Y5" s="62" t="s">
        <v>66</v>
      </c>
      <c r="Z5" s="64" t="s">
        <v>73</v>
      </c>
      <c r="AA5" s="25" t="s">
        <v>74</v>
      </c>
      <c r="AB5" s="25" t="s">
        <v>75</v>
      </c>
      <c r="AC5" s="65" t="s">
        <v>76</v>
      </c>
      <c r="AD5" s="169"/>
      <c r="AE5" s="169"/>
      <c r="AF5" s="169"/>
    </row>
    <row r="6" spans="1:32" ht="15" customHeight="1" thickBot="1" x14ac:dyDescent="0.25">
      <c r="A6" s="159" t="s">
        <v>706</v>
      </c>
      <c r="B6" s="149"/>
      <c r="C6" s="149"/>
      <c r="D6" s="160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65"/>
      <c r="AA6" s="165"/>
      <c r="AB6" s="165"/>
      <c r="AC6" s="165"/>
      <c r="AD6" s="165"/>
      <c r="AE6" s="165"/>
      <c r="AF6" s="166"/>
    </row>
    <row r="7" spans="1:32" s="2" customFormat="1" ht="57" x14ac:dyDescent="0.2">
      <c r="A7" s="9">
        <v>1</v>
      </c>
      <c r="B7" s="43">
        <v>133043</v>
      </c>
      <c r="C7" s="44" t="s">
        <v>61</v>
      </c>
      <c r="D7" s="9" t="s">
        <v>697</v>
      </c>
      <c r="E7" s="52">
        <v>5973982.54</v>
      </c>
      <c r="F7" s="38">
        <v>5973983</v>
      </c>
      <c r="G7" s="38">
        <v>0</v>
      </c>
      <c r="H7" s="14">
        <v>0</v>
      </c>
      <c r="I7" s="16">
        <v>5952</v>
      </c>
      <c r="J7" s="16">
        <v>5952</v>
      </c>
      <c r="K7" s="16">
        <v>5952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6">
        <v>0</v>
      </c>
      <c r="W7" s="16">
        <v>0</v>
      </c>
      <c r="X7" s="16">
        <v>0</v>
      </c>
      <c r="Y7" s="16">
        <f>+SUM(M7:X7)</f>
        <v>0</v>
      </c>
      <c r="Z7" s="39" t="s">
        <v>79</v>
      </c>
      <c r="AA7" s="39" t="s">
        <v>719</v>
      </c>
      <c r="AB7" s="39">
        <v>104448</v>
      </c>
      <c r="AC7" s="39">
        <v>26112</v>
      </c>
      <c r="AD7" s="39">
        <v>5952</v>
      </c>
      <c r="AE7" s="39" t="s">
        <v>720</v>
      </c>
      <c r="AF7" s="39" t="s">
        <v>135</v>
      </c>
    </row>
    <row r="8" spans="1:32" s="2" customFormat="1" ht="28.5" x14ac:dyDescent="0.2">
      <c r="A8" s="9">
        <f>+A7+1</f>
        <v>2</v>
      </c>
      <c r="B8" s="23">
        <v>133210</v>
      </c>
      <c r="C8" s="22" t="s">
        <v>717</v>
      </c>
      <c r="D8" s="9" t="s">
        <v>697</v>
      </c>
      <c r="E8" s="52">
        <v>475806.7</v>
      </c>
      <c r="F8" s="38">
        <v>475807</v>
      </c>
      <c r="G8" s="38">
        <v>0</v>
      </c>
      <c r="H8" s="14">
        <v>0</v>
      </c>
      <c r="I8" s="16">
        <v>1648</v>
      </c>
      <c r="J8" s="16">
        <v>1648</v>
      </c>
      <c r="K8" s="16">
        <v>250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  <c r="X8" s="16">
        <v>0</v>
      </c>
      <c r="Y8" s="16">
        <f t="shared" ref="Y8:Y10" si="0">+SUM(M8:X8)</f>
        <v>0</v>
      </c>
      <c r="Z8" s="39" t="s">
        <v>85</v>
      </c>
      <c r="AA8" s="39" t="s">
        <v>85</v>
      </c>
      <c r="AB8" s="39">
        <v>295530</v>
      </c>
      <c r="AC8" s="39">
        <v>283690</v>
      </c>
      <c r="AD8" s="39">
        <v>1648</v>
      </c>
      <c r="AE8" s="39" t="s">
        <v>720</v>
      </c>
      <c r="AF8" s="39" t="s">
        <v>135</v>
      </c>
    </row>
    <row r="9" spans="1:32" s="2" customFormat="1" ht="57" x14ac:dyDescent="0.2">
      <c r="A9" s="9">
        <f t="shared" ref="A9:A10" si="1">+A8+1</f>
        <v>3</v>
      </c>
      <c r="B9" s="23">
        <v>205031</v>
      </c>
      <c r="C9" s="22" t="s">
        <v>718</v>
      </c>
      <c r="D9" s="9" t="s">
        <v>697</v>
      </c>
      <c r="E9" s="52">
        <v>15590000.300000001</v>
      </c>
      <c r="F9" s="38">
        <v>10590000</v>
      </c>
      <c r="G9" s="38">
        <v>0</v>
      </c>
      <c r="H9" s="14">
        <v>0</v>
      </c>
      <c r="I9" s="16">
        <v>3270</v>
      </c>
      <c r="J9" s="16">
        <v>3270</v>
      </c>
      <c r="K9" s="16">
        <v>2223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0</v>
      </c>
      <c r="X9" s="16">
        <v>0</v>
      </c>
      <c r="Y9" s="16">
        <f t="shared" si="0"/>
        <v>0</v>
      </c>
      <c r="Z9" s="39" t="s">
        <v>79</v>
      </c>
      <c r="AA9" s="39" t="s">
        <v>719</v>
      </c>
      <c r="AB9" s="39">
        <v>104448</v>
      </c>
      <c r="AC9" s="39">
        <v>26112</v>
      </c>
      <c r="AD9" s="39">
        <v>3270</v>
      </c>
      <c r="AE9" s="39" t="s">
        <v>720</v>
      </c>
      <c r="AF9" s="39" t="s">
        <v>135</v>
      </c>
    </row>
    <row r="10" spans="1:32" s="2" customFormat="1" ht="28.5" x14ac:dyDescent="0.2">
      <c r="A10" s="9">
        <f t="shared" si="1"/>
        <v>4</v>
      </c>
      <c r="B10" s="23">
        <v>55903</v>
      </c>
      <c r="C10" s="22" t="s">
        <v>60</v>
      </c>
      <c r="D10" s="9" t="s">
        <v>697</v>
      </c>
      <c r="E10" s="52">
        <v>2535000</v>
      </c>
      <c r="F10" s="38">
        <v>2535000</v>
      </c>
      <c r="G10" s="38">
        <v>0</v>
      </c>
      <c r="H10" s="14">
        <v>0</v>
      </c>
      <c r="I10" s="16">
        <v>444.44</v>
      </c>
      <c r="J10" s="16">
        <v>444.44</v>
      </c>
      <c r="K10" s="16">
        <v>444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f t="shared" si="0"/>
        <v>0</v>
      </c>
      <c r="Z10" s="39" t="s">
        <v>85</v>
      </c>
      <c r="AA10" s="39" t="s">
        <v>85</v>
      </c>
      <c r="AB10" s="39">
        <v>94328</v>
      </c>
      <c r="AC10" s="39">
        <v>73687</v>
      </c>
      <c r="AD10" s="39">
        <v>444.44</v>
      </c>
      <c r="AE10" s="39" t="s">
        <v>720</v>
      </c>
      <c r="AF10" s="39" t="s">
        <v>135</v>
      </c>
    </row>
    <row r="11" spans="1:32" s="2" customFormat="1" x14ac:dyDescent="0.2">
      <c r="A11" s="9"/>
      <c r="B11" s="23"/>
      <c r="C11" s="22"/>
      <c r="D11" s="9"/>
      <c r="E11" s="52"/>
      <c r="F11" s="38"/>
      <c r="G11" s="38"/>
      <c r="H11" s="14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39"/>
      <c r="AA11" s="39"/>
      <c r="AB11" s="39"/>
      <c r="AC11" s="39"/>
      <c r="AD11" s="39"/>
      <c r="AE11" s="39"/>
      <c r="AF11" s="39"/>
    </row>
    <row r="12" spans="1:32" ht="23.25" customHeight="1" thickBot="1" x14ac:dyDescent="0.25">
      <c r="B12" s="143" t="s">
        <v>59</v>
      </c>
      <c r="C12" s="144"/>
      <c r="D12" s="30"/>
      <c r="E12" s="55">
        <f>SUM(E7:E11)</f>
        <v>24574789.539999999</v>
      </c>
      <c r="F12" s="28">
        <f>SUM(F7:F11)</f>
        <v>19574790</v>
      </c>
      <c r="G12" s="28">
        <f>SUM(G7:G11)</f>
        <v>0</v>
      </c>
      <c r="H12" s="28">
        <f>SUM(H7:H11)</f>
        <v>0</v>
      </c>
      <c r="I12" s="29"/>
      <c r="J12" s="29"/>
      <c r="K12" s="29">
        <f t="shared" ref="K12:Y12" si="2">SUM(K7:K11)</f>
        <v>8869</v>
      </c>
      <c r="L12" s="29">
        <f t="shared" si="2"/>
        <v>0</v>
      </c>
      <c r="M12" s="29">
        <f t="shared" si="2"/>
        <v>0</v>
      </c>
      <c r="N12" s="29">
        <f t="shared" si="2"/>
        <v>0</v>
      </c>
      <c r="O12" s="29">
        <f t="shared" si="2"/>
        <v>0</v>
      </c>
      <c r="P12" s="29">
        <f t="shared" si="2"/>
        <v>0</v>
      </c>
      <c r="Q12" s="29">
        <f t="shared" si="2"/>
        <v>0</v>
      </c>
      <c r="R12" s="29">
        <f t="shared" si="2"/>
        <v>0</v>
      </c>
      <c r="S12" s="29">
        <f t="shared" si="2"/>
        <v>0</v>
      </c>
      <c r="T12" s="29">
        <f t="shared" si="2"/>
        <v>0</v>
      </c>
      <c r="U12" s="29">
        <f t="shared" si="2"/>
        <v>0</v>
      </c>
      <c r="V12" s="29">
        <f t="shared" si="2"/>
        <v>0</v>
      </c>
      <c r="W12" s="29">
        <f t="shared" si="2"/>
        <v>0</v>
      </c>
      <c r="X12" s="29">
        <f t="shared" si="2"/>
        <v>0</v>
      </c>
      <c r="Y12" s="29">
        <f t="shared" si="2"/>
        <v>0</v>
      </c>
    </row>
    <row r="13" spans="1:32" ht="15" thickBot="1" x14ac:dyDescent="0.25"/>
    <row r="14" spans="1:32" ht="59.25" customHeight="1" thickBot="1" x14ac:dyDescent="0.25">
      <c r="B14" s="117"/>
      <c r="C14" s="118"/>
      <c r="D14" s="31"/>
      <c r="E14" s="31"/>
    </row>
  </sheetData>
  <mergeCells count="18">
    <mergeCell ref="B14:C14"/>
    <mergeCell ref="A1:D1"/>
    <mergeCell ref="A2:D2"/>
    <mergeCell ref="A3:D3"/>
    <mergeCell ref="A4:A5"/>
    <mergeCell ref="B4:B5"/>
    <mergeCell ref="C4:C5"/>
    <mergeCell ref="D4:D5"/>
    <mergeCell ref="E4:H4"/>
    <mergeCell ref="I4:L4"/>
    <mergeCell ref="M4:Y4"/>
    <mergeCell ref="A6:AF6"/>
    <mergeCell ref="B12:C12"/>
    <mergeCell ref="Z4:AA4"/>
    <mergeCell ref="AB4:AC4"/>
    <mergeCell ref="AD4:AD5"/>
    <mergeCell ref="AE4:AE5"/>
    <mergeCell ref="AF4:AF5"/>
  </mergeCells>
  <pageMargins left="0.70866141732283505" right="0.70866141732283505" top="0.74803149606299202" bottom="0.74803149606299202" header="0.31496062992126" footer="0.31496062992126"/>
  <pageSetup paperSize="17" scale="6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39997558519241921"/>
    <pageSetUpPr fitToPage="1"/>
  </sheetPr>
  <dimension ref="A1:AF13"/>
  <sheetViews>
    <sheetView tabSelected="1" view="pageBreakPreview" zoomScale="85" zoomScaleNormal="80" zoomScaleSheetLayoutView="85" workbookViewId="0">
      <pane ySplit="5" topLeftCell="A6" activePane="bottomLeft" state="frozen"/>
      <selection activeCell="E158" sqref="E158"/>
      <selection pane="bottomLeft" activeCell="Z1" sqref="Z1:AF1048576"/>
    </sheetView>
  </sheetViews>
  <sheetFormatPr baseColWidth="10" defaultColWidth="11.42578125" defaultRowHeight="14.25" x14ac:dyDescent="0.2"/>
  <cols>
    <col min="1" max="1" width="10" style="5" customWidth="1"/>
    <col min="2" max="2" width="12" style="6" bestFit="1" customWidth="1"/>
    <col min="3" max="3" width="51.42578125" style="3" customWidth="1"/>
    <col min="4" max="4" width="23.85546875" style="3" customWidth="1"/>
    <col min="5" max="5" width="27.28515625" style="3" bestFit="1" customWidth="1"/>
    <col min="6" max="6" width="27.5703125" style="4" customWidth="1"/>
    <col min="7" max="7" width="25.85546875" style="13" customWidth="1"/>
    <col min="8" max="8" width="27.7109375" style="13" customWidth="1"/>
    <col min="9" max="9" width="18.28515625" style="13" customWidth="1"/>
    <col min="10" max="10" width="19.42578125" style="13" customWidth="1"/>
    <col min="11" max="12" width="18.85546875" style="13" customWidth="1"/>
    <col min="13" max="20" width="18.85546875" style="13" hidden="1" customWidth="1"/>
    <col min="21" max="21" width="20.140625" style="13" hidden="1" customWidth="1"/>
    <col min="22" max="24" width="18.85546875" style="13" hidden="1" customWidth="1"/>
    <col min="25" max="25" width="18.85546875" style="13" customWidth="1"/>
    <col min="26" max="26" width="23" style="1" hidden="1" customWidth="1"/>
    <col min="27" max="27" width="15.85546875" style="1" hidden="1" customWidth="1"/>
    <col min="28" max="28" width="15" style="1" hidden="1" customWidth="1"/>
    <col min="29" max="30" width="14.42578125" style="1" hidden="1" customWidth="1"/>
    <col min="31" max="31" width="48.140625" style="1" hidden="1" customWidth="1"/>
    <col min="32" max="32" width="40.85546875" style="1" hidden="1" customWidth="1"/>
    <col min="33" max="16384" width="11.42578125" style="1"/>
  </cols>
  <sheetData>
    <row r="1" spans="1:32" ht="15" customHeight="1" x14ac:dyDescent="0.2">
      <c r="A1" s="120" t="s">
        <v>0</v>
      </c>
      <c r="B1" s="120"/>
      <c r="C1" s="120"/>
      <c r="D1" s="120"/>
      <c r="E1" s="21"/>
      <c r="P1" s="13" t="s">
        <v>72</v>
      </c>
    </row>
    <row r="2" spans="1:32" ht="15" customHeight="1" x14ac:dyDescent="0.2">
      <c r="A2" s="120" t="s">
        <v>700</v>
      </c>
      <c r="B2" s="120"/>
      <c r="C2" s="120"/>
      <c r="D2" s="120"/>
      <c r="E2" s="120"/>
      <c r="F2" s="120"/>
    </row>
    <row r="3" spans="1:32" ht="15.75" customHeight="1" thickBot="1" x14ac:dyDescent="0.25">
      <c r="A3" s="138" t="s">
        <v>121</v>
      </c>
      <c r="B3" s="138"/>
      <c r="C3" s="138"/>
      <c r="D3" s="138"/>
      <c r="E3" s="21"/>
    </row>
    <row r="4" spans="1:32" ht="15.75" customHeight="1" thickBot="1" x14ac:dyDescent="0.25">
      <c r="A4" s="121" t="s">
        <v>2</v>
      </c>
      <c r="B4" s="123" t="s">
        <v>3</v>
      </c>
      <c r="C4" s="125" t="s">
        <v>4</v>
      </c>
      <c r="D4" s="135" t="s">
        <v>77</v>
      </c>
      <c r="E4" s="131" t="s">
        <v>64</v>
      </c>
      <c r="F4" s="132"/>
      <c r="G4" s="132"/>
      <c r="H4" s="133"/>
      <c r="I4" s="131" t="s">
        <v>67</v>
      </c>
      <c r="J4" s="132"/>
      <c r="K4" s="132"/>
      <c r="L4" s="133"/>
      <c r="M4" s="129" t="s">
        <v>124</v>
      </c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61" t="s">
        <v>723</v>
      </c>
      <c r="AA4" s="162"/>
      <c r="AB4" s="161" t="s">
        <v>724</v>
      </c>
      <c r="AC4" s="167"/>
      <c r="AD4" s="168" t="s">
        <v>128</v>
      </c>
      <c r="AE4" s="168" t="s">
        <v>129</v>
      </c>
      <c r="AF4" s="168" t="s">
        <v>725</v>
      </c>
    </row>
    <row r="5" spans="1:32" ht="22.5" customHeight="1" thickBot="1" x14ac:dyDescent="0.25">
      <c r="A5" s="140"/>
      <c r="B5" s="141"/>
      <c r="C5" s="142"/>
      <c r="D5" s="139"/>
      <c r="E5" s="34" t="s">
        <v>123</v>
      </c>
      <c r="F5" s="25" t="s">
        <v>63</v>
      </c>
      <c r="G5" s="25" t="s">
        <v>62</v>
      </c>
      <c r="H5" s="33" t="s">
        <v>70</v>
      </c>
      <c r="I5" s="20" t="s">
        <v>123</v>
      </c>
      <c r="J5" s="32" t="s">
        <v>65</v>
      </c>
      <c r="K5" s="25" t="s">
        <v>63</v>
      </c>
      <c r="L5" s="33" t="s">
        <v>62</v>
      </c>
      <c r="M5" s="24" t="s">
        <v>5</v>
      </c>
      <c r="N5" s="26" t="s">
        <v>6</v>
      </c>
      <c r="O5" s="26" t="s">
        <v>7</v>
      </c>
      <c r="P5" s="26" t="s">
        <v>8</v>
      </c>
      <c r="Q5" s="26" t="s">
        <v>9</v>
      </c>
      <c r="R5" s="26" t="s">
        <v>10</v>
      </c>
      <c r="S5" s="26" t="s">
        <v>11</v>
      </c>
      <c r="T5" s="26" t="s">
        <v>12</v>
      </c>
      <c r="U5" s="26" t="s">
        <v>13</v>
      </c>
      <c r="V5" s="26" t="s">
        <v>14</v>
      </c>
      <c r="W5" s="26" t="s">
        <v>15</v>
      </c>
      <c r="X5" s="26" t="s">
        <v>16</v>
      </c>
      <c r="Y5" s="62" t="s">
        <v>66</v>
      </c>
      <c r="Z5" s="64" t="s">
        <v>73</v>
      </c>
      <c r="AA5" s="25" t="s">
        <v>74</v>
      </c>
      <c r="AB5" s="25" t="s">
        <v>75</v>
      </c>
      <c r="AC5" s="65" t="s">
        <v>76</v>
      </c>
      <c r="AD5" s="169"/>
      <c r="AE5" s="169"/>
      <c r="AF5" s="169"/>
    </row>
    <row r="6" spans="1:32" ht="15" customHeight="1" thickBot="1" x14ac:dyDescent="0.25">
      <c r="A6" s="148" t="s">
        <v>701</v>
      </c>
      <c r="B6" s="160"/>
      <c r="C6" s="149"/>
      <c r="D6" s="160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50"/>
    </row>
    <row r="7" spans="1:32" s="2" customFormat="1" ht="42.75" x14ac:dyDescent="0.2">
      <c r="A7" s="66">
        <v>1</v>
      </c>
      <c r="B7" s="8">
        <v>171980</v>
      </c>
      <c r="C7" s="44" t="s">
        <v>702</v>
      </c>
      <c r="D7" s="9" t="s">
        <v>491</v>
      </c>
      <c r="E7" s="41">
        <v>2218515</v>
      </c>
      <c r="F7" s="38">
        <v>2275992</v>
      </c>
      <c r="G7" s="38">
        <v>2275992</v>
      </c>
      <c r="H7" s="14">
        <v>0</v>
      </c>
      <c r="I7" s="14">
        <v>153</v>
      </c>
      <c r="J7" s="16">
        <v>354</v>
      </c>
      <c r="K7" s="16">
        <v>177</v>
      </c>
      <c r="L7" s="16">
        <v>177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6">
        <v>0</v>
      </c>
      <c r="W7" s="16">
        <v>0</v>
      </c>
      <c r="X7" s="16">
        <v>0</v>
      </c>
      <c r="Y7" s="16">
        <f>+SUM(M7:X7)</f>
        <v>0</v>
      </c>
      <c r="Z7" s="39" t="s">
        <v>85</v>
      </c>
      <c r="AA7" s="39" t="s">
        <v>85</v>
      </c>
      <c r="AB7" s="39">
        <v>25</v>
      </c>
      <c r="AC7" s="39">
        <v>20</v>
      </c>
      <c r="AD7" s="39">
        <v>810</v>
      </c>
      <c r="AE7" s="39" t="s">
        <v>705</v>
      </c>
      <c r="AF7" s="39" t="s">
        <v>135</v>
      </c>
    </row>
    <row r="8" spans="1:32" s="2" customFormat="1" ht="42.75" x14ac:dyDescent="0.2">
      <c r="A8" s="67">
        <v>2</v>
      </c>
      <c r="B8" s="8">
        <v>184337</v>
      </c>
      <c r="C8" s="22" t="s">
        <v>703</v>
      </c>
      <c r="D8" s="9" t="s">
        <v>491</v>
      </c>
      <c r="E8" s="41">
        <v>1245708</v>
      </c>
      <c r="F8" s="38">
        <v>842402</v>
      </c>
      <c r="G8" s="38">
        <v>842402</v>
      </c>
      <c r="H8" s="14">
        <v>0</v>
      </c>
      <c r="I8" s="14">
        <v>153</v>
      </c>
      <c r="J8" s="16">
        <v>563</v>
      </c>
      <c r="K8" s="16">
        <v>112</v>
      </c>
      <c r="L8" s="16">
        <v>112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  <c r="X8" s="16">
        <v>0</v>
      </c>
      <c r="Y8" s="16">
        <f t="shared" ref="Y8:Y9" si="0">+SUM(M8:X8)</f>
        <v>0</v>
      </c>
      <c r="Z8" s="39" t="s">
        <v>85</v>
      </c>
      <c r="AA8" s="39" t="s">
        <v>85</v>
      </c>
      <c r="AB8" s="39">
        <v>70</v>
      </c>
      <c r="AC8" s="39">
        <v>52</v>
      </c>
      <c r="AD8" s="39">
        <v>153</v>
      </c>
      <c r="AE8" s="39" t="s">
        <v>705</v>
      </c>
      <c r="AF8" s="39" t="s">
        <v>135</v>
      </c>
    </row>
    <row r="9" spans="1:32" s="2" customFormat="1" ht="42.75" x14ac:dyDescent="0.2">
      <c r="A9" s="67">
        <v>3</v>
      </c>
      <c r="B9" s="8">
        <v>58761</v>
      </c>
      <c r="C9" s="22" t="s">
        <v>704</v>
      </c>
      <c r="D9" s="9" t="s">
        <v>491</v>
      </c>
      <c r="E9" s="41">
        <v>8123157</v>
      </c>
      <c r="F9" s="38">
        <v>8564037</v>
      </c>
      <c r="G9" s="38">
        <v>8564037</v>
      </c>
      <c r="H9" s="14">
        <v>0</v>
      </c>
      <c r="I9" s="14">
        <v>810</v>
      </c>
      <c r="J9" s="16">
        <v>810</v>
      </c>
      <c r="K9" s="16">
        <v>405</v>
      </c>
      <c r="L9" s="16">
        <v>405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0</v>
      </c>
      <c r="X9" s="16">
        <v>0</v>
      </c>
      <c r="Y9" s="16">
        <f t="shared" si="0"/>
        <v>0</v>
      </c>
      <c r="Z9" s="39" t="s">
        <v>85</v>
      </c>
      <c r="AA9" s="39" t="s">
        <v>85</v>
      </c>
      <c r="AB9" s="39">
        <v>2631</v>
      </c>
      <c r="AC9" s="39">
        <v>1891</v>
      </c>
      <c r="AD9" s="39">
        <v>153</v>
      </c>
      <c r="AE9" s="39" t="s">
        <v>705</v>
      </c>
      <c r="AF9" s="39" t="s">
        <v>135</v>
      </c>
    </row>
    <row r="10" spans="1:32" s="2" customFormat="1" ht="15" thickBot="1" x14ac:dyDescent="0.25">
      <c r="A10" s="68"/>
      <c r="B10" s="8"/>
      <c r="C10" s="22"/>
      <c r="D10" s="9"/>
      <c r="E10" s="41"/>
      <c r="F10" s="38"/>
      <c r="G10" s="38"/>
      <c r="H10" s="14"/>
      <c r="I10" s="14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39"/>
      <c r="AA10" s="39"/>
      <c r="AB10" s="39"/>
      <c r="AC10" s="39"/>
      <c r="AD10" s="39"/>
      <c r="AE10" s="39"/>
      <c r="AF10" s="39"/>
    </row>
    <row r="11" spans="1:32" ht="23.25" customHeight="1" thickBot="1" x14ac:dyDescent="0.25">
      <c r="B11" s="143" t="s">
        <v>59</v>
      </c>
      <c r="C11" s="144"/>
      <c r="D11" s="30"/>
      <c r="E11" s="28">
        <f>SUM(E7:E10)</f>
        <v>11587380</v>
      </c>
      <c r="F11" s="28">
        <f>SUM(F7:F10)</f>
        <v>11682431</v>
      </c>
      <c r="G11" s="28">
        <f>SUM(G7:G10)</f>
        <v>11682431</v>
      </c>
      <c r="H11" s="28">
        <f>SUM(H7:H10)</f>
        <v>0</v>
      </c>
      <c r="I11" s="28"/>
      <c r="J11" s="29"/>
      <c r="K11" s="29">
        <f t="shared" ref="K11:Y11" si="1">SUM(K7:K10)</f>
        <v>694</v>
      </c>
      <c r="L11" s="29">
        <f t="shared" si="1"/>
        <v>694</v>
      </c>
      <c r="M11" s="29">
        <f t="shared" si="1"/>
        <v>0</v>
      </c>
      <c r="N11" s="29">
        <f t="shared" si="1"/>
        <v>0</v>
      </c>
      <c r="O11" s="29">
        <f t="shared" si="1"/>
        <v>0</v>
      </c>
      <c r="P11" s="29">
        <f t="shared" si="1"/>
        <v>0</v>
      </c>
      <c r="Q11" s="29">
        <f t="shared" si="1"/>
        <v>0</v>
      </c>
      <c r="R11" s="29">
        <f t="shared" si="1"/>
        <v>0</v>
      </c>
      <c r="S11" s="29">
        <f t="shared" si="1"/>
        <v>0</v>
      </c>
      <c r="T11" s="29">
        <f t="shared" si="1"/>
        <v>0</v>
      </c>
      <c r="U11" s="29">
        <f t="shared" si="1"/>
        <v>0</v>
      </c>
      <c r="V11" s="29">
        <f t="shared" si="1"/>
        <v>0</v>
      </c>
      <c r="W11" s="29">
        <f t="shared" si="1"/>
        <v>0</v>
      </c>
      <c r="X11" s="29">
        <f t="shared" si="1"/>
        <v>0</v>
      </c>
      <c r="Y11" s="29">
        <f t="shared" si="1"/>
        <v>0</v>
      </c>
    </row>
    <row r="12" spans="1:32" ht="15" thickBot="1" x14ac:dyDescent="0.25"/>
    <row r="13" spans="1:32" ht="59.25" customHeight="1" thickBot="1" x14ac:dyDescent="0.25">
      <c r="B13" s="117"/>
      <c r="C13" s="118"/>
      <c r="D13" s="31"/>
      <c r="E13" s="31"/>
    </row>
  </sheetData>
  <mergeCells count="18">
    <mergeCell ref="A1:D1"/>
    <mergeCell ref="A3:D3"/>
    <mergeCell ref="A4:A5"/>
    <mergeCell ref="B4:B5"/>
    <mergeCell ref="C4:C5"/>
    <mergeCell ref="D4:D5"/>
    <mergeCell ref="A2:F2"/>
    <mergeCell ref="B11:C11"/>
    <mergeCell ref="B13:C13"/>
    <mergeCell ref="E4:H4"/>
    <mergeCell ref="I4:L4"/>
    <mergeCell ref="M4:Y4"/>
    <mergeCell ref="A6:AF6"/>
    <mergeCell ref="Z4:AA4"/>
    <mergeCell ref="AB4:AC4"/>
    <mergeCell ref="AD4:AD5"/>
    <mergeCell ref="AE4:AE5"/>
    <mergeCell ref="AF4:AF5"/>
  </mergeCells>
  <pageMargins left="0.70866141732283505" right="0.70866141732283505" top="0.74803149606299202" bottom="0.74803149606299202" header="0.31496062992126" footer="0.31496062992126"/>
  <pageSetup paperSize="17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12</vt:i4>
      </vt:variant>
    </vt:vector>
  </HeadingPairs>
  <TitlesOfParts>
    <vt:vector size="18" baseType="lpstr">
      <vt:lpstr>DGC</vt:lpstr>
      <vt:lpstr>UCEE</vt:lpstr>
      <vt:lpstr>FSS</vt:lpstr>
      <vt:lpstr>UDEVIPO</vt:lpstr>
      <vt:lpstr>PROVIAL</vt:lpstr>
      <vt:lpstr>INSIVUMEH</vt:lpstr>
      <vt:lpstr>DGC!Área_de_impresión</vt:lpstr>
      <vt:lpstr>FSS!Área_de_impresión</vt:lpstr>
      <vt:lpstr>INSIVUMEH!Área_de_impresión</vt:lpstr>
      <vt:lpstr>PROVIAL!Área_de_impresión</vt:lpstr>
      <vt:lpstr>UCEE!Área_de_impresión</vt:lpstr>
      <vt:lpstr>UDEVIPO!Área_de_impresión</vt:lpstr>
      <vt:lpstr>DGC!Títulos_a_imprimir</vt:lpstr>
      <vt:lpstr>FSS!Títulos_a_imprimir</vt:lpstr>
      <vt:lpstr>INSIVUMEH!Títulos_a_imprimir</vt:lpstr>
      <vt:lpstr>PROVIAL!Títulos_a_imprimir</vt:lpstr>
      <vt:lpstr>UCEE!Títulos_a_imprimir</vt:lpstr>
      <vt:lpstr>UDEVIPO!Títulos_a_imprimir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Juana Margoth Colmenares Veliz</dc:creator>
  <cp:lastModifiedBy>Ana</cp:lastModifiedBy>
  <cp:lastPrinted>2020-01-16T21:54:40Z</cp:lastPrinted>
  <dcterms:created xsi:type="dcterms:W3CDTF">2018-04-24T02:27:34Z</dcterms:created>
  <dcterms:modified xsi:type="dcterms:W3CDTF">2021-01-05T17:16:23Z</dcterms:modified>
</cp:coreProperties>
</file>