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Seguimiento de producción\"/>
    </mc:Choice>
  </mc:AlternateContent>
  <xr:revisionPtr revIDLastSave="0" documentId="13_ncr:1_{034AE02F-93BC-4522-91B3-5EF8C7E802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DGC!$A$1:$K$171</definedName>
    <definedName name="_xlnm.Print_Area" localSheetId="2">FSS!$A$1:$K$18</definedName>
    <definedName name="_xlnm.Print_Area" localSheetId="5">INSIVUMEH!$A$1:$K$14</definedName>
    <definedName name="_xlnm.Print_Area" localSheetId="4">PROVIAL!$A$1:$K$13</definedName>
    <definedName name="_xlnm.Print_Area" localSheetId="1">UCEE!$A$1:$K$67</definedName>
    <definedName name="_xlnm.Print_Area" localSheetId="3">UDEVIPO!$A$1:$K$55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3" l="1"/>
  <c r="E62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18" i="2" l="1"/>
  <c r="A8" i="2"/>
  <c r="A62" i="2" l="1"/>
  <c r="F49" i="18" l="1"/>
  <c r="A9" i="2"/>
  <c r="G49" i="18"/>
  <c r="E49" i="18"/>
  <c r="B33" i="18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A8" i="18"/>
  <c r="A9" i="18" s="1"/>
  <c r="A10" i="18" s="1"/>
  <c r="A11" i="18" l="1"/>
  <c r="A15" i="18" s="1"/>
  <c r="A16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10" i="2"/>
  <c r="A11" i="2" s="1"/>
  <c r="A13" i="2" s="1"/>
  <c r="A14" i="2" s="1"/>
  <c r="A41" i="2" l="1"/>
  <c r="A8" i="16" l="1"/>
  <c r="A9" i="16" s="1"/>
  <c r="A10" i="16" s="1"/>
  <c r="G11" i="16"/>
  <c r="F11" i="16"/>
  <c r="E11" i="16"/>
  <c r="G10" i="15" l="1"/>
  <c r="F10" i="15"/>
  <c r="E10" i="15"/>
  <c r="G13" i="14"/>
  <c r="F13" i="14"/>
  <c r="E13" i="14"/>
  <c r="F62" i="13" l="1"/>
  <c r="A32" i="13" l="1"/>
  <c r="A33" i="13" s="1"/>
  <c r="A35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7" i="13" s="1"/>
  <c r="A58" i="13" s="1"/>
  <c r="A60" i="13" s="1"/>
  <c r="A61" i="13" s="1"/>
  <c r="G168" i="2"/>
  <c r="F168" i="2" l="1"/>
  <c r="A19" i="2" l="1"/>
  <c r="A20" i="2" s="1"/>
  <c r="E168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2" i="2"/>
  <c r="A43" i="2" s="1"/>
  <c r="A44" i="2" s="1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3" i="2" l="1"/>
  <c r="A64" i="2" s="1"/>
  <c r="A66" i="2" s="1"/>
  <c r="A67" i="2" s="1"/>
  <c r="A68" i="2" s="1"/>
  <c r="A70" i="2" s="1"/>
  <c r="A71" i="2" s="1"/>
  <c r="A72" i="2" l="1"/>
  <c r="A73" i="2" s="1"/>
  <c r="A74" i="2" s="1"/>
  <c r="A77" i="2" s="1"/>
  <c r="A78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10" i="2" l="1"/>
  <c r="A111" i="2" s="1"/>
  <c r="A112" i="2" s="1"/>
  <c r="A113" i="2" l="1"/>
  <c r="A115" i="2" l="1"/>
  <c r="A116" i="2" s="1"/>
  <c r="A117" i="2" s="1"/>
  <c r="A118" i="2" s="1"/>
  <c r="A119" i="2" s="1"/>
  <c r="A120" i="2" s="1"/>
  <c r="A121" i="2" l="1"/>
  <c r="A122" i="2" s="1"/>
  <c r="A123" i="2" s="1"/>
  <c r="A124" i="2" s="1"/>
  <c r="A125" i="2" l="1"/>
  <c r="A126" i="2" s="1"/>
  <c r="A127" i="2" s="1"/>
  <c r="A128" i="2" s="1"/>
  <c r="A129" i="2" s="1"/>
  <c r="A130" i="2" l="1"/>
  <c r="A131" i="2" s="1"/>
  <c r="A132" i="2" s="1"/>
  <c r="A133" i="2" s="1"/>
  <c r="A134" i="2" l="1"/>
  <c r="A135" i="2" s="1"/>
  <c r="A136" i="2" s="1"/>
  <c r="A137" i="2" s="1"/>
  <c r="A138" i="2" s="1"/>
  <c r="A140" i="2" l="1"/>
  <c r="A141" i="2" s="1"/>
  <c r="A142" i="2" s="1"/>
  <c r="A145" i="2" s="1"/>
  <c r="A146" i="2" s="1"/>
  <c r="A147" i="2" s="1"/>
  <c r="A148" i="2" l="1"/>
  <c r="A149" i="2" s="1"/>
  <c r="A150" i="2" s="1"/>
  <c r="A151" i="2" s="1"/>
  <c r="A152" i="2" l="1"/>
  <c r="A154" i="2" s="1"/>
  <c r="A155" i="2" s="1"/>
  <c r="A157" i="2" s="1"/>
  <c r="A159" i="2" s="1"/>
  <c r="A161" i="2" s="1"/>
  <c r="A162" i="2" s="1"/>
  <c r="A163" i="2" s="1"/>
  <c r="A164" i="2" s="1"/>
  <c r="A165" i="2" s="1"/>
  <c r="A166" i="2" s="1"/>
  <c r="A167" i="2" s="1"/>
</calcChain>
</file>

<file path=xl/sharedStrings.xml><?xml version="1.0" encoding="utf-8"?>
<sst xmlns="http://schemas.openxmlformats.org/spreadsheetml/2006/main" count="651" uniqueCount="305">
  <si>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</si>
  <si>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</si>
  <si>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</si>
  <si>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</si>
  <si>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</si>
  <si>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</si>
  <si>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</si>
  <si>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</si>
  <si>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</si>
  <si>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</si>
  <si>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</si>
  <si>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</si>
  <si>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</si>
  <si>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</si>
  <si>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</si>
  <si>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</si>
  <si>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</si>
  <si>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</si>
  <si>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</si>
  <si>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</si>
  <si>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</si>
  <si>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</si>
  <si>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</si>
  <si>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</si>
  <si>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</si>
  <si>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</si>
  <si>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</si>
  <si>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</si>
  <si>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</si>
  <si>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</si>
  <si>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</si>
  <si>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</si>
  <si>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</si>
  <si>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</si>
  <si>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</si>
  <si>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</si>
  <si>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</si>
  <si>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</si>
  <si>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</si>
  <si>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</si>
  <si>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</si>
  <si>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</si>
  <si>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</si>
  <si>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</si>
  <si>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CR-REU-01, TRAMO: BIFURCACIÓN RN-09 SUR - NUEVA CAJOLÁ, RETALHULEU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</si>
  <si>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</si>
  <si>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</si>
  <si>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</si>
  <si>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</si>
  <si>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</si>
  <si>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</si>
  <si>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</si>
  <si>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</si>
  <si>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</si>
  <si>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</si>
  <si>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</si>
  <si>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</si>
  <si>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</si>
  <si>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</si>
  <si>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</si>
  <si>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</si>
  <si>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</si>
  <si>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</si>
  <si>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</si>
  <si>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</si>
  <si>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</si>
  <si>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</si>
  <si>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</si>
  <si>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</si>
  <si>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</si>
  <si>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</si>
  <si>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</si>
  <si>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</si>
  <si>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</si>
  <si>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</si>
  <si>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</si>
  <si>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</si>
  <si>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</si>
  <si>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</si>
  <si>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</si>
  <si>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</si>
  <si>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</si>
  <si>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</si>
  <si>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</si>
  <si>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</si>
  <si>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</si>
  <si>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</si>
  <si>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</si>
  <si>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</si>
  <si>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</si>
  <si>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</si>
  <si>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</si>
  <si>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</si>
  <si>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</si>
  <si>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</si>
  <si>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</si>
  <si>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</si>
  <si>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</si>
  <si>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</si>
  <si>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</si>
  <si>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</si>
  <si>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</si>
  <si>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</si>
  <si>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</si>
  <si>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</si>
  <si>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</si>
  <si>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</si>
  <si>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</si>
  <si>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</si>
  <si>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</si>
  <si>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</si>
  <si>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</si>
  <si>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</si>
  <si>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</si>
  <si>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</si>
  <si>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</si>
  <si>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</si>
  <si>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</si>
  <si>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</si>
  <si>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</si>
  <si>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</si>
  <si>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</si>
  <si>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</si>
  <si>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</si>
  <si>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</si>
  <si>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</si>
  <si>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</si>
  <si>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</si>
  <si>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</si>
  <si>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</si>
  <si>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</si>
  <si>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</si>
  <si>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</si>
  <si>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</si>
  <si>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</si>
  <si>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</si>
  <si>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</si>
  <si>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</si>
  <si>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</si>
  <si>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</si>
  <si>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</si>
  <si>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</si>
  <si>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</si>
  <si>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</si>
  <si>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</si>
  <si>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</si>
  <si>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</si>
  <si>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</si>
  <si>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</si>
  <si>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 AV-6, TRAMO: EL PAJAL - LANQUÍN</t>
  </si>
  <si>
    <t>MEJORAMIENTO CARRETERA RD-PET-19, TRAMO: BIFURCACIÓN CA-13 (SAN JUAN) - CASERIO AGRICULTORES UNIDOS, EL CHAL, PETÉN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</si>
  <si>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</si>
  <si>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</si>
  <si>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</si>
  <si>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</si>
  <si>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</si>
  <si>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</si>
  <si>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</si>
  <si>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</si>
  <si>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</si>
  <si>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</si>
  <si>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</si>
  <si>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</si>
  <si>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</si>
  <si>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</si>
  <si>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</si>
  <si>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</si>
  <si>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</si>
  <si>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MEJORAMIENTO CARRETERA RUTA RD-PET-02, TRAMO: SAN JOSÉ - BIFURCACIÓN RD-PET-03, EL REMATE, PETÉN</t>
  </si>
  <si>
    <t>UNIDAD EJECUTORA: UNIDAD DE CONSTRUCCIÓN DE EDIFICIOS DEL ESTADO</t>
  </si>
  <si>
    <t>CONSTRUCCION, AMPLIACION, REPOSICION Y MEJORAMIENTO DE ESCUELAS DE PRIMARIA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</si>
  <si>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</si>
  <si>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</si>
  <si>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</si>
  <si>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</si>
  <si>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</si>
  <si>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</si>
  <si>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</si>
  <si>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</si>
  <si>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</si>
  <si>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</si>
  <si>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</si>
  <si>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</si>
  <si>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</si>
  <si>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MEJORAMIENTO CENTRO DE SALUD SOLOLÁ, SOLOLÁ.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</si>
  <si>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</si>
  <si>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</si>
  <si>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RURAL MIXTA, ALDEA JOVI, CUILCO, HUEHUETENANGO. CÓDIGO UDI: 13-04-0234-43</t>
  </si>
  <si>
    <t>REPOSICIÓN ESCUELA PRIMARIA OFICIAL URBANA MIXTA MARÍA ALBERTINA GÁLVEZ GARCÍA, EL QUETZAL, SAN MARCOS. CÓDIGO UDI: 12-20-0831-43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</si>
  <si>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</si>
  <si>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</si>
  <si>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</si>
  <si>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</si>
  <si>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</si>
  <si>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</si>
  <si>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</si>
  <si>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</si>
  <si>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</si>
  <si>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</si>
  <si>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</si>
  <si>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</si>
  <si>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</si>
  <si>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</si>
  <si>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</si>
  <si>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</si>
  <si>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</si>
  <si>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</si>
  <si>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</si>
  <si>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</si>
  <si>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CONSTRUCCIÓN MURO DE CONTENCIÓN ASENTAMIENTOS COLONIA LA VERBENA, FASE II, ZONA 7, GUATEMALA,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</si>
  <si>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</si>
  <si>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</si>
  <si>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</si>
  <si>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</si>
  <si>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</si>
  <si>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</si>
  <si>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</si>
  <si>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</si>
  <si>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</si>
  <si>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</si>
  <si>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</si>
  <si>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</si>
  <si>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</si>
  <si>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REPOSICION CARRETERA RN - 16, TRAMO: CA-1 OR. KM 70) EL BOQUERON - CHIQUIMULILLA, SANTA ROSA</t>
  </si>
  <si>
    <t>CONSTRUCCION CARRETERA, LIBRAMIENTO SAYAXCHE, RD PET-11, PETEN</t>
  </si>
  <si>
    <t>MEJORAMIENTO CARRETERA TRAMO: RD-ESC-01 PALIN, ESCUINTLA - SANTA MARIA DE JESUS, SACATEPEQUEZ</t>
  </si>
  <si>
    <t>MEJORAMIENTO CARRETERA RD SCH 7, TRAMO II: KM 196+000 (SAN JOSE LA MAQUINA) - KM 227+653 (EL TULATE), LONGITUD APROXIMADA 32.0 KMS.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</si>
  <si>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</si>
  <si>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</si>
  <si>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</si>
  <si>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</si>
  <si>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</si>
  <si>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</si>
  <si>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</si>
  <si>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</si>
  <si>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CONSTRUCCION EDIFICIO DE LA DELEGACION DEPARTAMENTAL DE PETEN EN EL MUNICIPIO DE FLORES DEPARTAMENTO DE PETEN.</t>
  </si>
  <si>
    <t>CONSTRUCCIÓN, AMPLIACIÓN, REPOSICIÓN Y MEJORAMIENTO DE EDIFICIOS DE PLANIFICACIÓN</t>
  </si>
  <si>
    <t>AMPLIACION ESCUELA PRIMARIA OFICIAL RURAL MIXTA EL JICARO BOCA DEL MONTE VILLA CANALES GUATEMALA</t>
  </si>
  <si>
    <t>REPOSICION ESCUELA PRIMARIA OFICIAL RURAL MIXTA CASERIO EL SOCORRO PALESTINA DE LOS ALTOS QUETZALTENANGO CODIGO UDI 09 24 0733 43</t>
  </si>
  <si>
    <t>REPOSICION ESCUELA PRIMARIA OFICIAL RURAL MIXTA TECUN UMAN ALDEA XEJUYUP NAHUALA SOLOLA CODIGO UDI 07 05 0136 43</t>
  </si>
  <si>
    <t>REPOSICION ESCUELA PRIMARIA OFICIAL RURAL MIXTA ALDEA TZUCUBAL SANTA CATARINA IXTAHUACAN SOLOLA CODIGO UDI 07 06 0214 43</t>
  </si>
  <si>
    <t>AMPLIACION ESCUELA PRIMARIA OFICIAL RURAL MIXTA CASERIO OJO DE AGUA ALDEA PIEDRA GRANDE SAN PEDRO SACATEPEQUEZ SAN MARCOS</t>
  </si>
  <si>
    <t>AMPLIACION ESCUELA PRIMARIA CASERIO TIERRA BLANCA ALDEA EXCHIMAL AGUACATAN
HUEHUETENANGO</t>
  </si>
  <si>
    <t>AMPLIACION ESCUELA PRIMARIA OFICIAL RURAL MIXTA CASERIO CHUVILLIL SACAPULAS QUICHE</t>
  </si>
  <si>
    <t>AMPLIACION ESCUELA PRIMARIA OFICIAL RURAL MIXTA ALDEA EL BRAN CONGUACO JUTIAPA</t>
  </si>
  <si>
    <t>CONSTRUCCION, AMPLIACION, Y REPOSICION DE ESCUELAS INTEGRALES</t>
  </si>
  <si>
    <t>CONSTRUCCION ESCUELA DE LA REFORMA (EDR) SANTA CRUZ MULUA, RETALHULEU</t>
  </si>
  <si>
    <t>MEJORAMIENTO CENTRO DE ATENCIÓN PERMANENTE CAP SAN JUAN COTZAL QUICHÉ</t>
  </si>
  <si>
    <t>MEJORAMIENTO CENTRO DE SALUD ALDEA INGENIEROS PLAYA GRANDE IXCÁN QUICHÉ</t>
  </si>
  <si>
    <t>MEJORAMIENTO CENTRO DE ATENCIÓN PERMANENTE CAP TACANA SAN MARCOS</t>
  </si>
  <si>
    <t>CONTRUCCION EDIFICIO DE LA DELEGACION SUBDEPARTAMENTAL DE IXCAN QUICHE</t>
  </si>
  <si>
    <t>CONSTRUCCION MURO DE CONTENCION ASENTAMIENTO 6 DE AGOSTO ZONA 7 GUATEMALA
GUATEMALA</t>
  </si>
  <si>
    <t xml:space="preserve"> CONSTRUCCION MURO DE CONTENCION ASENTAMIENTO NUESTRO SENOR DE ESQUIPULAS
ZONA 18 GUATEMALA GUATEMALA</t>
  </si>
  <si>
    <t>CONSTRUCCION MURO DE CONTENCION ASENTAMIENTO ANEXO CERRITO SECTOR 4 ZONA 7
GUATEMALA GUATEMALA</t>
  </si>
  <si>
    <t>CONSTRUCCION MURO DE CONTENCION ASENTAMIENTO LOS PINOS ZONA DIECIOCHO
GUATEMALA GUATEMALA</t>
  </si>
  <si>
    <t>CONSTRUCCION MURO DE CONTENCION ASENTAMIENTO LA PAZ EL ZARZAL ZONA 4 VILLA NUEVA
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</si>
  <si>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</si>
  <si>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</si>
  <si>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VALLE DE NAZARETH, EL ZARZAL, ZONA
4, VILLA NUEVA, GUATEMALA</t>
  </si>
  <si>
    <t>CONSTRUCCION MURO DE CONTENCION ASENTAMIENTO LUZ DE CRISTO, VILLA LOBOS II, ZONA
12, VILLA NUEVA, GUATEMALA</t>
  </si>
  <si>
    <t>CONSTRUCCION MURO DE CONTENCION ASENTAMIENTO MARIA TERESA CABALLEROS, ZONA 7,
GUATEMALA, GUATEMALA</t>
  </si>
  <si>
    <t>CONSTRUCCION MURO DE CONTENCION ASENTAMIENTO SAN JULIAN, SECTOR 7, CHINAUTLA,
GUATEMALA</t>
  </si>
  <si>
    <t>CONSTRUCCION MURO DE CONTENCION ASENTAMIENTO VIDA NUEVA I, TIERRA NUEVA II,
CHINAUTLA, GUATEMALA</t>
  </si>
  <si>
    <t>CONSTRUCCION MURO DE CONTENCION ASENTAMIENTO LA INDEPENDENCIA, VILLA LOBOS I,
VILLA NUEVA, GUATEMALA</t>
  </si>
  <si>
    <t>CONSTRUCCION MURO DE CONTENCION ASENTAMIENTO MARTIRES DEL PUEBLO, SECTOR 2J, EL
ZARZAL, VILLA NUEVA, GUATEMALA</t>
  </si>
  <si>
    <t>CONSTRUCCION MURO DE CONTENCION ASENTAMIENTO 10 DE FEBRERO, TIERRA NUEVA I,
CHINAUTLA, GUATEMALA</t>
  </si>
  <si>
    <t>CONSTRUCCION MURO DE CONTENCION ASENTAMIENTO ANEXO SANTA ISABEL II, VILLA NUEVA,
GUATEMALA</t>
  </si>
  <si>
    <t>CONSTRUCCION MURO DE CONTENCION ASENTAMIENTO VILLA LOBOS II, ANEXO, VILLA NUEVA,
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</si>
  <si>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</si>
  <si>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</si>
  <si>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</si>
  <si>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ASENTAMIENTO TIERRA SANTA, VILLA LOBOS I, ZONA 12,
VILLA NUEVA, GUATEMALA</t>
  </si>
  <si>
    <t>CONSTRUCCION MURO DE CONTENCION ASENTAMIENTO 8 DE MARZO, EL MEZQUITAL, ZONA 12,
VILLA NUEVA, GUATEMALA</t>
  </si>
  <si>
    <t>CONSTRUCCION MURO DE CONTENCION ASENTAMIENTO LA ESPERANZA, EL MEZQUITAL, ZONA
12, VILLA NUEVA, GUATEMALA</t>
  </si>
  <si>
    <t>CONSTRUCCION MURO DE CONTENCION 0.00 0.00
ASENTAMIENTO GALILEA, AMPARO, ZONA 7,
GUATEMALA, GUATEMALA</t>
  </si>
  <si>
    <t>CONSTRUCCION MURO DE CONTENCION ASENTAMIENTO UNIDOS 8 DE MARZO, VILLA NUEVA,
GUATEMALA</t>
  </si>
  <si>
    <t>CONSTRUCCION MURO DE CONTENCION ASENTAMIENTO 21 DE NOVIEMBRE, ZONA 7,
GUATEMALA, GUATEMALA</t>
  </si>
  <si>
    <t>CONSTRUCCION MURO DE CONTENCION ASENTAMIENTO UNIDOS POR LA PAZ SECTOR 6 VILLA
NUEVA GUATEMALA</t>
  </si>
  <si>
    <t>CONSTRUCCION MURO DE CONTENCION ASENTAMIENTO ANEXO LOMAS DE VILLA LOBOS II, ZONA 12, VILLA NUEVA, GUATEMALA</t>
  </si>
  <si>
    <t>CONSTRUCCION MURO DE CONTENCION ASENTAMIENTO UNIDOS POR LA PAZ, SECTOR 05, ZONA 12, VILLA NUEVA, GUATEMALA</t>
  </si>
  <si>
    <t>CONSTRUCCION MURO DE CONTENCION ASENTAMIENTO 10 DE MAYO ZONA 07, GUATEMALA, GUATEMALA</t>
  </si>
  <si>
    <t>CONSTRUCCION MURO DE CONTENCION ASENTAMIENTO EL ESFUERZO COLONIA 4 DE FEBRERO, ZONA 7, GUATEMALA, GUATEMALA</t>
  </si>
  <si>
    <t>CONSTRUCCION MURO DE CONTENCION ASENTAMIENTO TIERRA PROMETIDA, EL PARAISO II, ZONA 18, GUATEMALA, GUATEMALA</t>
  </si>
  <si>
    <t>CONSTRUCCION MURO DE CONTENCION ASENTAMIENTO CANDELARIA, ZONA DIECIOCHO (18), GUATEMALA, GUATEMALA</t>
  </si>
  <si>
    <t>CONSTRUCCION MURO DE CONTENCION ASENTAMIENTO EL MIRADOR II, ZONA SIETE, GUATEMALA, GUATEMALA</t>
  </si>
  <si>
    <t xml:space="preserve">  AMPLIACIÓN ESCUELA PRIMARIA OFICIAL RURAL MIXTA CASERÍO XIQUIX, NAHUALA, SOLOLÁ 07-05-0147-43</t>
  </si>
  <si>
    <t>MEJORAMIENTO CARRETERA RUTA NACIONAL 13 TRAMO: ALDEA BILOMA - ALDEA CABALLO BLANCO</t>
  </si>
  <si>
    <t>CONSTRUCCIPON CARRETERA TRAMO SANTA CRUZ BARILLAS RIO ESPIRITU</t>
  </si>
  <si>
    <t>REPOSICION CARRETERA RN 19 TRAMO JALAPA MONJAS JALAPA</t>
  </si>
  <si>
    <t>REPOSICION CARRETERA RUTA RN 09 NORTE TRAMO SAN PEDRO SOLOMA ALDEA PET SANTA EULALIA HUEHUETENANGO</t>
  </si>
  <si>
    <t>REPOSICION CARRETERA RUTA CA 11 TRAMO BIFURCACION CA 10 VADO HONDO JOCOTAN CHIQUIMULA</t>
  </si>
  <si>
    <t>REPOSICION CARRETERA CA-01 OCCIDENTE TRAMO BIF RN-10 SAN LUCAS SACATEPEQUEZ SACATEPEQUEZ - BIF RD-SAC-15 SUMPANGO SACATEPEQUEZ</t>
  </si>
  <si>
    <t>MEJORAMIENTO CARRETERA RF-HUE-14, TRAMO: BIF. CA-1 OCC, EL BOQUERON - LA GARITA, SAN PEDRO NECTA HUEHUETENANDO</t>
  </si>
  <si>
    <t>CONSTRUCCION CAMINO RURAL ALDEA AGUA BLANCA ALDEA LA CAMPANA USPANTAN QUICHE</t>
  </si>
  <si>
    <t>Q</t>
  </si>
  <si>
    <t>REPOSICION CARRETERA RUTA RN 24 TRAMO KM 499 500 LA LIBERTAD KM 526 900 LAS CUACHES PETEN</t>
  </si>
  <si>
    <t>MEJORAMIENTO CAMINO RURAL CR SOL 03 TRAMO ALDEA LOS ENCUENTROS  ALDEA PIXABAJ MUNICIPIO DE SOLOLA SOLOLA</t>
  </si>
  <si>
    <t>REPOSICION ESCUELA PRIMARIA OFICIAL RURAL MIXTA CASERIO CHUISAJCAP ALDEA TZUCUBAL NAHUALA
SOLOLA CODIGO UDI 07 05 0145 43</t>
  </si>
  <si>
    <t>REPOSICION ESCUELA PRIMARIA OFICIAL RURAL MIXTA ALDEA RANCHO BOJON EL QUETZAL SAN MARCOS
CODIGO UDI 12 20 0834 43</t>
  </si>
  <si>
    <t>CONSTRUCCION MURO DE CONTENCION ASENTAMIENTO COMUNIDAD ARZU ZONA 18
GUATEMALA GUATEMALA</t>
  </si>
  <si>
    <t>CONSTRUCCION MURO DE CONTENCION ASENTAMIENTO NUEVA JERUSALEN ZONA 18,
GUATEMALA, GUATEMALA</t>
  </si>
  <si>
    <t>A SEPTIEMBRE</t>
  </si>
  <si>
    <t>PRESUPUESTO</t>
  </si>
  <si>
    <t>FUENTE: SIGES-Presupuesto/SNIP-Meta Física</t>
  </si>
  <si>
    <t>NOTA: Se contempla unicamente aquellos SNIP´S que tengan vigente y/ o 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</si>
</sst>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0" xfId="15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right" vertical="center"/>
    </xf>
    <xf numFmtId="164" fontId="4" fillId="0" borderId="0" xfId="15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164" fontId="7" fillId="0" borderId="8" xfId="15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164" fontId="4" fillId="5" borderId="13" xfId="15" applyFont="1" applyFill="1" applyBorder="1" applyAlignment="1">
      <alignment horizontal="right" vertical="center"/>
    </xf>
    <xf numFmtId="0" fontId="5" fillId="4" borderId="5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7" fillId="0" borderId="42" xfId="5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4" fillId="5" borderId="37" xfId="1" applyNumberFormat="1" applyFont="1" applyFill="1" applyBorder="1" applyAlignment="1">
      <alignment horizontal="right" vertical="center"/>
    </xf>
    <xf numFmtId="0" fontId="5" fillId="4" borderId="50" xfId="0" applyFont="1" applyFill="1" applyBorder="1" applyAlignment="1">
      <alignment vertical="center" wrapText="1"/>
    </xf>
    <xf numFmtId="164" fontId="7" fillId="0" borderId="9" xfId="15" applyFont="1" applyFill="1" applyBorder="1" applyAlignment="1">
      <alignment horizontal="right" vertical="center"/>
    </xf>
    <xf numFmtId="164" fontId="7" fillId="0" borderId="8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center" vertical="center" wrapText="1"/>
    </xf>
    <xf numFmtId="164" fontId="7" fillId="0" borderId="8" xfId="15" applyFont="1" applyFill="1" applyBorder="1" applyAlignment="1">
      <alignment horizontal="right" vertical="center"/>
    </xf>
    <xf numFmtId="164" fontId="6" fillId="0" borderId="9" xfId="15" applyFont="1" applyFill="1" applyBorder="1" applyAlignment="1">
      <alignment horizontal="right" vertical="center"/>
    </xf>
    <xf numFmtId="164" fontId="7" fillId="0" borderId="9" xfId="15" applyFont="1" applyFill="1" applyBorder="1" applyAlignment="1" applyProtection="1">
      <alignment horizontal="center" vertical="center" wrapText="1"/>
    </xf>
    <xf numFmtId="164" fontId="7" fillId="0" borderId="53" xfId="15" applyFont="1" applyFill="1" applyBorder="1" applyAlignment="1">
      <alignment horizontal="right" vertical="center"/>
    </xf>
    <xf numFmtId="164" fontId="7" fillId="0" borderId="41" xfId="15" applyFont="1" applyFill="1" applyBorder="1" applyAlignment="1">
      <alignment horizontal="right" vertical="center"/>
    </xf>
    <xf numFmtId="164" fontId="4" fillId="5" borderId="12" xfId="15" applyFont="1" applyFill="1" applyBorder="1" applyAlignment="1">
      <alignment horizontal="right" vertical="center"/>
    </xf>
    <xf numFmtId="164" fontId="4" fillId="5" borderId="22" xfId="0" applyNumberFormat="1" applyFont="1" applyFill="1" applyBorder="1" applyAlignment="1">
      <alignment horizontal="right" vertical="center"/>
    </xf>
    <xf numFmtId="164" fontId="10" fillId="0" borderId="0" xfId="4" applyNumberFormat="1" applyFont="1" applyFill="1" applyAlignment="1">
      <alignment horizontal="right" vertical="center"/>
    </xf>
    <xf numFmtId="164" fontId="5" fillId="7" borderId="12" xfId="15" applyFont="1" applyFill="1" applyBorder="1" applyAlignment="1">
      <alignment horizontal="center" vertical="center" wrapText="1"/>
    </xf>
    <xf numFmtId="164" fontId="5" fillId="7" borderId="13" xfId="15" applyFont="1" applyFill="1" applyBorder="1" applyAlignment="1">
      <alignment horizontal="center" vertical="center" wrapText="1"/>
    </xf>
    <xf numFmtId="164" fontId="5" fillId="7" borderId="22" xfId="15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0" xfId="0" applyFont="1" applyFill="1" applyAlignment="1"/>
    <xf numFmtId="0" fontId="5" fillId="4" borderId="9" xfId="0" applyFont="1" applyFill="1" applyBorder="1" applyAlignment="1">
      <alignment horizontal="left" vertical="center"/>
    </xf>
    <xf numFmtId="164" fontId="5" fillId="6" borderId="29" xfId="4" applyNumberFormat="1" applyFont="1" applyFill="1" applyBorder="1" applyAlignment="1">
      <alignment horizontal="center" vertical="center" wrapText="1"/>
    </xf>
    <xf numFmtId="164" fontId="5" fillId="6" borderId="19" xfId="4" applyNumberFormat="1" applyFont="1" applyFill="1" applyBorder="1" applyAlignment="1">
      <alignment horizontal="center" vertical="center" wrapText="1"/>
    </xf>
    <xf numFmtId="164" fontId="5" fillId="6" borderId="23" xfId="4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7" fillId="0" borderId="7" xfId="5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164" fontId="5" fillId="7" borderId="3" xfId="4" applyNumberFormat="1" applyFont="1" applyFill="1" applyBorder="1" applyAlignment="1">
      <alignment horizontal="center" vertical="center" wrapText="1"/>
    </xf>
    <xf numFmtId="164" fontId="5" fillId="11" borderId="19" xfId="4" applyNumberFormat="1" applyFont="1" applyFill="1" applyBorder="1" applyAlignment="1">
      <alignment horizontal="center" vertical="center" wrapText="1"/>
    </xf>
    <xf numFmtId="164" fontId="5" fillId="11" borderId="23" xfId="4" applyNumberFormat="1" applyFont="1" applyFill="1" applyBorder="1" applyAlignment="1">
      <alignment horizontal="center" vertical="center" wrapText="1"/>
    </xf>
    <xf numFmtId="164" fontId="5" fillId="11" borderId="3" xfId="4" applyNumberFormat="1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>
      <alignment horizontal="center" vertical="center"/>
    </xf>
    <xf numFmtId="164" fontId="5" fillId="10" borderId="16" xfId="15" applyFont="1" applyFill="1" applyBorder="1" applyAlignment="1">
      <alignment horizontal="center" vertical="center" wrapText="1"/>
    </xf>
    <xf numFmtId="164" fontId="5" fillId="10" borderId="49" xfId="4" applyNumberFormat="1" applyFont="1" applyFill="1" applyBorder="1" applyAlignment="1">
      <alignment horizontal="center" vertical="center" wrapText="1"/>
    </xf>
    <xf numFmtId="164" fontId="5" fillId="9" borderId="16" xfId="4" applyNumberFormat="1" applyFont="1" applyFill="1" applyBorder="1" applyAlignment="1">
      <alignment horizontal="center" vertical="center" wrapText="1"/>
    </xf>
    <xf numFmtId="164" fontId="5" fillId="9" borderId="49" xfId="4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164" fontId="5" fillId="10" borderId="48" xfId="15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7" fillId="0" borderId="9" xfId="15" quotePrefix="1" applyFont="1" applyFill="1" applyBorder="1" applyAlignment="1">
      <alignment horizontal="center" vertical="center" wrapText="1"/>
    </xf>
    <xf numFmtId="164" fontId="5" fillId="9" borderId="12" xfId="4" applyNumberFormat="1" applyFont="1" applyFill="1" applyBorder="1" applyAlignment="1">
      <alignment horizontal="center" vertical="center" wrapText="1"/>
    </xf>
    <xf numFmtId="164" fontId="5" fillId="9" borderId="13" xfId="4" applyNumberFormat="1" applyFont="1" applyFill="1" applyBorder="1" applyAlignment="1">
      <alignment horizontal="center" vertical="center" wrapText="1"/>
    </xf>
    <xf numFmtId="164" fontId="5" fillId="9" borderId="22" xfId="4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64" fontId="5" fillId="7" borderId="6" xfId="4" applyNumberFormat="1" applyFont="1" applyFill="1" applyBorder="1" applyAlignment="1">
      <alignment horizontal="center" vertical="center" wrapText="1"/>
    </xf>
    <xf numFmtId="2" fontId="7" fillId="0" borderId="33" xfId="4" applyNumberFormat="1" applyFont="1" applyFill="1" applyBorder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164" fontId="5" fillId="7" borderId="53" xfId="15" applyFont="1" applyFill="1" applyBorder="1" applyAlignment="1">
      <alignment horizontal="center" vertical="center" wrapText="1"/>
    </xf>
    <xf numFmtId="164" fontId="5" fillId="7" borderId="10" xfId="15" applyFont="1" applyFill="1" applyBorder="1" applyAlignment="1">
      <alignment horizontal="center" vertical="center" wrapText="1"/>
    </xf>
    <xf numFmtId="164" fontId="5" fillId="6" borderId="10" xfId="4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/>
    <xf numFmtId="164" fontId="5" fillId="7" borderId="43" xfId="4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center" wrapText="1"/>
    </xf>
    <xf numFmtId="164" fontId="7" fillId="0" borderId="42" xfId="4" applyNumberFormat="1" applyFont="1" applyFill="1" applyBorder="1" applyAlignment="1">
      <alignment horizontal="right" vertical="center"/>
    </xf>
    <xf numFmtId="164" fontId="5" fillId="6" borderId="53" xfId="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7" fillId="0" borderId="9" xfId="4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64" fontId="6" fillId="0" borderId="10" xfId="15" applyFont="1" applyFill="1" applyBorder="1" applyAlignment="1">
      <alignment horizontal="right" vertical="center"/>
    </xf>
    <xf numFmtId="164" fontId="7" fillId="0" borderId="43" xfId="4" applyNumberFormat="1" applyFont="1" applyFill="1" applyBorder="1" applyAlignment="1">
      <alignment horizontal="right" vertical="center"/>
    </xf>
    <xf numFmtId="2" fontId="7" fillId="0" borderId="53" xfId="4" applyNumberFormat="1" applyFont="1" applyFill="1" applyBorder="1" applyAlignment="1">
      <alignment horizontal="center" vertical="center"/>
    </xf>
    <xf numFmtId="2" fontId="7" fillId="0" borderId="10" xfId="4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right" vertical="center"/>
    </xf>
    <xf numFmtId="164" fontId="4" fillId="2" borderId="13" xfId="15" applyFont="1" applyFill="1" applyBorder="1" applyAlignment="1">
      <alignment horizontal="right" vertical="center"/>
    </xf>
    <xf numFmtId="164" fontId="4" fillId="2" borderId="37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0" fontId="6" fillId="2" borderId="22" xfId="0" applyFont="1" applyFill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right" vertical="center"/>
    </xf>
    <xf numFmtId="0" fontId="7" fillId="0" borderId="10" xfId="0" applyFont="1" applyFill="1" applyBorder="1" applyAlignment="1">
      <alignment vertical="center" wrapText="1"/>
    </xf>
    <xf numFmtId="164" fontId="7" fillId="0" borderId="53" xfId="15" applyFont="1" applyFill="1" applyBorder="1" applyAlignment="1">
      <alignment horizontal="center" vertical="center" wrapText="1"/>
    </xf>
    <xf numFmtId="164" fontId="7" fillId="0" borderId="41" xfId="4" applyNumberFormat="1" applyFont="1" applyFill="1" applyBorder="1" applyAlignment="1">
      <alignment horizontal="right" vertical="center"/>
    </xf>
    <xf numFmtId="0" fontId="4" fillId="2" borderId="37" xfId="1" applyNumberFormat="1" applyFont="1" applyFill="1" applyBorder="1" applyAlignment="1">
      <alignment horizontal="right" vertical="center"/>
    </xf>
    <xf numFmtId="164" fontId="4" fillId="2" borderId="12" xfId="15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2" fontId="4" fillId="2" borderId="52" xfId="0" applyNumberFormat="1" applyFont="1" applyFill="1" applyBorder="1" applyAlignment="1">
      <alignment horizontal="right" vertical="center"/>
    </xf>
    <xf numFmtId="2" fontId="4" fillId="2" borderId="22" xfId="0" applyNumberFormat="1" applyFont="1" applyFill="1" applyBorder="1" applyAlignment="1">
      <alignment horizontal="right" vertical="center"/>
    </xf>
    <xf numFmtId="164" fontId="7" fillId="0" borderId="0" xfId="4" applyNumberFormat="1" applyFont="1" applyFill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2" fontId="7" fillId="0" borderId="8" xfId="4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2" fontId="7" fillId="0" borderId="30" xfId="4" applyNumberFormat="1" applyFont="1" applyFill="1" applyBorder="1" applyAlignment="1">
      <alignment horizontal="center" vertical="center"/>
    </xf>
    <xf numFmtId="2" fontId="7" fillId="0" borderId="41" xfId="4" applyNumberFormat="1" applyFont="1" applyFill="1" applyBorder="1" applyAlignment="1">
      <alignment horizontal="center" vertical="center"/>
    </xf>
    <xf numFmtId="2" fontId="4" fillId="5" borderId="52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4" fillId="2" borderId="5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righ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 vertical="center"/>
    </xf>
    <xf numFmtId="164" fontId="7" fillId="0" borderId="8" xfId="4" applyNumberFormat="1" applyFont="1" applyBorder="1" applyAlignment="1">
      <alignment horizontal="right" vertical="center"/>
    </xf>
    <xf numFmtId="164" fontId="7" fillId="0" borderId="53" xfId="0" applyNumberFormat="1" applyFont="1" applyBorder="1" applyAlignment="1">
      <alignment horizontal="right" vertical="center"/>
    </xf>
    <xf numFmtId="164" fontId="7" fillId="0" borderId="41" xfId="4" applyNumberFormat="1" applyFont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0" fontId="5" fillId="4" borderId="11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5" fillId="4" borderId="51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164" fontId="5" fillId="7" borderId="5" xfId="4" applyNumberFormat="1" applyFont="1" applyFill="1" applyBorder="1" applyAlignment="1">
      <alignment horizontal="center" vertical="center" wrapText="1"/>
    </xf>
    <xf numFmtId="164" fontId="5" fillId="11" borderId="26" xfId="4" applyNumberFormat="1" applyFont="1" applyFill="1" applyBorder="1" applyAlignment="1">
      <alignment horizontal="center" vertical="center" wrapText="1"/>
    </xf>
    <xf numFmtId="164" fontId="5" fillId="11" borderId="6" xfId="4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vertical="center"/>
    </xf>
    <xf numFmtId="0" fontId="5" fillId="8" borderId="36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/>
    </xf>
    <xf numFmtId="0" fontId="5" fillId="8" borderId="54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4" xfId="4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164" fontId="7" fillId="0" borderId="53" xfId="0" applyNumberFormat="1" applyFont="1" applyFill="1" applyBorder="1" applyAlignment="1">
      <alignment horizontal="right" vertical="center"/>
    </xf>
    <xf numFmtId="2" fontId="7" fillId="0" borderId="24" xfId="4" applyNumberFormat="1" applyFont="1" applyFill="1" applyBorder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2" fontId="7" fillId="0" borderId="4" xfId="4" applyNumberFormat="1" applyFont="1" applyFill="1" applyBorder="1" applyAlignment="1">
      <alignment horizontal="center" vertical="center"/>
    </xf>
    <xf numFmtId="164" fontId="5" fillId="11" borderId="25" xfId="4" applyNumberFormat="1" applyFont="1" applyFill="1" applyBorder="1" applyAlignment="1">
      <alignment horizontal="center" vertical="center" wrapText="1"/>
    </xf>
    <xf numFmtId="164" fontId="5" fillId="9" borderId="48" xfId="4" applyNumberFormat="1" applyFont="1" applyFill="1" applyBorder="1" applyAlignment="1">
      <alignment horizontal="center" vertical="center" wrapText="1"/>
    </xf>
    <xf numFmtId="164" fontId="5" fillId="6" borderId="44" xfId="4" applyNumberFormat="1" applyFont="1" applyFill="1" applyBorder="1" applyAlignment="1">
      <alignment horizontal="center" vertical="center" wrapText="1"/>
    </xf>
    <xf numFmtId="164" fontId="5" fillId="6" borderId="16" xfId="4" applyNumberFormat="1" applyFont="1" applyFill="1" applyBorder="1" applyAlignment="1">
      <alignment horizontal="center" vertical="center" wrapText="1"/>
    </xf>
    <xf numFmtId="164" fontId="5" fillId="6" borderId="49" xfId="4" applyNumberFormat="1" applyFont="1" applyFill="1" applyBorder="1" applyAlignment="1">
      <alignment horizontal="center" vertical="center" wrapText="1"/>
    </xf>
    <xf numFmtId="0" fontId="4" fillId="2" borderId="38" xfId="1" applyNumberFormat="1" applyFont="1" applyFill="1" applyBorder="1" applyAlignment="1">
      <alignment horizontal="right" vertical="center"/>
    </xf>
    <xf numFmtId="164" fontId="4" fillId="2" borderId="25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>
      <alignment horizontal="right" vertical="center"/>
    </xf>
    <xf numFmtId="2" fontId="4" fillId="2" borderId="29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horizontal="right" vertical="center"/>
    </xf>
    <xf numFmtId="2" fontId="4" fillId="2" borderId="23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3" xfId="4" applyNumberFormat="1" applyFont="1" applyFill="1" applyBorder="1" applyAlignment="1">
      <alignment horizontal="right" vertical="center"/>
    </xf>
    <xf numFmtId="0" fontId="4" fillId="5" borderId="12" xfId="1" applyNumberFormat="1" applyFont="1" applyFill="1" applyBorder="1" applyAlignment="1">
      <alignment horizontal="center" vertical="center"/>
    </xf>
    <xf numFmtId="0" fontId="4" fillId="5" borderId="13" xfId="1" applyNumberFormat="1" applyFont="1" applyFill="1" applyBorder="1" applyAlignment="1">
      <alignment horizontal="center" vertical="center"/>
    </xf>
    <xf numFmtId="164" fontId="5" fillId="7" borderId="45" xfId="4" applyNumberFormat="1" applyFont="1" applyFill="1" applyBorder="1" applyAlignment="1">
      <alignment horizontal="center" vertical="center" wrapText="1"/>
    </xf>
    <xf numFmtId="164" fontId="5" fillId="7" borderId="46" xfId="4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164" fontId="5" fillId="6" borderId="14" xfId="4" applyNumberFormat="1" applyFont="1" applyFill="1" applyBorder="1" applyAlignment="1">
      <alignment horizontal="center" vertical="center" wrapText="1"/>
    </xf>
    <xf numFmtId="164" fontId="5" fillId="6" borderId="15" xfId="4" applyNumberFormat="1" applyFont="1" applyFill="1" applyBorder="1" applyAlignment="1">
      <alignment horizontal="center" vertical="center" wrapText="1"/>
    </xf>
    <xf numFmtId="164" fontId="5" fillId="6" borderId="18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1" applyNumberFormat="1" applyFont="1" applyFill="1" applyBorder="1" applyAlignment="1">
      <alignment horizontal="center" vertical="center" wrapText="1"/>
    </xf>
    <xf numFmtId="0" fontId="5" fillId="5" borderId="3" xfId="1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164" fontId="5" fillId="9" borderId="36" xfId="4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64" fontId="5" fillId="10" borderId="14" xfId="4" applyNumberFormat="1" applyFont="1" applyFill="1" applyBorder="1" applyAlignment="1">
      <alignment horizontal="center" vertical="center" wrapText="1"/>
    </xf>
    <xf numFmtId="164" fontId="5" fillId="10" borderId="15" xfId="4" applyNumberFormat="1" applyFont="1" applyFill="1" applyBorder="1" applyAlignment="1">
      <alignment horizontal="center" vertical="center" wrapText="1"/>
    </xf>
    <xf numFmtId="164" fontId="5" fillId="10" borderId="18" xfId="4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1" xfId="1" applyNumberFormat="1" applyFont="1" applyFill="1" applyBorder="1" applyAlignment="1">
      <alignment horizontal="center" vertical="center" wrapText="1"/>
    </xf>
    <xf numFmtId="0" fontId="5" fillId="2" borderId="47" xfId="1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10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164" fontId="5" fillId="7" borderId="1" xfId="4" applyNumberFormat="1" applyFont="1" applyFill="1" applyBorder="1" applyAlignment="1">
      <alignment horizontal="center" vertical="center" wrapText="1"/>
    </xf>
    <xf numFmtId="164" fontId="5" fillId="7" borderId="2" xfId="4" applyNumberFormat="1" applyFont="1" applyFill="1" applyBorder="1" applyAlignment="1">
      <alignment horizontal="center" vertical="center" wrapText="1"/>
    </xf>
    <xf numFmtId="164" fontId="5" fillId="7" borderId="35" xfId="4" applyNumberFormat="1" applyFont="1" applyFill="1" applyBorder="1" applyAlignment="1">
      <alignment horizontal="center" vertical="center" wrapText="1"/>
    </xf>
    <xf numFmtId="164" fontId="5" fillId="6" borderId="1" xfId="4" applyNumberFormat="1" applyFont="1" applyFill="1" applyBorder="1" applyAlignment="1">
      <alignment horizontal="center" vertical="center" wrapText="1"/>
    </xf>
    <xf numFmtId="164" fontId="5" fillId="6" borderId="2" xfId="4" applyNumberFormat="1" applyFont="1" applyFill="1" applyBorder="1" applyAlignment="1">
      <alignment horizontal="center" vertical="center" wrapText="1"/>
    </xf>
    <xf numFmtId="164" fontId="5" fillId="6" borderId="4" xfId="4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7" borderId="4" xfId="4" applyNumberFormat="1" applyFont="1" applyFill="1" applyBorder="1" applyAlignment="1">
      <alignment horizontal="center" vertical="center" wrapText="1"/>
    </xf>
    <xf numFmtId="164" fontId="5" fillId="11" borderId="24" xfId="4" applyNumberFormat="1" applyFont="1" applyFill="1" applyBorder="1" applyAlignment="1">
      <alignment horizontal="center" vertical="center" wrapText="1"/>
    </xf>
    <xf numFmtId="164" fontId="5" fillId="11" borderId="2" xfId="4" applyNumberFormat="1" applyFont="1" applyFill="1" applyBorder="1" applyAlignment="1">
      <alignment horizontal="center" vertical="center" wrapText="1"/>
    </xf>
    <xf numFmtId="164" fontId="5" fillId="11" borderId="4" xfId="4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2" xfId="1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52" xfId="1" applyNumberFormat="1" applyFont="1" applyFill="1" applyBorder="1" applyAlignment="1">
      <alignment horizontal="center" vertical="center"/>
    </xf>
    <xf numFmtId="164" fontId="5" fillId="11" borderId="12" xfId="4" applyNumberFormat="1" applyFont="1" applyFill="1" applyBorder="1" applyAlignment="1">
      <alignment horizontal="center" vertical="center" wrapText="1"/>
    </xf>
    <xf numFmtId="164" fontId="5" fillId="11" borderId="13" xfId="4" applyNumberFormat="1" applyFont="1" applyFill="1" applyBorder="1" applyAlignment="1">
      <alignment horizontal="center" vertical="center" wrapText="1"/>
    </xf>
    <xf numFmtId="164" fontId="5" fillId="11" borderId="22" xfId="4" applyNumberFormat="1" applyFont="1" applyFill="1" applyBorder="1" applyAlignment="1">
      <alignment horizontal="center" vertical="center" wrapText="1"/>
    </xf>
    <xf numFmtId="164" fontId="5" fillId="6" borderId="52" xfId="4" applyNumberFormat="1" applyFont="1" applyFill="1" applyBorder="1" applyAlignment="1">
      <alignment horizontal="center" vertical="center" wrapText="1"/>
    </xf>
    <xf numFmtId="164" fontId="5" fillId="6" borderId="13" xfId="4" applyNumberFormat="1" applyFont="1" applyFill="1" applyBorder="1" applyAlignment="1">
      <alignment horizontal="center" vertical="center" wrapText="1"/>
    </xf>
    <xf numFmtId="164" fontId="5" fillId="6" borderId="22" xfId="4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164" fontId="5" fillId="9" borderId="14" xfId="4" applyNumberFormat="1" applyFont="1" applyFill="1" applyBorder="1" applyAlignment="1">
      <alignment horizontal="center" vertical="center" wrapText="1"/>
    </xf>
    <xf numFmtId="164" fontId="5" fillId="9" borderId="15" xfId="4" applyNumberFormat="1" applyFont="1" applyFill="1" applyBorder="1" applyAlignment="1">
      <alignment horizontal="center" vertical="center" wrapText="1"/>
    </xf>
    <xf numFmtId="164" fontId="5" fillId="9" borderId="18" xfId="4" applyNumberFormat="1" applyFont="1" applyFill="1" applyBorder="1" applyAlignment="1">
      <alignment horizontal="center" vertical="center" wrapText="1"/>
    </xf>
    <xf numFmtId="0" fontId="4" fillId="2" borderId="28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29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166" fontId="6" fillId="0" borderId="0" xfId="1" applyNumberFormat="1" applyFont="1" applyFill="1" applyBorder="1" applyAlignment="1">
      <alignment vertical="center" wrapText="1"/>
    </xf>
    <xf numFmtId="2" fontId="7" fillId="0" borderId="3" xfId="4" applyNumberFormat="1" applyFont="1" applyFill="1" applyBorder="1" applyAlignment="1">
      <alignment horizontal="center" vertical="center"/>
    </xf>
    <xf numFmtId="2" fontId="7" fillId="0" borderId="6" xfId="4" applyNumberFormat="1" applyFont="1" applyFill="1" applyBorder="1" applyAlignment="1">
      <alignment horizontal="center" vertical="center"/>
    </xf>
    <xf numFmtId="2" fontId="7" fillId="0" borderId="33" xfId="4" applyNumberFormat="1" applyFont="1" applyBorder="1" applyAlignment="1">
      <alignment horizontal="center" vertical="center"/>
    </xf>
    <xf numFmtId="2" fontId="7" fillId="0" borderId="7" xfId="4" applyNumberFormat="1" applyFont="1" applyBorder="1" applyAlignment="1">
      <alignment horizontal="center" vertical="center"/>
    </xf>
    <xf numFmtId="2" fontId="7" fillId="0" borderId="8" xfId="4" applyNumberFormat="1" applyFont="1" applyBorder="1" applyAlignment="1">
      <alignment horizontal="center" vertical="center"/>
    </xf>
    <xf numFmtId="2" fontId="7" fillId="0" borderId="30" xfId="4" applyNumberFormat="1" applyFont="1" applyBorder="1" applyAlignment="1">
      <alignment horizontal="center" vertical="center"/>
    </xf>
    <xf numFmtId="2" fontId="7" fillId="0" borderId="10" xfId="4" applyNumberFormat="1" applyFont="1" applyBorder="1" applyAlignment="1">
      <alignment horizontal="center" vertical="center"/>
    </xf>
    <xf numFmtId="2" fontId="7" fillId="0" borderId="41" xfId="4" applyNumberFormat="1" applyFont="1" applyBorder="1" applyAlignment="1">
      <alignment horizontal="center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1048369"/>
  <sheetViews>
    <sheetView tabSelected="1" view="pageBreakPreview" zoomScale="60" zoomScaleNormal="80" workbookViewId="0">
      <pane ySplit="5" topLeftCell="A63" activePane="bottomLeft" state="frozen"/>
      <selection activeCell="F9" sqref="F9"/>
      <selection pane="bottomLeft" activeCell="J3" sqref="J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77.28515625" style="96" customWidth="1"/>
    <col min="4" max="4" width="23.85546875" style="3" customWidth="1"/>
    <col min="5" max="5" width="27.5703125" style="30" customWidth="1"/>
    <col min="6" max="6" width="25.85546875" style="29" customWidth="1"/>
    <col min="7" max="7" width="27.7109375" style="13" customWidth="1"/>
    <col min="8" max="8" width="21.85546875" style="170" customWidth="1"/>
    <col min="9" max="11" width="18.85546875" style="170" customWidth="1"/>
    <col min="12" max="16384" width="11.42578125" style="1"/>
  </cols>
  <sheetData>
    <row r="1" spans="1:11" ht="15" x14ac:dyDescent="0.2">
      <c r="A1" s="256" t="s">
        <v>0</v>
      </c>
      <c r="B1" s="256"/>
      <c r="C1" s="256"/>
      <c r="D1" s="15"/>
    </row>
    <row r="2" spans="1:11" ht="8.25" customHeight="1" x14ac:dyDescent="0.2">
      <c r="A2" s="256" t="s">
        <v>1</v>
      </c>
      <c r="B2" s="256"/>
      <c r="C2" s="256"/>
      <c r="D2" s="15"/>
    </row>
    <row r="3" spans="1:11" ht="15.75" thickBot="1" x14ac:dyDescent="0.25">
      <c r="A3" s="256" t="s">
        <v>52</v>
      </c>
      <c r="B3" s="256"/>
      <c r="C3" s="256"/>
      <c r="D3" s="15"/>
      <c r="J3" s="171" t="s">
        <v>301</v>
      </c>
    </row>
    <row r="4" spans="1:11" ht="43.5" customHeight="1" thickBot="1" x14ac:dyDescent="0.25">
      <c r="A4" s="257" t="s">
        <v>2</v>
      </c>
      <c r="B4" s="259" t="s">
        <v>3</v>
      </c>
      <c r="C4" s="261" t="s">
        <v>4</v>
      </c>
      <c r="D4" s="251" t="s">
        <v>48</v>
      </c>
      <c r="E4" s="249" t="s">
        <v>302</v>
      </c>
      <c r="F4" s="249"/>
      <c r="G4" s="250"/>
      <c r="H4" s="253" t="s">
        <v>43</v>
      </c>
      <c r="I4" s="254"/>
      <c r="J4" s="254"/>
      <c r="K4" s="255"/>
    </row>
    <row r="5" spans="1:11" ht="35.25" customHeight="1" thickBot="1" x14ac:dyDescent="0.25">
      <c r="A5" s="258"/>
      <c r="B5" s="260"/>
      <c r="C5" s="262"/>
      <c r="D5" s="252"/>
      <c r="E5" s="73" t="s">
        <v>39</v>
      </c>
      <c r="F5" s="74" t="s">
        <v>38</v>
      </c>
      <c r="G5" s="75" t="s">
        <v>46</v>
      </c>
      <c r="H5" s="86" t="s">
        <v>41</v>
      </c>
      <c r="I5" s="87" t="s">
        <v>39</v>
      </c>
      <c r="J5" s="87" t="s">
        <v>38</v>
      </c>
      <c r="K5" s="88" t="s">
        <v>46</v>
      </c>
    </row>
    <row r="6" spans="1:11" ht="15" customHeight="1" x14ac:dyDescent="0.2">
      <c r="A6" s="53" t="s">
        <v>53</v>
      </c>
      <c r="B6" s="54"/>
      <c r="C6" s="89"/>
      <c r="D6" s="56"/>
      <c r="E6" s="61"/>
      <c r="F6" s="54"/>
      <c r="G6" s="55"/>
      <c r="H6" s="172"/>
      <c r="I6" s="173"/>
      <c r="J6" s="173"/>
      <c r="K6" s="174"/>
    </row>
    <row r="7" spans="1:11" s="2" customFormat="1" ht="71.25" customHeight="1" x14ac:dyDescent="0.2">
      <c r="A7" s="8">
        <v>1</v>
      </c>
      <c r="B7" s="9">
        <v>130705</v>
      </c>
      <c r="C7" s="90" t="s">
        <v>54</v>
      </c>
      <c r="D7" s="40" t="s">
        <v>49</v>
      </c>
      <c r="E7" s="62">
        <v>37623041</v>
      </c>
      <c r="F7" s="25">
        <v>15998</v>
      </c>
      <c r="G7" s="63">
        <v>0</v>
      </c>
      <c r="H7" s="122">
        <v>14</v>
      </c>
      <c r="I7" s="123">
        <v>1.1599999999999999</v>
      </c>
      <c r="J7" s="123">
        <v>0.08</v>
      </c>
      <c r="K7" s="175">
        <v>0</v>
      </c>
    </row>
    <row r="8" spans="1:11" s="2" customFormat="1" ht="47.25" customHeight="1" x14ac:dyDescent="0.2">
      <c r="A8" s="8">
        <f>A7+1</f>
        <v>2</v>
      </c>
      <c r="B8" s="11">
        <v>189831</v>
      </c>
      <c r="C8" s="90" t="s">
        <v>13</v>
      </c>
      <c r="D8" s="40" t="s">
        <v>50</v>
      </c>
      <c r="E8" s="64">
        <v>10750000</v>
      </c>
      <c r="F8" s="20">
        <v>6124991</v>
      </c>
      <c r="G8" s="63">
        <v>0</v>
      </c>
      <c r="H8" s="122">
        <v>126</v>
      </c>
      <c r="I8" s="123">
        <v>38.39</v>
      </c>
      <c r="J8" s="123">
        <v>21.72</v>
      </c>
      <c r="K8" s="175">
        <v>0</v>
      </c>
    </row>
    <row r="9" spans="1:11" s="2" customFormat="1" ht="47.25" customHeight="1" x14ac:dyDescent="0.2">
      <c r="A9" s="8">
        <f t="shared" ref="A9:A14" si="0">+A8+1</f>
        <v>3</v>
      </c>
      <c r="B9" s="9">
        <v>190098</v>
      </c>
      <c r="C9" s="90" t="s">
        <v>146</v>
      </c>
      <c r="D9" s="40" t="s">
        <v>50</v>
      </c>
      <c r="E9" s="62">
        <v>0</v>
      </c>
      <c r="F9" s="25">
        <v>24150000</v>
      </c>
      <c r="G9" s="65">
        <v>19316616.48</v>
      </c>
      <c r="H9" s="122">
        <v>817.52</v>
      </c>
      <c r="I9" s="123">
        <v>54.05</v>
      </c>
      <c r="J9" s="123">
        <v>65.27</v>
      </c>
      <c r="K9" s="175">
        <v>48.82</v>
      </c>
    </row>
    <row r="10" spans="1:11" s="2" customFormat="1" ht="47.25" customHeight="1" x14ac:dyDescent="0.2">
      <c r="A10" s="8">
        <f>+A9+1</f>
        <v>4</v>
      </c>
      <c r="B10" s="9">
        <v>190120</v>
      </c>
      <c r="C10" s="90" t="s">
        <v>287</v>
      </c>
      <c r="D10" s="40" t="s">
        <v>49</v>
      </c>
      <c r="E10" s="62">
        <v>0</v>
      </c>
      <c r="F10" s="25">
        <v>200000</v>
      </c>
      <c r="G10" s="65"/>
      <c r="H10" s="122">
        <v>28</v>
      </c>
      <c r="I10" s="123">
        <v>0.04</v>
      </c>
      <c r="J10" s="123">
        <v>0.03</v>
      </c>
      <c r="K10" s="175"/>
    </row>
    <row r="11" spans="1:11" s="2" customFormat="1" ht="47.25" customHeight="1" x14ac:dyDescent="0.2">
      <c r="A11" s="8">
        <f>+A10+1</f>
        <v>5</v>
      </c>
      <c r="B11" s="9">
        <v>209134</v>
      </c>
      <c r="C11" s="90" t="s">
        <v>55</v>
      </c>
      <c r="D11" s="40" t="s">
        <v>50</v>
      </c>
      <c r="E11" s="62">
        <v>29025000</v>
      </c>
      <c r="F11" s="25">
        <v>15522277</v>
      </c>
      <c r="G11" s="63">
        <v>0</v>
      </c>
      <c r="H11" s="122">
        <v>150</v>
      </c>
      <c r="I11" s="123">
        <v>170.4</v>
      </c>
      <c r="J11" s="123">
        <v>91.04</v>
      </c>
      <c r="K11" s="175">
        <v>0</v>
      </c>
    </row>
    <row r="12" spans="1:11" s="2" customFormat="1" ht="47.25" customHeight="1" x14ac:dyDescent="0.2">
      <c r="A12" s="8">
        <v>6</v>
      </c>
      <c r="B12" s="12">
        <v>210328</v>
      </c>
      <c r="C12" s="90" t="s">
        <v>14</v>
      </c>
      <c r="D12" s="40" t="s">
        <v>50</v>
      </c>
      <c r="E12" s="62">
        <v>15000000</v>
      </c>
      <c r="F12" s="25">
        <v>188170</v>
      </c>
      <c r="G12" s="63">
        <v>169078.17</v>
      </c>
      <c r="H12" s="122">
        <v>99.62</v>
      </c>
      <c r="I12" s="123">
        <v>78.599999999999994</v>
      </c>
      <c r="J12" s="123">
        <v>1.1100000000000001</v>
      </c>
      <c r="K12" s="175">
        <v>0</v>
      </c>
    </row>
    <row r="13" spans="1:11" s="2" customFormat="1" ht="47.25" customHeight="1" x14ac:dyDescent="0.2">
      <c r="A13" s="8">
        <f t="shared" si="0"/>
        <v>7</v>
      </c>
      <c r="B13" s="12">
        <v>229662</v>
      </c>
      <c r="C13" s="90" t="s">
        <v>216</v>
      </c>
      <c r="D13" s="40" t="s">
        <v>49</v>
      </c>
      <c r="E13" s="62">
        <v>0</v>
      </c>
      <c r="F13" s="25">
        <v>99428811</v>
      </c>
      <c r="G13" s="63">
        <v>95741865</v>
      </c>
      <c r="H13" s="122">
        <v>28</v>
      </c>
      <c r="I13" s="123">
        <v>0.6</v>
      </c>
      <c r="J13" s="123">
        <v>7.96</v>
      </c>
      <c r="K13" s="175">
        <v>2.0100000000000002</v>
      </c>
    </row>
    <row r="14" spans="1:11" s="2" customFormat="1" ht="47.25" customHeight="1" x14ac:dyDescent="0.2">
      <c r="A14" s="8">
        <f t="shared" si="0"/>
        <v>8</v>
      </c>
      <c r="B14" s="11">
        <v>24234</v>
      </c>
      <c r="C14" s="90" t="s">
        <v>56</v>
      </c>
      <c r="D14" s="40" t="s">
        <v>49</v>
      </c>
      <c r="E14" s="62">
        <v>234124776</v>
      </c>
      <c r="F14" s="25">
        <v>190964584</v>
      </c>
      <c r="G14" s="63">
        <v>141179724.09</v>
      </c>
      <c r="H14" s="122">
        <v>27.45</v>
      </c>
      <c r="I14" s="123">
        <v>9</v>
      </c>
      <c r="J14" s="123">
        <v>9.3000000000000007</v>
      </c>
      <c r="K14" s="175">
        <v>1.82</v>
      </c>
    </row>
    <row r="15" spans="1:11" s="2" customFormat="1" ht="47.25" customHeight="1" x14ac:dyDescent="0.2">
      <c r="A15" s="8">
        <v>9</v>
      </c>
      <c r="B15" s="11">
        <v>60132</v>
      </c>
      <c r="C15" s="90" t="s">
        <v>58</v>
      </c>
      <c r="D15" s="40" t="s">
        <v>49</v>
      </c>
      <c r="E15" s="62">
        <v>92216000</v>
      </c>
      <c r="F15" s="25">
        <v>92216000</v>
      </c>
      <c r="G15" s="63">
        <v>747550.04</v>
      </c>
      <c r="H15" s="122">
        <v>3</v>
      </c>
      <c r="I15" s="123">
        <v>3.01</v>
      </c>
      <c r="J15" s="123">
        <v>3.01</v>
      </c>
      <c r="K15" s="175">
        <v>0</v>
      </c>
    </row>
    <row r="16" spans="1:11" s="2" customFormat="1" ht="17.25" customHeight="1" x14ac:dyDescent="0.2">
      <c r="A16" s="76" t="s">
        <v>59</v>
      </c>
      <c r="B16" s="77"/>
      <c r="C16" s="91"/>
      <c r="D16" s="78"/>
      <c r="E16" s="79"/>
      <c r="F16" s="77"/>
      <c r="G16" s="80"/>
      <c r="H16" s="125"/>
      <c r="I16" s="126"/>
      <c r="J16" s="126"/>
      <c r="K16" s="176"/>
    </row>
    <row r="17" spans="1:11" s="2" customFormat="1" ht="67.5" customHeight="1" x14ac:dyDescent="0.2">
      <c r="A17" s="8">
        <v>10</v>
      </c>
      <c r="B17" s="11">
        <v>201976</v>
      </c>
      <c r="C17" s="90" t="s">
        <v>223</v>
      </c>
      <c r="D17" s="40" t="s">
        <v>49</v>
      </c>
      <c r="E17" s="62">
        <v>0</v>
      </c>
      <c r="F17" s="25">
        <v>2847246</v>
      </c>
      <c r="G17" s="65">
        <v>2847245.7</v>
      </c>
      <c r="H17" s="122">
        <v>38</v>
      </c>
      <c r="I17" s="123">
        <v>0.67</v>
      </c>
      <c r="J17" s="123">
        <v>1.1000000000000001</v>
      </c>
      <c r="K17" s="175"/>
    </row>
    <row r="18" spans="1:11" s="2" customFormat="1" ht="67.5" customHeight="1" x14ac:dyDescent="0.2">
      <c r="A18" s="8">
        <f>A17+1</f>
        <v>11</v>
      </c>
      <c r="B18" s="9">
        <v>207591</v>
      </c>
      <c r="C18" s="90" t="s">
        <v>217</v>
      </c>
      <c r="D18" s="40" t="s">
        <v>49</v>
      </c>
      <c r="E18" s="62">
        <v>0</v>
      </c>
      <c r="F18" s="25">
        <v>159258</v>
      </c>
      <c r="G18" s="65">
        <v>0</v>
      </c>
      <c r="H18" s="122">
        <v>12.6</v>
      </c>
      <c r="I18" s="123">
        <v>5</v>
      </c>
      <c r="J18" s="123">
        <v>1.62</v>
      </c>
      <c r="K18" s="175">
        <v>0</v>
      </c>
    </row>
    <row r="19" spans="1:11" s="2" customFormat="1" ht="67.5" customHeight="1" x14ac:dyDescent="0.2">
      <c r="A19" s="8">
        <f t="shared" ref="A19:A60" si="1">+A18+1</f>
        <v>12</v>
      </c>
      <c r="B19" s="11">
        <v>207593</v>
      </c>
      <c r="C19" s="90" t="s">
        <v>8</v>
      </c>
      <c r="D19" s="40" t="s">
        <v>49</v>
      </c>
      <c r="E19" s="62">
        <v>527289</v>
      </c>
      <c r="F19" s="25">
        <v>527289</v>
      </c>
      <c r="G19" s="65">
        <v>0</v>
      </c>
      <c r="H19" s="122">
        <v>13</v>
      </c>
      <c r="I19" s="123">
        <v>7</v>
      </c>
      <c r="J19" s="123">
        <v>0.16</v>
      </c>
      <c r="K19" s="175">
        <v>0</v>
      </c>
    </row>
    <row r="20" spans="1:11" s="2" customFormat="1" ht="67.5" customHeight="1" x14ac:dyDescent="0.2">
      <c r="A20" s="8">
        <f t="shared" si="1"/>
        <v>13</v>
      </c>
      <c r="B20" s="11">
        <v>208415</v>
      </c>
      <c r="C20" s="90" t="s">
        <v>60</v>
      </c>
      <c r="D20" s="40" t="s">
        <v>49</v>
      </c>
      <c r="E20" s="62">
        <v>48600000</v>
      </c>
      <c r="F20" s="25">
        <v>36216630</v>
      </c>
      <c r="G20" s="65">
        <v>458465.31</v>
      </c>
      <c r="H20" s="122">
        <v>19</v>
      </c>
      <c r="I20" s="123">
        <v>15.19</v>
      </c>
      <c r="J20" s="123">
        <v>11.28</v>
      </c>
      <c r="K20" s="175">
        <v>0</v>
      </c>
    </row>
    <row r="21" spans="1:11" s="2" customFormat="1" ht="67.5" customHeight="1" x14ac:dyDescent="0.2">
      <c r="A21" s="8">
        <f>+A20+1</f>
        <v>14</v>
      </c>
      <c r="B21" s="11">
        <v>208645</v>
      </c>
      <c r="C21" s="90" t="s">
        <v>288</v>
      </c>
      <c r="D21" s="40" t="s">
        <v>49</v>
      </c>
      <c r="E21" s="62">
        <v>0</v>
      </c>
      <c r="F21" s="25">
        <v>298163</v>
      </c>
      <c r="G21" s="65">
        <v>298162.46000000002</v>
      </c>
      <c r="H21" s="122">
        <v>23</v>
      </c>
      <c r="I21" s="123">
        <v>0.09</v>
      </c>
      <c r="J21" s="123">
        <v>0.09</v>
      </c>
      <c r="K21" s="175"/>
    </row>
    <row r="22" spans="1:11" s="2" customFormat="1" ht="67.5" customHeight="1" x14ac:dyDescent="0.2">
      <c r="A22" s="8">
        <f>+A21+1</f>
        <v>15</v>
      </c>
      <c r="B22" s="11">
        <v>208647</v>
      </c>
      <c r="C22" s="90" t="s">
        <v>10</v>
      </c>
      <c r="D22" s="40" t="s">
        <v>49</v>
      </c>
      <c r="E22" s="62">
        <v>322223</v>
      </c>
      <c r="F22" s="25">
        <v>322223</v>
      </c>
      <c r="G22" s="65">
        <v>0</v>
      </c>
      <c r="H22" s="122">
        <v>19</v>
      </c>
      <c r="I22" s="123">
        <v>8</v>
      </c>
      <c r="J22" s="123">
        <v>0.1</v>
      </c>
      <c r="K22" s="175">
        <v>0</v>
      </c>
    </row>
    <row r="23" spans="1:11" s="2" customFormat="1" ht="67.5" customHeight="1" x14ac:dyDescent="0.2">
      <c r="A23" s="8">
        <f t="shared" si="1"/>
        <v>16</v>
      </c>
      <c r="B23" s="11">
        <v>208924</v>
      </c>
      <c r="C23" s="90" t="s">
        <v>9</v>
      </c>
      <c r="D23" s="40" t="s">
        <v>49</v>
      </c>
      <c r="E23" s="62">
        <v>488888</v>
      </c>
      <c r="F23" s="25">
        <v>488888</v>
      </c>
      <c r="G23" s="65">
        <v>0</v>
      </c>
      <c r="H23" s="122">
        <v>22</v>
      </c>
      <c r="I23" s="123">
        <v>0.15</v>
      </c>
      <c r="J23" s="123">
        <v>0.15</v>
      </c>
      <c r="K23" s="175">
        <v>0</v>
      </c>
    </row>
    <row r="24" spans="1:11" s="2" customFormat="1" ht="67.5" customHeight="1" x14ac:dyDescent="0.2">
      <c r="A24" s="8">
        <f t="shared" si="1"/>
        <v>17</v>
      </c>
      <c r="B24" s="18">
        <v>209020</v>
      </c>
      <c r="C24" s="90" t="s">
        <v>61</v>
      </c>
      <c r="D24" s="40" t="s">
        <v>49</v>
      </c>
      <c r="E24" s="62">
        <v>1013563</v>
      </c>
      <c r="F24" s="25">
        <v>10906902</v>
      </c>
      <c r="G24" s="65">
        <v>9893338.4399999995</v>
      </c>
      <c r="H24" s="122">
        <v>24.91</v>
      </c>
      <c r="I24" s="123">
        <v>0.34</v>
      </c>
      <c r="J24" s="123">
        <v>5.26</v>
      </c>
      <c r="K24" s="175">
        <v>4.8499999999999996</v>
      </c>
    </row>
    <row r="25" spans="1:11" s="2" customFormat="1" ht="67.5" customHeight="1" x14ac:dyDescent="0.2">
      <c r="A25" s="8">
        <f t="shared" si="1"/>
        <v>18</v>
      </c>
      <c r="B25" s="11">
        <v>209024</v>
      </c>
      <c r="C25" s="90" t="s">
        <v>62</v>
      </c>
      <c r="D25" s="40" t="s">
        <v>49</v>
      </c>
      <c r="E25" s="62">
        <v>26000000</v>
      </c>
      <c r="F25" s="25">
        <v>12254352</v>
      </c>
      <c r="G25" s="65">
        <v>10805235.58</v>
      </c>
      <c r="H25" s="122">
        <v>17</v>
      </c>
      <c r="I25" s="123">
        <v>9.1199999999999992</v>
      </c>
      <c r="J25" s="123">
        <v>4.05</v>
      </c>
      <c r="K25" s="175">
        <v>3.14</v>
      </c>
    </row>
    <row r="26" spans="1:11" s="2" customFormat="1" ht="67.5" customHeight="1" x14ac:dyDescent="0.2">
      <c r="A26" s="8">
        <f t="shared" si="1"/>
        <v>19</v>
      </c>
      <c r="B26" s="9">
        <v>209043</v>
      </c>
      <c r="C26" s="90" t="s">
        <v>142</v>
      </c>
      <c r="D26" s="40" t="s">
        <v>57</v>
      </c>
      <c r="E26" s="62">
        <v>0</v>
      </c>
      <c r="F26" s="25">
        <v>28507102</v>
      </c>
      <c r="G26" s="65">
        <v>28507100.940000001</v>
      </c>
      <c r="H26" s="122">
        <v>21</v>
      </c>
      <c r="I26" s="123">
        <v>6.25</v>
      </c>
      <c r="J26" s="123">
        <v>8.83</v>
      </c>
      <c r="K26" s="175">
        <v>1.81</v>
      </c>
    </row>
    <row r="27" spans="1:11" s="2" customFormat="1" ht="67.5" customHeight="1" x14ac:dyDescent="0.2">
      <c r="A27" s="8">
        <f t="shared" si="1"/>
        <v>20</v>
      </c>
      <c r="B27" s="9">
        <v>209047</v>
      </c>
      <c r="C27" s="90" t="s">
        <v>63</v>
      </c>
      <c r="D27" s="40" t="s">
        <v>49</v>
      </c>
      <c r="E27" s="66">
        <v>1013563</v>
      </c>
      <c r="F27" s="25">
        <v>16813563</v>
      </c>
      <c r="G27" s="65">
        <v>0</v>
      </c>
      <c r="H27" s="122">
        <v>14</v>
      </c>
      <c r="I27" s="123">
        <v>0.36</v>
      </c>
      <c r="J27" s="123">
        <v>5.97</v>
      </c>
      <c r="K27" s="175">
        <v>0</v>
      </c>
    </row>
    <row r="28" spans="1:11" s="2" customFormat="1" ht="67.5" customHeight="1" x14ac:dyDescent="0.2">
      <c r="A28" s="8">
        <f t="shared" si="1"/>
        <v>21</v>
      </c>
      <c r="B28" s="9">
        <v>209051</v>
      </c>
      <c r="C28" s="90" t="s">
        <v>64</v>
      </c>
      <c r="D28" s="40" t="s">
        <v>49</v>
      </c>
      <c r="E28" s="62">
        <v>54304761</v>
      </c>
      <c r="F28" s="25">
        <v>51886377</v>
      </c>
      <c r="G28" s="65">
        <v>15644544.34</v>
      </c>
      <c r="H28" s="122">
        <v>36</v>
      </c>
      <c r="I28" s="123">
        <v>12.07</v>
      </c>
      <c r="J28" s="123">
        <v>21.62</v>
      </c>
      <c r="K28" s="175">
        <v>7.56</v>
      </c>
    </row>
    <row r="29" spans="1:11" s="2" customFormat="1" ht="67.5" customHeight="1" x14ac:dyDescent="0.2">
      <c r="A29" s="8">
        <f t="shared" si="1"/>
        <v>22</v>
      </c>
      <c r="B29" s="9">
        <v>209064</v>
      </c>
      <c r="C29" s="90" t="s">
        <v>218</v>
      </c>
      <c r="D29" s="40"/>
      <c r="E29" s="62">
        <v>0</v>
      </c>
      <c r="F29" s="25">
        <v>374887</v>
      </c>
      <c r="G29" s="65">
        <v>372138.32</v>
      </c>
      <c r="H29" s="122">
        <v>16.3</v>
      </c>
      <c r="I29" s="123">
        <v>0.16</v>
      </c>
      <c r="J29" s="123">
        <v>0.16</v>
      </c>
      <c r="K29" s="175">
        <v>0.03</v>
      </c>
    </row>
    <row r="30" spans="1:11" s="2" customFormat="1" ht="67.5" customHeight="1" x14ac:dyDescent="0.2">
      <c r="A30" s="8">
        <f t="shared" si="1"/>
        <v>23</v>
      </c>
      <c r="B30" s="9">
        <v>209446</v>
      </c>
      <c r="C30" s="90" t="s">
        <v>65</v>
      </c>
      <c r="D30" s="40" t="s">
        <v>49</v>
      </c>
      <c r="E30" s="62">
        <v>37200000</v>
      </c>
      <c r="F30" s="25">
        <v>37259953</v>
      </c>
      <c r="G30" s="65">
        <v>59952.4</v>
      </c>
      <c r="H30" s="122">
        <v>4.4000000000000004</v>
      </c>
      <c r="I30" s="123">
        <v>3.25</v>
      </c>
      <c r="J30" s="123">
        <v>3.55</v>
      </c>
      <c r="K30" s="175">
        <v>0</v>
      </c>
    </row>
    <row r="31" spans="1:11" s="2" customFormat="1" ht="67.5" customHeight="1" x14ac:dyDescent="0.2">
      <c r="A31" s="8">
        <f t="shared" si="1"/>
        <v>24</v>
      </c>
      <c r="B31" s="18">
        <v>209677</v>
      </c>
      <c r="C31" s="90" t="s">
        <v>66</v>
      </c>
      <c r="D31" s="40" t="s">
        <v>49</v>
      </c>
      <c r="E31" s="62">
        <v>23191912</v>
      </c>
      <c r="F31" s="25">
        <v>655545</v>
      </c>
      <c r="G31" s="65">
        <v>0</v>
      </c>
      <c r="H31" s="122">
        <v>19.899999999999999</v>
      </c>
      <c r="I31" s="123">
        <v>7.86</v>
      </c>
      <c r="J31" s="123">
        <v>0.25</v>
      </c>
      <c r="K31" s="175">
        <v>0</v>
      </c>
    </row>
    <row r="32" spans="1:11" s="2" customFormat="1" ht="67.5" customHeight="1" x14ac:dyDescent="0.2">
      <c r="A32" s="8">
        <f t="shared" si="1"/>
        <v>25</v>
      </c>
      <c r="B32" s="11">
        <v>209678</v>
      </c>
      <c r="C32" s="90" t="s">
        <v>67</v>
      </c>
      <c r="D32" s="40" t="s">
        <v>49</v>
      </c>
      <c r="E32" s="62">
        <v>41347830</v>
      </c>
      <c r="F32" s="25">
        <v>4365681</v>
      </c>
      <c r="G32" s="65">
        <v>3912536.57</v>
      </c>
      <c r="H32" s="122">
        <v>27</v>
      </c>
      <c r="I32" s="123">
        <v>14.02</v>
      </c>
      <c r="J32" s="123">
        <v>2.06</v>
      </c>
      <c r="K32" s="175">
        <v>0</v>
      </c>
    </row>
    <row r="33" spans="1:11" s="2" customFormat="1" ht="67.5" customHeight="1" x14ac:dyDescent="0.2">
      <c r="A33" s="8">
        <f t="shared" si="1"/>
        <v>26</v>
      </c>
      <c r="B33" s="12">
        <v>209682</v>
      </c>
      <c r="C33" s="90" t="s">
        <v>68</v>
      </c>
      <c r="D33" s="40" t="s">
        <v>49</v>
      </c>
      <c r="E33" s="62">
        <v>50319389</v>
      </c>
      <c r="F33" s="25">
        <v>50319389</v>
      </c>
      <c r="G33" s="65">
        <v>0</v>
      </c>
      <c r="H33" s="122">
        <v>35</v>
      </c>
      <c r="I33" s="123">
        <v>15.48</v>
      </c>
      <c r="J33" s="123">
        <v>15.48</v>
      </c>
      <c r="K33" s="175">
        <v>0</v>
      </c>
    </row>
    <row r="34" spans="1:11" s="2" customFormat="1" ht="67.5" customHeight="1" x14ac:dyDescent="0.2">
      <c r="A34" s="8">
        <f t="shared" si="1"/>
        <v>27</v>
      </c>
      <c r="B34" s="12">
        <v>209708</v>
      </c>
      <c r="C34" s="90" t="s">
        <v>69</v>
      </c>
      <c r="D34" s="40" t="s">
        <v>49</v>
      </c>
      <c r="E34" s="62">
        <v>11598537</v>
      </c>
      <c r="F34" s="25">
        <v>3670704</v>
      </c>
      <c r="G34" s="65">
        <v>1768234.88</v>
      </c>
      <c r="H34" s="122">
        <v>32</v>
      </c>
      <c r="I34" s="123">
        <v>3.46</v>
      </c>
      <c r="J34" s="123">
        <v>1.74</v>
      </c>
      <c r="K34" s="175">
        <v>0</v>
      </c>
    </row>
    <row r="35" spans="1:11" s="2" customFormat="1" ht="67.5" customHeight="1" x14ac:dyDescent="0.2">
      <c r="A35" s="8">
        <f t="shared" si="1"/>
        <v>28</v>
      </c>
      <c r="B35" s="12">
        <v>209837</v>
      </c>
      <c r="C35" s="90" t="s">
        <v>70</v>
      </c>
      <c r="D35" s="40" t="s">
        <v>49</v>
      </c>
      <c r="E35" s="62">
        <v>500000</v>
      </c>
      <c r="F35" s="25">
        <v>29306485</v>
      </c>
      <c r="G35" s="65">
        <v>28392205.300000001</v>
      </c>
      <c r="H35" s="122">
        <v>23</v>
      </c>
      <c r="I35" s="123">
        <v>0.15</v>
      </c>
      <c r="J35" s="123">
        <v>11.94</v>
      </c>
      <c r="K35" s="175">
        <v>0</v>
      </c>
    </row>
    <row r="36" spans="1:11" s="2" customFormat="1" ht="61.5" customHeight="1" x14ac:dyDescent="0.2">
      <c r="A36" s="8">
        <f t="shared" si="1"/>
        <v>29</v>
      </c>
      <c r="B36" s="11">
        <v>210559</v>
      </c>
      <c r="C36" s="90" t="s">
        <v>71</v>
      </c>
      <c r="D36" s="40" t="s">
        <v>57</v>
      </c>
      <c r="E36" s="62">
        <v>500000</v>
      </c>
      <c r="F36" s="25">
        <v>8337459</v>
      </c>
      <c r="G36" s="65">
        <v>1919105.64</v>
      </c>
      <c r="H36" s="122">
        <v>4.5</v>
      </c>
      <c r="I36" s="123">
        <v>0.05</v>
      </c>
      <c r="J36" s="123">
        <v>2.1800000000000002</v>
      </c>
      <c r="K36" s="175">
        <v>0</v>
      </c>
    </row>
    <row r="37" spans="1:11" s="2" customFormat="1" ht="61.5" customHeight="1" x14ac:dyDescent="0.2">
      <c r="A37" s="8">
        <f t="shared" si="1"/>
        <v>30</v>
      </c>
      <c r="B37" s="11">
        <v>210685</v>
      </c>
      <c r="C37" s="90" t="s">
        <v>72</v>
      </c>
      <c r="D37" s="40" t="s">
        <v>49</v>
      </c>
      <c r="E37" s="62">
        <v>11000000</v>
      </c>
      <c r="F37" s="25">
        <v>12109672</v>
      </c>
      <c r="G37" s="65">
        <v>448733.38</v>
      </c>
      <c r="H37" s="122">
        <v>34</v>
      </c>
      <c r="I37" s="123">
        <v>3.38</v>
      </c>
      <c r="J37" s="123">
        <v>3.72</v>
      </c>
      <c r="K37" s="175">
        <v>0</v>
      </c>
    </row>
    <row r="38" spans="1:11" s="2" customFormat="1" ht="61.5" customHeight="1" x14ac:dyDescent="0.2">
      <c r="A38" s="8">
        <f t="shared" si="1"/>
        <v>31</v>
      </c>
      <c r="B38" s="9">
        <v>210687</v>
      </c>
      <c r="C38" s="90" t="s">
        <v>20</v>
      </c>
      <c r="D38" s="40" t="s">
        <v>49</v>
      </c>
      <c r="E38" s="62">
        <v>21142858</v>
      </c>
      <c r="F38" s="25">
        <v>21142858</v>
      </c>
      <c r="G38" s="65">
        <v>0</v>
      </c>
      <c r="H38" s="122">
        <v>20</v>
      </c>
      <c r="I38" s="123">
        <v>6.13</v>
      </c>
      <c r="J38" s="123">
        <v>6.13</v>
      </c>
      <c r="K38" s="175">
        <v>0</v>
      </c>
    </row>
    <row r="39" spans="1:11" s="2" customFormat="1" ht="61.5" customHeight="1" x14ac:dyDescent="0.2">
      <c r="A39" s="8">
        <f t="shared" si="1"/>
        <v>32</v>
      </c>
      <c r="B39" s="11">
        <v>210688</v>
      </c>
      <c r="C39" s="90" t="s">
        <v>73</v>
      </c>
      <c r="D39" s="40" t="s">
        <v>49</v>
      </c>
      <c r="E39" s="62">
        <v>97000000</v>
      </c>
      <c r="F39" s="25">
        <v>99114694</v>
      </c>
      <c r="G39" s="65">
        <v>2114692.98</v>
      </c>
      <c r="H39" s="122">
        <v>39</v>
      </c>
      <c r="I39" s="123">
        <v>28.12</v>
      </c>
      <c r="J39" s="123">
        <v>28.73</v>
      </c>
      <c r="K39" s="175">
        <v>6.01</v>
      </c>
    </row>
    <row r="40" spans="1:11" ht="61.5" customHeight="1" x14ac:dyDescent="0.2">
      <c r="A40" s="8">
        <v>38</v>
      </c>
      <c r="B40" s="9">
        <v>227167</v>
      </c>
      <c r="C40" s="90" t="s">
        <v>74</v>
      </c>
      <c r="D40" s="40" t="s">
        <v>49</v>
      </c>
      <c r="E40" s="64">
        <v>9000000</v>
      </c>
      <c r="F40" s="25">
        <v>9000000</v>
      </c>
      <c r="G40" s="50">
        <v>0</v>
      </c>
      <c r="H40" s="122">
        <v>11</v>
      </c>
      <c r="I40" s="123">
        <v>2.81</v>
      </c>
      <c r="J40" s="123">
        <v>2.81</v>
      </c>
      <c r="K40" s="50">
        <v>0</v>
      </c>
    </row>
    <row r="41" spans="1:11" s="2" customFormat="1" ht="61.5" customHeight="1" x14ac:dyDescent="0.2">
      <c r="A41" s="8">
        <f>+A40+1</f>
        <v>39</v>
      </c>
      <c r="B41" s="12">
        <v>227168</v>
      </c>
      <c r="C41" s="90" t="s">
        <v>75</v>
      </c>
      <c r="D41" s="40" t="s">
        <v>49</v>
      </c>
      <c r="E41" s="62">
        <v>9000000</v>
      </c>
      <c r="F41" s="25">
        <v>9000000</v>
      </c>
      <c r="G41" s="65">
        <v>0</v>
      </c>
      <c r="H41" s="122">
        <v>16.5</v>
      </c>
      <c r="I41" s="123">
        <v>3.16</v>
      </c>
      <c r="J41" s="123">
        <v>3.16</v>
      </c>
      <c r="K41" s="175">
        <v>0</v>
      </c>
    </row>
    <row r="42" spans="1:11" s="2" customFormat="1" ht="61.5" customHeight="1" x14ac:dyDescent="0.2">
      <c r="A42" s="8">
        <f t="shared" si="1"/>
        <v>40</v>
      </c>
      <c r="B42" s="9">
        <v>227171</v>
      </c>
      <c r="C42" s="90" t="s">
        <v>76</v>
      </c>
      <c r="D42" s="40" t="s">
        <v>49</v>
      </c>
      <c r="E42" s="62">
        <v>9000000</v>
      </c>
      <c r="F42" s="25">
        <v>9000000</v>
      </c>
      <c r="G42" s="65">
        <v>0</v>
      </c>
      <c r="H42" s="122">
        <v>4</v>
      </c>
      <c r="I42" s="123">
        <v>2.71</v>
      </c>
      <c r="J42" s="123">
        <v>2.71</v>
      </c>
      <c r="K42" s="175">
        <v>0</v>
      </c>
    </row>
    <row r="43" spans="1:11" s="2" customFormat="1" ht="61.5" customHeight="1" x14ac:dyDescent="0.2">
      <c r="A43" s="8">
        <f t="shared" si="1"/>
        <v>41</v>
      </c>
      <c r="B43" s="9">
        <v>227173</v>
      </c>
      <c r="C43" s="90" t="s">
        <v>77</v>
      </c>
      <c r="D43" s="40" t="s">
        <v>49</v>
      </c>
      <c r="E43" s="62">
        <v>9000000</v>
      </c>
      <c r="F43" s="25">
        <v>9000000</v>
      </c>
      <c r="G43" s="65">
        <v>0</v>
      </c>
      <c r="H43" s="122">
        <v>43</v>
      </c>
      <c r="I43" s="123">
        <v>2.86</v>
      </c>
      <c r="J43" s="123">
        <v>2.86</v>
      </c>
      <c r="K43" s="175">
        <v>0</v>
      </c>
    </row>
    <row r="44" spans="1:11" s="2" customFormat="1" ht="61.5" customHeight="1" x14ac:dyDescent="0.2">
      <c r="A44" s="8">
        <f t="shared" si="1"/>
        <v>42</v>
      </c>
      <c r="B44" s="9">
        <v>227666</v>
      </c>
      <c r="C44" s="90" t="s">
        <v>151</v>
      </c>
      <c r="D44" s="40" t="s">
        <v>57</v>
      </c>
      <c r="E44" s="62">
        <v>0</v>
      </c>
      <c r="F44" s="25">
        <v>26608276</v>
      </c>
      <c r="G44" s="65">
        <v>24125415.210000001</v>
      </c>
      <c r="H44" s="122">
        <v>2</v>
      </c>
      <c r="I44" s="123">
        <v>1</v>
      </c>
      <c r="J44" s="123">
        <v>1.81</v>
      </c>
      <c r="K44" s="175">
        <v>0</v>
      </c>
    </row>
    <row r="45" spans="1:11" s="2" customFormat="1" ht="61.5" customHeight="1" x14ac:dyDescent="0.2">
      <c r="A45" s="8">
        <f>+A44+1</f>
        <v>43</v>
      </c>
      <c r="B45" s="9">
        <v>227758</v>
      </c>
      <c r="C45" s="90" t="s">
        <v>160</v>
      </c>
      <c r="D45" s="40" t="s">
        <v>57</v>
      </c>
      <c r="E45" s="62">
        <v>0</v>
      </c>
      <c r="F45" s="25">
        <v>3654924</v>
      </c>
      <c r="G45" s="65">
        <v>0</v>
      </c>
      <c r="H45" s="122">
        <v>27</v>
      </c>
      <c r="I45" s="123">
        <v>0.15</v>
      </c>
      <c r="J45" s="123">
        <v>1.03</v>
      </c>
      <c r="K45" s="175">
        <v>0.36</v>
      </c>
    </row>
    <row r="46" spans="1:11" s="2" customFormat="1" ht="61.5" customHeight="1" x14ac:dyDescent="0.2">
      <c r="A46" s="8">
        <f>+A45+1</f>
        <v>44</v>
      </c>
      <c r="B46" s="9">
        <v>228160</v>
      </c>
      <c r="C46" s="90" t="s">
        <v>144</v>
      </c>
      <c r="D46" s="40" t="s">
        <v>57</v>
      </c>
      <c r="E46" s="62">
        <v>0</v>
      </c>
      <c r="F46" s="25">
        <v>16317587</v>
      </c>
      <c r="G46" s="65">
        <v>13323058.199999999</v>
      </c>
      <c r="H46" s="122">
        <v>15</v>
      </c>
      <c r="I46" s="123">
        <v>0</v>
      </c>
      <c r="J46" s="123">
        <v>5.1100000000000003</v>
      </c>
      <c r="K46" s="175">
        <v>3.1900000000000004</v>
      </c>
    </row>
    <row r="47" spans="1:11" s="2" customFormat="1" ht="61.5" customHeight="1" x14ac:dyDescent="0.2">
      <c r="A47" s="8">
        <f t="shared" si="1"/>
        <v>45</v>
      </c>
      <c r="B47" s="9">
        <v>228195</v>
      </c>
      <c r="C47" s="90" t="s">
        <v>161</v>
      </c>
      <c r="D47" s="40" t="s">
        <v>57</v>
      </c>
      <c r="E47" s="62">
        <v>0</v>
      </c>
      <c r="F47" s="25">
        <v>16419518</v>
      </c>
      <c r="G47" s="65">
        <v>15892937.77</v>
      </c>
      <c r="H47" s="122">
        <v>11</v>
      </c>
      <c r="I47" s="123">
        <v>0</v>
      </c>
      <c r="J47" s="123">
        <v>5.15</v>
      </c>
      <c r="K47" s="175">
        <v>2.23</v>
      </c>
    </row>
    <row r="48" spans="1:11" s="2" customFormat="1" ht="61.5" customHeight="1" x14ac:dyDescent="0.2">
      <c r="A48" s="8">
        <f t="shared" si="1"/>
        <v>46</v>
      </c>
      <c r="B48" s="9">
        <v>228197</v>
      </c>
      <c r="C48" s="90" t="s">
        <v>165</v>
      </c>
      <c r="D48" s="40" t="s">
        <v>57</v>
      </c>
      <c r="E48" s="62">
        <v>0</v>
      </c>
      <c r="F48" s="25">
        <v>13479380</v>
      </c>
      <c r="G48" s="65">
        <v>12021434.48</v>
      </c>
      <c r="H48" s="122">
        <v>5.3</v>
      </c>
      <c r="I48" s="123">
        <v>4.38</v>
      </c>
      <c r="J48" s="123">
        <v>4.21</v>
      </c>
      <c r="K48" s="175">
        <v>1.5499999999999998</v>
      </c>
    </row>
    <row r="49" spans="1:11" s="2" customFormat="1" ht="61.5" customHeight="1" x14ac:dyDescent="0.2">
      <c r="A49" s="8">
        <f t="shared" si="1"/>
        <v>47</v>
      </c>
      <c r="B49" s="9">
        <v>228198</v>
      </c>
      <c r="C49" s="90" t="s">
        <v>145</v>
      </c>
      <c r="D49" s="40" t="s">
        <v>57</v>
      </c>
      <c r="E49" s="62">
        <v>0</v>
      </c>
      <c r="F49" s="25">
        <v>37411300</v>
      </c>
      <c r="G49" s="65">
        <v>36884719.07</v>
      </c>
      <c r="H49" s="122">
        <v>29</v>
      </c>
      <c r="I49" s="123">
        <v>0</v>
      </c>
      <c r="J49" s="123">
        <v>11.68</v>
      </c>
      <c r="K49" s="175">
        <v>7.1899999999999995</v>
      </c>
    </row>
    <row r="50" spans="1:11" s="2" customFormat="1" ht="61.5" customHeight="1" x14ac:dyDescent="0.2">
      <c r="A50" s="8">
        <f t="shared" si="1"/>
        <v>48</v>
      </c>
      <c r="B50" s="9">
        <v>228201</v>
      </c>
      <c r="C50" s="90" t="s">
        <v>164</v>
      </c>
      <c r="D50" s="40" t="s">
        <v>57</v>
      </c>
      <c r="E50" s="62">
        <v>0</v>
      </c>
      <c r="F50" s="25">
        <v>963172</v>
      </c>
      <c r="G50" s="65">
        <v>663173.91</v>
      </c>
      <c r="H50" s="122">
        <v>15.7</v>
      </c>
      <c r="I50" s="123">
        <v>0</v>
      </c>
      <c r="J50" s="123">
        <v>0.3</v>
      </c>
      <c r="K50" s="175">
        <v>0</v>
      </c>
    </row>
    <row r="51" spans="1:11" s="2" customFormat="1" ht="61.5" customHeight="1" x14ac:dyDescent="0.2">
      <c r="A51" s="8">
        <f t="shared" si="1"/>
        <v>49</v>
      </c>
      <c r="B51" s="9">
        <v>228203</v>
      </c>
      <c r="C51" s="90" t="s">
        <v>167</v>
      </c>
      <c r="D51" s="40" t="s">
        <v>57</v>
      </c>
      <c r="E51" s="62">
        <v>0</v>
      </c>
      <c r="F51" s="25">
        <v>58110653</v>
      </c>
      <c r="G51" s="65">
        <v>54759715.600000001</v>
      </c>
      <c r="H51" s="122">
        <v>32.880000000000003</v>
      </c>
      <c r="I51" s="123">
        <v>0</v>
      </c>
      <c r="J51" s="123">
        <v>18.32</v>
      </c>
      <c r="K51" s="175">
        <v>7.37</v>
      </c>
    </row>
    <row r="52" spans="1:11" s="2" customFormat="1" ht="61.5" customHeight="1" x14ac:dyDescent="0.2">
      <c r="A52" s="8">
        <f t="shared" si="1"/>
        <v>50</v>
      </c>
      <c r="B52" s="9">
        <v>228252</v>
      </c>
      <c r="C52" s="90" t="s">
        <v>219</v>
      </c>
      <c r="D52" s="40" t="s">
        <v>49</v>
      </c>
      <c r="E52" s="62">
        <v>0</v>
      </c>
      <c r="F52" s="25">
        <v>36016200</v>
      </c>
      <c r="G52" s="65">
        <v>35904963.710000001</v>
      </c>
      <c r="H52" s="122">
        <v>20</v>
      </c>
      <c r="I52" s="123">
        <v>0</v>
      </c>
      <c r="J52" s="123">
        <v>13.67</v>
      </c>
      <c r="K52" s="175">
        <v>9.6999999999999993</v>
      </c>
    </row>
    <row r="53" spans="1:11" s="2" customFormat="1" ht="61.5" customHeight="1" x14ac:dyDescent="0.2">
      <c r="A53" s="8">
        <f t="shared" si="1"/>
        <v>51</v>
      </c>
      <c r="B53" s="9">
        <v>228343</v>
      </c>
      <c r="C53" s="90" t="s">
        <v>137</v>
      </c>
      <c r="D53" s="40" t="s">
        <v>57</v>
      </c>
      <c r="E53" s="62">
        <v>0</v>
      </c>
      <c r="F53" s="25">
        <v>33951148</v>
      </c>
      <c r="G53" s="65">
        <v>33906317.840000004</v>
      </c>
      <c r="H53" s="122">
        <v>21</v>
      </c>
      <c r="I53" s="123">
        <v>12</v>
      </c>
      <c r="J53" s="123">
        <v>10.74</v>
      </c>
      <c r="K53" s="175">
        <v>2.38</v>
      </c>
    </row>
    <row r="54" spans="1:11" s="2" customFormat="1" ht="61.5" customHeight="1" x14ac:dyDescent="0.2">
      <c r="A54" s="8">
        <f>+A53+1</f>
        <v>52</v>
      </c>
      <c r="B54" s="9">
        <v>229052</v>
      </c>
      <c r="C54" s="90" t="s">
        <v>214</v>
      </c>
      <c r="D54" s="40" t="s">
        <v>49</v>
      </c>
      <c r="E54" s="62">
        <v>0</v>
      </c>
      <c r="F54" s="25">
        <v>103908809</v>
      </c>
      <c r="G54" s="65">
        <v>97945711.930000007</v>
      </c>
      <c r="H54" s="122">
        <v>13.5</v>
      </c>
      <c r="I54" s="123">
        <v>0</v>
      </c>
      <c r="J54" s="123">
        <v>29.86</v>
      </c>
      <c r="K54" s="175">
        <v>4</v>
      </c>
    </row>
    <row r="55" spans="1:11" s="2" customFormat="1" ht="61.5" customHeight="1" x14ac:dyDescent="0.2">
      <c r="A55" s="8">
        <f t="shared" si="1"/>
        <v>53</v>
      </c>
      <c r="B55" s="9">
        <v>240201</v>
      </c>
      <c r="C55" s="90" t="s">
        <v>155</v>
      </c>
      <c r="D55" s="40" t="s">
        <v>57</v>
      </c>
      <c r="E55" s="62">
        <v>0</v>
      </c>
      <c r="F55" s="25">
        <v>38017553</v>
      </c>
      <c r="G55" s="65">
        <v>38017552.079999998</v>
      </c>
      <c r="H55" s="122">
        <v>27.1</v>
      </c>
      <c r="I55" s="123">
        <v>19</v>
      </c>
      <c r="J55" s="123">
        <v>9.4600000000000009</v>
      </c>
      <c r="K55" s="175">
        <v>1.93</v>
      </c>
    </row>
    <row r="56" spans="1:11" s="2" customFormat="1" ht="61.5" customHeight="1" x14ac:dyDescent="0.2">
      <c r="A56" s="8">
        <f t="shared" si="1"/>
        <v>54</v>
      </c>
      <c r="B56" s="9">
        <v>240203</v>
      </c>
      <c r="C56" s="90" t="s">
        <v>156</v>
      </c>
      <c r="D56" s="40" t="s">
        <v>57</v>
      </c>
      <c r="E56" s="62">
        <v>0</v>
      </c>
      <c r="F56" s="25">
        <v>3982973</v>
      </c>
      <c r="G56" s="65">
        <v>3982972.23</v>
      </c>
      <c r="H56" s="122">
        <v>28</v>
      </c>
      <c r="I56" s="123">
        <v>20</v>
      </c>
      <c r="J56" s="123">
        <v>1.22</v>
      </c>
      <c r="K56" s="175">
        <v>0</v>
      </c>
    </row>
    <row r="57" spans="1:11" s="2" customFormat="1" ht="61.5" customHeight="1" x14ac:dyDescent="0.2">
      <c r="A57" s="8">
        <f t="shared" si="1"/>
        <v>55</v>
      </c>
      <c r="B57" s="9">
        <v>240204</v>
      </c>
      <c r="C57" s="90" t="s">
        <v>157</v>
      </c>
      <c r="D57" s="40" t="s">
        <v>57</v>
      </c>
      <c r="E57" s="62">
        <v>0</v>
      </c>
      <c r="F57" s="25">
        <v>5951934</v>
      </c>
      <c r="G57" s="65">
        <v>5951933.3799999999</v>
      </c>
      <c r="H57" s="122">
        <v>27.35</v>
      </c>
      <c r="I57" s="123">
        <v>19</v>
      </c>
      <c r="J57" s="123">
        <v>3</v>
      </c>
      <c r="K57" s="175">
        <v>0</v>
      </c>
    </row>
    <row r="58" spans="1:11" s="2" customFormat="1" ht="61.5" customHeight="1" x14ac:dyDescent="0.2">
      <c r="A58" s="8">
        <f t="shared" si="1"/>
        <v>56</v>
      </c>
      <c r="B58" s="9">
        <v>240205</v>
      </c>
      <c r="C58" s="90" t="s">
        <v>158</v>
      </c>
      <c r="D58" s="40" t="s">
        <v>57</v>
      </c>
      <c r="E58" s="62">
        <v>0</v>
      </c>
      <c r="F58" s="25">
        <v>336154</v>
      </c>
      <c r="G58" s="65">
        <v>336153.43</v>
      </c>
      <c r="H58" s="122">
        <v>20.149999999999999</v>
      </c>
      <c r="I58" s="123">
        <v>14</v>
      </c>
      <c r="J58" s="123">
        <v>0.41</v>
      </c>
      <c r="K58" s="175">
        <v>0.1</v>
      </c>
    </row>
    <row r="59" spans="1:11" s="2" customFormat="1" ht="61.5" customHeight="1" x14ac:dyDescent="0.2">
      <c r="A59" s="8">
        <f t="shared" si="1"/>
        <v>57</v>
      </c>
      <c r="B59" s="9">
        <v>245049</v>
      </c>
      <c r="C59" s="90" t="s">
        <v>220</v>
      </c>
      <c r="D59" s="40" t="s">
        <v>49</v>
      </c>
      <c r="E59" s="62">
        <v>0</v>
      </c>
      <c r="F59" s="25">
        <v>13804000</v>
      </c>
      <c r="G59" s="65">
        <v>0</v>
      </c>
      <c r="H59" s="122">
        <v>13.65</v>
      </c>
      <c r="I59" s="123">
        <v>0</v>
      </c>
      <c r="J59" s="123">
        <v>2.5299999999999998</v>
      </c>
      <c r="K59" s="175">
        <v>0</v>
      </c>
    </row>
    <row r="60" spans="1:11" s="2" customFormat="1" ht="61.5" customHeight="1" x14ac:dyDescent="0.2">
      <c r="A60" s="8">
        <f t="shared" si="1"/>
        <v>58</v>
      </c>
      <c r="B60" s="9">
        <v>245544</v>
      </c>
      <c r="C60" s="90" t="s">
        <v>215</v>
      </c>
      <c r="D60" s="40" t="s">
        <v>49</v>
      </c>
      <c r="E60" s="62">
        <v>0</v>
      </c>
      <c r="F60" s="25">
        <v>99636985</v>
      </c>
      <c r="G60" s="65">
        <v>89026100.010000005</v>
      </c>
      <c r="H60" s="122">
        <v>15</v>
      </c>
      <c r="I60" s="123">
        <v>10</v>
      </c>
      <c r="J60" s="123">
        <v>36.229999999999997</v>
      </c>
      <c r="K60" s="175">
        <v>34.120000000000005</v>
      </c>
    </row>
    <row r="61" spans="1:11" s="2" customFormat="1" ht="61.5" customHeight="1" x14ac:dyDescent="0.2">
      <c r="A61" s="8">
        <v>59</v>
      </c>
      <c r="B61" s="9">
        <v>245545</v>
      </c>
      <c r="C61" s="90" t="s">
        <v>295</v>
      </c>
      <c r="D61" s="40"/>
      <c r="E61" s="62"/>
      <c r="F61" s="25">
        <v>200000</v>
      </c>
      <c r="G61" s="65">
        <v>0</v>
      </c>
      <c r="H61" s="122">
        <v>27.4</v>
      </c>
      <c r="I61" s="123">
        <v>0.7</v>
      </c>
      <c r="J61" s="123">
        <v>0.06</v>
      </c>
      <c r="K61" s="175">
        <v>0</v>
      </c>
    </row>
    <row r="62" spans="1:11" s="2" customFormat="1" ht="61.5" customHeight="1" x14ac:dyDescent="0.2">
      <c r="A62" s="8">
        <f>+A61+1</f>
        <v>60</v>
      </c>
      <c r="B62" s="9">
        <v>245546</v>
      </c>
      <c r="C62" s="90" t="s">
        <v>289</v>
      </c>
      <c r="D62" s="40" t="s">
        <v>49</v>
      </c>
      <c r="E62" s="62">
        <v>0</v>
      </c>
      <c r="F62" s="25">
        <v>150000</v>
      </c>
      <c r="G62" s="65">
        <v>0</v>
      </c>
      <c r="H62" s="122">
        <v>23</v>
      </c>
      <c r="I62" s="123">
        <v>0.7</v>
      </c>
      <c r="J62" s="123">
        <v>0.05</v>
      </c>
      <c r="K62" s="175">
        <v>0</v>
      </c>
    </row>
    <row r="63" spans="1:11" s="2" customFormat="1" ht="61.5" customHeight="1" x14ac:dyDescent="0.2">
      <c r="A63" s="8">
        <f t="shared" ref="A63:A64" si="2">+A62+1</f>
        <v>61</v>
      </c>
      <c r="B63" s="9">
        <v>245554</v>
      </c>
      <c r="C63" s="90" t="s">
        <v>290</v>
      </c>
      <c r="D63" s="40" t="s">
        <v>49</v>
      </c>
      <c r="E63" s="62">
        <v>0</v>
      </c>
      <c r="F63" s="25">
        <v>150000</v>
      </c>
      <c r="G63" s="65">
        <v>0</v>
      </c>
      <c r="H63" s="122">
        <v>18.03</v>
      </c>
      <c r="I63" s="123">
        <v>2.5</v>
      </c>
      <c r="J63" s="123">
        <v>0.05</v>
      </c>
      <c r="K63" s="175">
        <v>0</v>
      </c>
    </row>
    <row r="64" spans="1:11" s="2" customFormat="1" ht="61.5" customHeight="1" x14ac:dyDescent="0.2">
      <c r="A64" s="8">
        <f t="shared" si="2"/>
        <v>62</v>
      </c>
      <c r="B64" s="9">
        <v>257654</v>
      </c>
      <c r="C64" s="90" t="s">
        <v>291</v>
      </c>
      <c r="D64" s="40" t="s">
        <v>49</v>
      </c>
      <c r="E64" s="62">
        <v>0</v>
      </c>
      <c r="F64" s="25">
        <v>6499641</v>
      </c>
      <c r="G64" s="65">
        <v>0</v>
      </c>
      <c r="H64" s="122">
        <v>12.31</v>
      </c>
      <c r="I64" s="123">
        <v>0.46</v>
      </c>
      <c r="J64" s="123">
        <v>0.79</v>
      </c>
      <c r="K64" s="175">
        <v>0</v>
      </c>
    </row>
    <row r="65" spans="1:11" s="2" customFormat="1" ht="15" x14ac:dyDescent="0.2">
      <c r="A65" s="76" t="s">
        <v>78</v>
      </c>
      <c r="B65" s="81"/>
      <c r="C65" s="92"/>
      <c r="D65" s="82"/>
      <c r="E65" s="76"/>
      <c r="F65" s="81"/>
      <c r="G65" s="83"/>
      <c r="H65" s="177"/>
      <c r="I65" s="178"/>
      <c r="J65" s="178"/>
      <c r="K65" s="179"/>
    </row>
    <row r="66" spans="1:11" s="2" customFormat="1" ht="61.5" customHeight="1" x14ac:dyDescent="0.2">
      <c r="A66" s="8">
        <f>+A64+1</f>
        <v>63</v>
      </c>
      <c r="B66" s="9">
        <v>116535</v>
      </c>
      <c r="C66" s="90" t="s">
        <v>79</v>
      </c>
      <c r="D66" s="40" t="s">
        <v>51</v>
      </c>
      <c r="E66" s="62">
        <v>60000000</v>
      </c>
      <c r="F66" s="25">
        <v>38997018</v>
      </c>
      <c r="G66" s="65">
        <v>29982271.390000001</v>
      </c>
      <c r="H66" s="122">
        <v>25</v>
      </c>
      <c r="I66" s="123">
        <v>1</v>
      </c>
      <c r="J66" s="123">
        <v>3.35</v>
      </c>
      <c r="K66" s="175">
        <v>2.04</v>
      </c>
    </row>
    <row r="67" spans="1:11" s="2" customFormat="1" ht="61.5" customHeight="1" x14ac:dyDescent="0.2">
      <c r="A67" s="8">
        <f>+A66+1</f>
        <v>64</v>
      </c>
      <c r="B67" s="9">
        <v>15149</v>
      </c>
      <c r="C67" s="90" t="s">
        <v>80</v>
      </c>
      <c r="D67" s="40" t="s">
        <v>49</v>
      </c>
      <c r="E67" s="62">
        <v>133231886</v>
      </c>
      <c r="F67" s="25">
        <v>105441785</v>
      </c>
      <c r="G67" s="65">
        <v>0</v>
      </c>
      <c r="H67" s="122">
        <v>15</v>
      </c>
      <c r="I67" s="123">
        <v>1.5</v>
      </c>
      <c r="J67" s="123">
        <v>1.19</v>
      </c>
      <c r="K67" s="175">
        <v>0</v>
      </c>
    </row>
    <row r="68" spans="1:11" s="2" customFormat="1" ht="61.5" customHeight="1" x14ac:dyDescent="0.2">
      <c r="A68" s="8">
        <f>+A67+1</f>
        <v>65</v>
      </c>
      <c r="B68" s="9">
        <v>189880</v>
      </c>
      <c r="C68" s="90" t="s">
        <v>286</v>
      </c>
      <c r="D68" s="40" t="s">
        <v>49</v>
      </c>
      <c r="E68" s="62">
        <v>0</v>
      </c>
      <c r="F68" s="25">
        <v>891449</v>
      </c>
      <c r="G68" s="65">
        <v>891447.59</v>
      </c>
      <c r="H68" s="122">
        <v>14.6</v>
      </c>
      <c r="I68" s="123">
        <v>7.0000000000000007E-2</v>
      </c>
      <c r="J68" s="123">
        <v>0.16</v>
      </c>
      <c r="K68" s="175">
        <v>0</v>
      </c>
    </row>
    <row r="69" spans="1:11" s="2" customFormat="1" ht="61.5" customHeight="1" x14ac:dyDescent="0.2">
      <c r="A69" s="8">
        <v>66</v>
      </c>
      <c r="B69" s="9">
        <v>190125</v>
      </c>
      <c r="C69" s="90" t="s">
        <v>22</v>
      </c>
      <c r="D69" s="40" t="s">
        <v>49</v>
      </c>
      <c r="E69" s="62">
        <v>5500000</v>
      </c>
      <c r="F69" s="25">
        <v>5500000</v>
      </c>
      <c r="G69" s="65">
        <v>0</v>
      </c>
      <c r="H69" s="122">
        <v>12</v>
      </c>
      <c r="I69" s="123">
        <v>1.1499999999999999</v>
      </c>
      <c r="J69" s="123">
        <v>1.1499999999999999</v>
      </c>
      <c r="K69" s="175">
        <v>0</v>
      </c>
    </row>
    <row r="70" spans="1:11" s="2" customFormat="1" ht="61.5" customHeight="1" x14ac:dyDescent="0.2">
      <c r="A70" s="8">
        <f t="shared" ref="A70" si="3">+A69+1</f>
        <v>67</v>
      </c>
      <c r="B70" s="11">
        <v>190127</v>
      </c>
      <c r="C70" s="90" t="s">
        <v>7</v>
      </c>
      <c r="D70" s="40" t="s">
        <v>49</v>
      </c>
      <c r="E70" s="62">
        <v>4592925</v>
      </c>
      <c r="F70" s="25">
        <v>9229852</v>
      </c>
      <c r="G70" s="65">
        <v>8997349.8399999999</v>
      </c>
      <c r="H70" s="122">
        <v>24</v>
      </c>
      <c r="I70" s="123">
        <v>0.01</v>
      </c>
      <c r="J70" s="123">
        <v>0.05</v>
      </c>
      <c r="K70" s="175">
        <v>0</v>
      </c>
    </row>
    <row r="71" spans="1:11" s="2" customFormat="1" ht="61.5" customHeight="1" x14ac:dyDescent="0.2">
      <c r="A71" s="8">
        <f>+A70+1</f>
        <v>68</v>
      </c>
      <c r="B71" s="11">
        <v>211604</v>
      </c>
      <c r="C71" s="90" t="s">
        <v>81</v>
      </c>
      <c r="D71" s="40" t="s">
        <v>49</v>
      </c>
      <c r="E71" s="62">
        <v>11000000</v>
      </c>
      <c r="F71" s="25">
        <v>24000000</v>
      </c>
      <c r="G71" s="65">
        <v>0</v>
      </c>
      <c r="H71" s="122">
        <v>12</v>
      </c>
      <c r="I71" s="123">
        <v>1.76</v>
      </c>
      <c r="J71" s="123">
        <v>3.84</v>
      </c>
      <c r="K71" s="175">
        <v>0</v>
      </c>
    </row>
    <row r="72" spans="1:11" s="2" customFormat="1" ht="61.5" customHeight="1" x14ac:dyDescent="0.2">
      <c r="A72" s="8">
        <f>+A71+1</f>
        <v>69</v>
      </c>
      <c r="B72" s="9">
        <v>34968</v>
      </c>
      <c r="C72" s="90" t="s">
        <v>82</v>
      </c>
      <c r="D72" s="40" t="s">
        <v>49</v>
      </c>
      <c r="E72" s="62">
        <v>147845465</v>
      </c>
      <c r="F72" s="25">
        <v>73202903</v>
      </c>
      <c r="G72" s="65">
        <v>45787046.75</v>
      </c>
      <c r="H72" s="122">
        <v>10</v>
      </c>
      <c r="I72" s="123">
        <v>4.67</v>
      </c>
      <c r="J72" s="123">
        <v>2.31</v>
      </c>
      <c r="K72" s="175">
        <v>0.54</v>
      </c>
    </row>
    <row r="73" spans="1:11" ht="61.5" customHeight="1" x14ac:dyDescent="0.2">
      <c r="A73" s="8">
        <f t="shared" ref="A73:A74" si="4">+A72+1</f>
        <v>70</v>
      </c>
      <c r="B73" s="9">
        <v>34973</v>
      </c>
      <c r="C73" s="90" t="s">
        <v>6</v>
      </c>
      <c r="D73" s="40" t="s">
        <v>49</v>
      </c>
      <c r="E73" s="62">
        <v>20777500</v>
      </c>
      <c r="F73" s="25">
        <v>2077750</v>
      </c>
      <c r="G73" s="65">
        <v>0</v>
      </c>
      <c r="H73" s="122">
        <v>6</v>
      </c>
      <c r="I73" s="123">
        <v>7.99</v>
      </c>
      <c r="J73" s="123">
        <v>0.8</v>
      </c>
      <c r="K73" s="175">
        <v>0</v>
      </c>
    </row>
    <row r="74" spans="1:11" ht="61.5" customHeight="1" x14ac:dyDescent="0.2">
      <c r="A74" s="8">
        <f t="shared" si="4"/>
        <v>71</v>
      </c>
      <c r="B74" s="9">
        <v>59458</v>
      </c>
      <c r="C74" s="90" t="s">
        <v>136</v>
      </c>
      <c r="D74" s="40" t="s">
        <v>57</v>
      </c>
      <c r="E74" s="62">
        <v>0</v>
      </c>
      <c r="F74" s="25">
        <v>14466912</v>
      </c>
      <c r="G74" s="65">
        <v>0</v>
      </c>
      <c r="H74" s="122">
        <v>5</v>
      </c>
      <c r="I74" s="123">
        <v>0</v>
      </c>
      <c r="J74" s="123">
        <v>2.16</v>
      </c>
      <c r="K74" s="175">
        <v>0</v>
      </c>
    </row>
    <row r="75" spans="1:11" ht="15" x14ac:dyDescent="0.2">
      <c r="A75" s="85" t="s">
        <v>83</v>
      </c>
      <c r="B75" s="43"/>
      <c r="C75" s="42"/>
      <c r="D75" s="57"/>
      <c r="E75" s="49"/>
      <c r="F75" s="43"/>
      <c r="G75" s="48"/>
      <c r="H75" s="180"/>
      <c r="I75" s="181"/>
      <c r="J75" s="181"/>
      <c r="K75" s="182"/>
    </row>
    <row r="76" spans="1:11" ht="61.5" customHeight="1" x14ac:dyDescent="0.2">
      <c r="A76" s="8">
        <v>72</v>
      </c>
      <c r="B76" s="9">
        <v>116527</v>
      </c>
      <c r="C76" s="90" t="s">
        <v>84</v>
      </c>
      <c r="D76" s="40" t="s">
        <v>49</v>
      </c>
      <c r="E76" s="62">
        <v>36475246</v>
      </c>
      <c r="F76" s="25">
        <v>36475246</v>
      </c>
      <c r="G76" s="65">
        <v>18362622.760000002</v>
      </c>
      <c r="H76" s="122">
        <v>37</v>
      </c>
      <c r="I76" s="123">
        <v>4.5</v>
      </c>
      <c r="J76" s="123">
        <v>4.5</v>
      </c>
      <c r="K76" s="175">
        <v>1.58</v>
      </c>
    </row>
    <row r="77" spans="1:11" ht="61.5" customHeight="1" x14ac:dyDescent="0.2">
      <c r="A77" s="8">
        <f>+A76+1</f>
        <v>73</v>
      </c>
      <c r="B77" s="9">
        <v>132258</v>
      </c>
      <c r="C77" s="90" t="s">
        <v>12</v>
      </c>
      <c r="D77" s="40" t="s">
        <v>49</v>
      </c>
      <c r="E77" s="62">
        <v>45347603</v>
      </c>
      <c r="F77" s="25">
        <v>45347603</v>
      </c>
      <c r="G77" s="65">
        <v>23296503.530000001</v>
      </c>
      <c r="H77" s="122">
        <v>46</v>
      </c>
      <c r="I77" s="123">
        <v>5.05</v>
      </c>
      <c r="J77" s="123">
        <v>5.05</v>
      </c>
      <c r="K77" s="175">
        <v>1.92</v>
      </c>
    </row>
    <row r="78" spans="1:11" ht="61.5" customHeight="1" x14ac:dyDescent="0.2">
      <c r="A78" s="8">
        <f>+A77+1</f>
        <v>74</v>
      </c>
      <c r="B78" s="10">
        <v>211931</v>
      </c>
      <c r="C78" s="90" t="s">
        <v>224</v>
      </c>
      <c r="D78" s="40" t="s">
        <v>49</v>
      </c>
      <c r="E78" s="62">
        <v>0</v>
      </c>
      <c r="F78" s="25">
        <v>976886</v>
      </c>
      <c r="G78" s="65">
        <v>976885.31</v>
      </c>
      <c r="H78" s="122">
        <v>16</v>
      </c>
      <c r="I78" s="123">
        <v>0.02</v>
      </c>
      <c r="J78" s="123">
        <v>0</v>
      </c>
      <c r="K78" s="175"/>
    </row>
    <row r="79" spans="1:11" ht="15" x14ac:dyDescent="0.2">
      <c r="A79" s="76" t="s">
        <v>85</v>
      </c>
      <c r="B79" s="81"/>
      <c r="C79" s="92"/>
      <c r="D79" s="82"/>
      <c r="E79" s="76"/>
      <c r="F79" s="81"/>
      <c r="G79" s="83"/>
      <c r="H79" s="177"/>
      <c r="I79" s="178"/>
      <c r="J79" s="178"/>
      <c r="K79" s="179"/>
    </row>
    <row r="80" spans="1:11" s="7" customFormat="1" ht="61.5" customHeight="1" x14ac:dyDescent="0.2">
      <c r="A80" s="8">
        <v>75</v>
      </c>
      <c r="B80" s="9">
        <v>208417</v>
      </c>
      <c r="C80" s="90" t="s">
        <v>143</v>
      </c>
      <c r="D80" s="40" t="s">
        <v>57</v>
      </c>
      <c r="E80" s="62">
        <v>0</v>
      </c>
      <c r="F80" s="25">
        <v>10000000</v>
      </c>
      <c r="G80" s="65">
        <v>0</v>
      </c>
      <c r="H80" s="122">
        <v>5.5</v>
      </c>
      <c r="I80" s="123">
        <v>3</v>
      </c>
      <c r="J80" s="123">
        <v>3.64</v>
      </c>
      <c r="K80" s="175">
        <v>0</v>
      </c>
    </row>
    <row r="81" spans="1:11" ht="61.5" customHeight="1" x14ac:dyDescent="0.2">
      <c r="A81" s="8">
        <f>+A80+1</f>
        <v>76</v>
      </c>
      <c r="B81" s="9">
        <v>208875</v>
      </c>
      <c r="C81" s="90" t="s">
        <v>140</v>
      </c>
      <c r="D81" s="40" t="s">
        <v>57</v>
      </c>
      <c r="E81" s="62">
        <v>0</v>
      </c>
      <c r="F81" s="25">
        <v>37037499</v>
      </c>
      <c r="G81" s="65">
        <v>37037497.520000003</v>
      </c>
      <c r="H81" s="122">
        <v>11.9</v>
      </c>
      <c r="I81" s="123">
        <v>7</v>
      </c>
      <c r="J81" s="123">
        <v>8.9</v>
      </c>
      <c r="K81" s="175">
        <v>0</v>
      </c>
    </row>
    <row r="82" spans="1:11" ht="61.5" customHeight="1" x14ac:dyDescent="0.2">
      <c r="A82" s="8">
        <f>+A81+1</f>
        <v>77</v>
      </c>
      <c r="B82" s="9">
        <v>208880</v>
      </c>
      <c r="C82" s="90" t="s">
        <v>86</v>
      </c>
      <c r="D82" s="40" t="s">
        <v>49</v>
      </c>
      <c r="E82" s="62">
        <v>19500000</v>
      </c>
      <c r="F82" s="25">
        <v>9059259</v>
      </c>
      <c r="G82" s="65">
        <v>8758604.8699999992</v>
      </c>
      <c r="H82" s="122">
        <v>13</v>
      </c>
      <c r="I82" s="123">
        <v>6.84</v>
      </c>
      <c r="J82" s="123">
        <v>2.88</v>
      </c>
      <c r="K82" s="175">
        <v>0.43</v>
      </c>
    </row>
    <row r="83" spans="1:11" ht="61.5" customHeight="1" x14ac:dyDescent="0.2">
      <c r="A83" s="8">
        <f t="shared" ref="A83:A111" si="5">+A82+1</f>
        <v>78</v>
      </c>
      <c r="B83" s="9">
        <v>209012</v>
      </c>
      <c r="C83" s="90" t="s">
        <v>87</v>
      </c>
      <c r="D83" s="40" t="s">
        <v>49</v>
      </c>
      <c r="E83" s="62">
        <v>1841836</v>
      </c>
      <c r="F83" s="25">
        <v>1841836</v>
      </c>
      <c r="G83" s="65">
        <v>0</v>
      </c>
      <c r="H83" s="122">
        <v>20</v>
      </c>
      <c r="I83" s="123">
        <v>0.67</v>
      </c>
      <c r="J83" s="123">
        <v>0.67</v>
      </c>
      <c r="K83" s="175">
        <v>0</v>
      </c>
    </row>
    <row r="84" spans="1:11" ht="61.5" customHeight="1" x14ac:dyDescent="0.2">
      <c r="A84" s="8">
        <f t="shared" si="5"/>
        <v>79</v>
      </c>
      <c r="B84" s="11">
        <v>209014</v>
      </c>
      <c r="C84" s="90" t="s">
        <v>88</v>
      </c>
      <c r="D84" s="40" t="s">
        <v>49</v>
      </c>
      <c r="E84" s="62">
        <v>477110</v>
      </c>
      <c r="F84" s="25">
        <v>59213841</v>
      </c>
      <c r="G84" s="65">
        <v>58214175.299999997</v>
      </c>
      <c r="H84" s="122">
        <v>16.170000000000002</v>
      </c>
      <c r="I84" s="123">
        <v>0.18</v>
      </c>
      <c r="J84" s="123">
        <v>16.670000000000002</v>
      </c>
      <c r="K84" s="175">
        <v>11.2</v>
      </c>
    </row>
    <row r="85" spans="1:11" ht="61.5" customHeight="1" x14ac:dyDescent="0.2">
      <c r="A85" s="8">
        <f t="shared" si="5"/>
        <v>80</v>
      </c>
      <c r="B85" s="11">
        <v>209016</v>
      </c>
      <c r="C85" s="90" t="s">
        <v>89</v>
      </c>
      <c r="D85" s="40" t="s">
        <v>49</v>
      </c>
      <c r="E85" s="62">
        <v>22077494</v>
      </c>
      <c r="F85" s="25">
        <v>22077494</v>
      </c>
      <c r="G85" s="65">
        <v>0</v>
      </c>
      <c r="H85" s="122">
        <v>29.55</v>
      </c>
      <c r="I85" s="123">
        <v>8.33</v>
      </c>
      <c r="J85" s="123">
        <v>8.33</v>
      </c>
      <c r="K85" s="175">
        <v>0</v>
      </c>
    </row>
    <row r="86" spans="1:11" ht="61.5" customHeight="1" x14ac:dyDescent="0.2">
      <c r="A86" s="8">
        <f t="shared" si="5"/>
        <v>81</v>
      </c>
      <c r="B86" s="11">
        <v>209018</v>
      </c>
      <c r="C86" s="90" t="s">
        <v>90</v>
      </c>
      <c r="D86" s="40" t="s">
        <v>49</v>
      </c>
      <c r="E86" s="62">
        <v>559512</v>
      </c>
      <c r="F86" s="25">
        <v>3462543</v>
      </c>
      <c r="G86" s="65">
        <v>2903030.17</v>
      </c>
      <c r="H86" s="122">
        <v>18</v>
      </c>
      <c r="I86" s="123">
        <v>0.23</v>
      </c>
      <c r="J86" s="123">
        <v>1.57</v>
      </c>
      <c r="K86" s="175">
        <v>0.32</v>
      </c>
    </row>
    <row r="87" spans="1:11" ht="61.5" customHeight="1" x14ac:dyDescent="0.2">
      <c r="A87" s="8">
        <f t="shared" si="5"/>
        <v>82</v>
      </c>
      <c r="B87" s="11">
        <v>209055</v>
      </c>
      <c r="C87" s="90" t="s">
        <v>91</v>
      </c>
      <c r="D87" s="40" t="s">
        <v>49</v>
      </c>
      <c r="E87" s="62">
        <v>347200</v>
      </c>
      <c r="F87" s="25">
        <v>347200</v>
      </c>
      <c r="G87" s="65">
        <v>0</v>
      </c>
      <c r="H87" s="122">
        <v>11.32</v>
      </c>
      <c r="I87" s="123">
        <v>0.14000000000000001</v>
      </c>
      <c r="J87" s="123">
        <v>0.14000000000000001</v>
      </c>
      <c r="K87" s="175">
        <v>0</v>
      </c>
    </row>
    <row r="88" spans="1:11" ht="61.5" customHeight="1" x14ac:dyDescent="0.2">
      <c r="A88" s="8">
        <f t="shared" si="5"/>
        <v>83</v>
      </c>
      <c r="B88" s="9">
        <v>209056</v>
      </c>
      <c r="C88" s="90" t="s">
        <v>138</v>
      </c>
      <c r="D88" s="40" t="s">
        <v>57</v>
      </c>
      <c r="E88" s="62">
        <v>0</v>
      </c>
      <c r="F88" s="25">
        <v>12969338</v>
      </c>
      <c r="G88" s="65">
        <v>12969336.66</v>
      </c>
      <c r="H88" s="122">
        <v>31</v>
      </c>
      <c r="I88" s="123">
        <v>8.06</v>
      </c>
      <c r="J88" s="123">
        <v>10.210000000000001</v>
      </c>
      <c r="K88" s="175">
        <v>3.69</v>
      </c>
    </row>
    <row r="89" spans="1:11" ht="61.5" customHeight="1" x14ac:dyDescent="0.2">
      <c r="A89" s="8">
        <f t="shared" si="5"/>
        <v>84</v>
      </c>
      <c r="B89" s="11">
        <v>209182</v>
      </c>
      <c r="C89" s="90" t="s">
        <v>92</v>
      </c>
      <c r="D89" s="40" t="s">
        <v>49</v>
      </c>
      <c r="E89" s="62">
        <v>14337262</v>
      </c>
      <c r="F89" s="25">
        <v>9398469</v>
      </c>
      <c r="G89" s="65">
        <v>8704214.4800000004</v>
      </c>
      <c r="H89" s="122">
        <v>18.5</v>
      </c>
      <c r="I89" s="123">
        <v>5.03</v>
      </c>
      <c r="J89" s="123">
        <v>4.6500000000000004</v>
      </c>
      <c r="K89" s="175">
        <v>0.93</v>
      </c>
    </row>
    <row r="90" spans="1:11" ht="61.5" customHeight="1" x14ac:dyDescent="0.2">
      <c r="A90" s="8">
        <f t="shared" si="5"/>
        <v>85</v>
      </c>
      <c r="B90" s="12">
        <v>210036</v>
      </c>
      <c r="C90" s="90" t="s">
        <v>93</v>
      </c>
      <c r="D90" s="40" t="s">
        <v>49</v>
      </c>
      <c r="E90" s="62">
        <v>18184000</v>
      </c>
      <c r="F90" s="25">
        <v>9970200</v>
      </c>
      <c r="G90" s="65">
        <v>9970199.8200000003</v>
      </c>
      <c r="H90" s="122">
        <v>18.41</v>
      </c>
      <c r="I90" s="123">
        <v>6.86</v>
      </c>
      <c r="J90" s="123">
        <v>5.1100000000000003</v>
      </c>
      <c r="K90" s="175">
        <v>1.25</v>
      </c>
    </row>
    <row r="91" spans="1:11" ht="61.5" customHeight="1" x14ac:dyDescent="0.2">
      <c r="A91" s="8">
        <f>+A90+1</f>
        <v>86</v>
      </c>
      <c r="B91" s="11">
        <v>227153</v>
      </c>
      <c r="C91" s="90" t="s">
        <v>94</v>
      </c>
      <c r="D91" s="40" t="s">
        <v>49</v>
      </c>
      <c r="E91" s="62">
        <v>8000000</v>
      </c>
      <c r="F91" s="25">
        <v>8000000</v>
      </c>
      <c r="G91" s="65">
        <v>0</v>
      </c>
      <c r="H91" s="122">
        <v>4</v>
      </c>
      <c r="I91" s="123">
        <v>3.02</v>
      </c>
      <c r="J91" s="123">
        <v>3.02</v>
      </c>
      <c r="K91" s="175">
        <v>0</v>
      </c>
    </row>
    <row r="92" spans="1:11" ht="61.5" customHeight="1" x14ac:dyDescent="0.2">
      <c r="A92" s="8">
        <f t="shared" si="5"/>
        <v>87</v>
      </c>
      <c r="B92" s="9">
        <v>227156</v>
      </c>
      <c r="C92" s="90" t="s">
        <v>95</v>
      </c>
      <c r="D92" s="40" t="s">
        <v>49</v>
      </c>
      <c r="E92" s="62">
        <v>8000000</v>
      </c>
      <c r="F92" s="25">
        <v>8000000</v>
      </c>
      <c r="G92" s="65">
        <v>0</v>
      </c>
      <c r="H92" s="122">
        <v>15</v>
      </c>
      <c r="I92" s="123">
        <v>3.02</v>
      </c>
      <c r="J92" s="123">
        <v>3.02</v>
      </c>
      <c r="K92" s="175">
        <v>0</v>
      </c>
    </row>
    <row r="93" spans="1:11" ht="61.5" customHeight="1" x14ac:dyDescent="0.2">
      <c r="A93" s="8">
        <f t="shared" si="5"/>
        <v>88</v>
      </c>
      <c r="B93" s="11">
        <v>227157</v>
      </c>
      <c r="C93" s="90" t="s">
        <v>96</v>
      </c>
      <c r="D93" s="40" t="s">
        <v>49</v>
      </c>
      <c r="E93" s="62">
        <v>8000000</v>
      </c>
      <c r="F93" s="25">
        <v>8000000</v>
      </c>
      <c r="G93" s="65">
        <v>0</v>
      </c>
      <c r="H93" s="122">
        <v>16</v>
      </c>
      <c r="I93" s="123">
        <v>3.02</v>
      </c>
      <c r="J93" s="123">
        <v>3.02</v>
      </c>
      <c r="K93" s="175">
        <v>0</v>
      </c>
    </row>
    <row r="94" spans="1:11" ht="61.5" customHeight="1" x14ac:dyDescent="0.2">
      <c r="A94" s="8">
        <f t="shared" si="5"/>
        <v>89</v>
      </c>
      <c r="B94" s="9">
        <v>227158</v>
      </c>
      <c r="C94" s="90" t="s">
        <v>97</v>
      </c>
      <c r="D94" s="40" t="s">
        <v>49</v>
      </c>
      <c r="E94" s="62">
        <v>8000000</v>
      </c>
      <c r="F94" s="25">
        <v>18735900</v>
      </c>
      <c r="G94" s="65">
        <v>7898639.21</v>
      </c>
      <c r="H94" s="122">
        <v>10</v>
      </c>
      <c r="I94" s="123">
        <v>2.91</v>
      </c>
      <c r="J94" s="123">
        <v>6.82</v>
      </c>
      <c r="K94" s="175">
        <v>0</v>
      </c>
    </row>
    <row r="95" spans="1:11" ht="61.5" customHeight="1" x14ac:dyDescent="0.2">
      <c r="A95" s="8">
        <f t="shared" si="5"/>
        <v>90</v>
      </c>
      <c r="B95" s="11">
        <v>227159</v>
      </c>
      <c r="C95" s="90" t="s">
        <v>98</v>
      </c>
      <c r="D95" s="40" t="s">
        <v>49</v>
      </c>
      <c r="E95" s="62">
        <v>8000000</v>
      </c>
      <c r="F95" s="25">
        <v>8000000</v>
      </c>
      <c r="G95" s="65">
        <v>0</v>
      </c>
      <c r="H95" s="122">
        <v>10</v>
      </c>
      <c r="I95" s="123">
        <v>3.27</v>
      </c>
      <c r="J95" s="123">
        <v>3.27</v>
      </c>
      <c r="K95" s="175">
        <v>0</v>
      </c>
    </row>
    <row r="96" spans="1:11" ht="61.5" customHeight="1" x14ac:dyDescent="0.2">
      <c r="A96" s="8">
        <f t="shared" si="5"/>
        <v>91</v>
      </c>
      <c r="B96" s="12">
        <v>227160</v>
      </c>
      <c r="C96" s="90" t="s">
        <v>99</v>
      </c>
      <c r="D96" s="40" t="s">
        <v>49</v>
      </c>
      <c r="E96" s="62">
        <v>8000000</v>
      </c>
      <c r="F96" s="25">
        <v>8000000</v>
      </c>
      <c r="G96" s="65">
        <v>0</v>
      </c>
      <c r="H96" s="122">
        <v>20</v>
      </c>
      <c r="I96" s="123">
        <v>3.14</v>
      </c>
      <c r="J96" s="123">
        <v>3.14</v>
      </c>
      <c r="K96" s="175">
        <v>0</v>
      </c>
    </row>
    <row r="97" spans="1:11" ht="61.5" customHeight="1" x14ac:dyDescent="0.2">
      <c r="A97" s="8">
        <f t="shared" si="5"/>
        <v>92</v>
      </c>
      <c r="B97" s="11">
        <v>227161</v>
      </c>
      <c r="C97" s="90" t="s">
        <v>100</v>
      </c>
      <c r="D97" s="40" t="s">
        <v>49</v>
      </c>
      <c r="E97" s="62">
        <v>6605298</v>
      </c>
      <c r="F97" s="25">
        <v>6605298</v>
      </c>
      <c r="G97" s="65">
        <v>0</v>
      </c>
      <c r="H97" s="122">
        <v>21</v>
      </c>
      <c r="I97" s="123">
        <v>2.4900000000000002</v>
      </c>
      <c r="J97" s="123">
        <v>2.4900000000000002</v>
      </c>
      <c r="K97" s="175">
        <v>0</v>
      </c>
    </row>
    <row r="98" spans="1:11" ht="61.5" customHeight="1" x14ac:dyDescent="0.2">
      <c r="A98" s="8">
        <f t="shared" si="5"/>
        <v>93</v>
      </c>
      <c r="B98" s="11">
        <v>227163</v>
      </c>
      <c r="C98" s="90" t="s">
        <v>101</v>
      </c>
      <c r="D98" s="40" t="s">
        <v>49</v>
      </c>
      <c r="E98" s="62">
        <v>8000000</v>
      </c>
      <c r="F98" s="25">
        <v>8000000</v>
      </c>
      <c r="G98" s="65">
        <v>0</v>
      </c>
      <c r="H98" s="122">
        <v>14</v>
      </c>
      <c r="I98" s="123">
        <v>2.96</v>
      </c>
      <c r="J98" s="123">
        <v>2.96</v>
      </c>
      <c r="K98" s="175">
        <v>0</v>
      </c>
    </row>
    <row r="99" spans="1:11" ht="61.5" customHeight="1" x14ac:dyDescent="0.2">
      <c r="A99" s="8">
        <f t="shared" si="5"/>
        <v>94</v>
      </c>
      <c r="B99" s="9">
        <v>227169</v>
      </c>
      <c r="C99" s="90" t="s">
        <v>102</v>
      </c>
      <c r="D99" s="40" t="s">
        <v>49</v>
      </c>
      <c r="E99" s="62">
        <v>7000000</v>
      </c>
      <c r="F99" s="25">
        <v>7000000</v>
      </c>
      <c r="G99" s="65">
        <v>0</v>
      </c>
      <c r="H99" s="122">
        <v>22</v>
      </c>
      <c r="I99" s="123">
        <v>2.15</v>
      </c>
      <c r="J99" s="123">
        <v>2.15</v>
      </c>
      <c r="K99" s="175">
        <v>0</v>
      </c>
    </row>
    <row r="100" spans="1:11" ht="61.5" customHeight="1" x14ac:dyDescent="0.2">
      <c r="A100" s="8">
        <f t="shared" si="5"/>
        <v>95</v>
      </c>
      <c r="B100" s="11">
        <v>227170</v>
      </c>
      <c r="C100" s="90" t="s">
        <v>103</v>
      </c>
      <c r="D100" s="40" t="s">
        <v>49</v>
      </c>
      <c r="E100" s="62">
        <v>7000000</v>
      </c>
      <c r="F100" s="25">
        <v>7000000</v>
      </c>
      <c r="G100" s="65">
        <v>0</v>
      </c>
      <c r="H100" s="122">
        <v>27</v>
      </c>
      <c r="I100" s="123">
        <v>2.46</v>
      </c>
      <c r="J100" s="123">
        <v>2.46</v>
      </c>
      <c r="K100" s="175">
        <v>0</v>
      </c>
    </row>
    <row r="101" spans="1:11" ht="61.5" customHeight="1" x14ac:dyDescent="0.2">
      <c r="A101" s="8">
        <f t="shared" si="5"/>
        <v>96</v>
      </c>
      <c r="B101" s="9">
        <v>227174</v>
      </c>
      <c r="C101" s="90" t="s">
        <v>104</v>
      </c>
      <c r="D101" s="40" t="s">
        <v>49</v>
      </c>
      <c r="E101" s="62">
        <v>7000000</v>
      </c>
      <c r="F101" s="25">
        <v>7000000</v>
      </c>
      <c r="G101" s="65">
        <v>0</v>
      </c>
      <c r="H101" s="122">
        <v>7</v>
      </c>
      <c r="I101" s="123">
        <v>2.64</v>
      </c>
      <c r="J101" s="123">
        <v>2.64</v>
      </c>
      <c r="K101" s="175">
        <v>0</v>
      </c>
    </row>
    <row r="102" spans="1:11" ht="61.5" customHeight="1" x14ac:dyDescent="0.2">
      <c r="A102" s="8">
        <f t="shared" si="5"/>
        <v>97</v>
      </c>
      <c r="B102" s="9">
        <v>227175</v>
      </c>
      <c r="C102" s="90" t="s">
        <v>105</v>
      </c>
      <c r="D102" s="40" t="s">
        <v>49</v>
      </c>
      <c r="E102" s="62">
        <v>7000000</v>
      </c>
      <c r="F102" s="25">
        <v>18144589</v>
      </c>
      <c r="G102" s="65">
        <v>10999588.369999999</v>
      </c>
      <c r="H102" s="122">
        <v>13.7</v>
      </c>
      <c r="I102" s="123">
        <v>1.24</v>
      </c>
      <c r="J102" s="123">
        <v>5.04</v>
      </c>
      <c r="K102" s="175">
        <v>0.27</v>
      </c>
    </row>
    <row r="103" spans="1:11" ht="61.5" customHeight="1" x14ac:dyDescent="0.2">
      <c r="A103" s="97">
        <f>+A102+1</f>
        <v>98</v>
      </c>
      <c r="B103" s="9">
        <v>227919</v>
      </c>
      <c r="C103" s="90" t="s">
        <v>147</v>
      </c>
      <c r="D103" s="40" t="s">
        <v>57</v>
      </c>
      <c r="E103" s="62">
        <v>0</v>
      </c>
      <c r="F103" s="25">
        <v>155067</v>
      </c>
      <c r="G103" s="65">
        <v>0</v>
      </c>
      <c r="H103" s="122">
        <v>4</v>
      </c>
      <c r="I103" s="123">
        <v>3</v>
      </c>
      <c r="J103" s="123">
        <v>0.04</v>
      </c>
      <c r="K103" s="175">
        <v>0</v>
      </c>
    </row>
    <row r="104" spans="1:11" ht="61.5" customHeight="1" x14ac:dyDescent="0.2">
      <c r="A104" s="8">
        <f>+A103+1</f>
        <v>99</v>
      </c>
      <c r="B104" s="9">
        <v>227996</v>
      </c>
      <c r="C104" s="90" t="s">
        <v>148</v>
      </c>
      <c r="D104" s="40" t="s">
        <v>57</v>
      </c>
      <c r="E104" s="62">
        <v>0</v>
      </c>
      <c r="F104" s="25">
        <v>17019159</v>
      </c>
      <c r="G104" s="65">
        <v>16066616.82</v>
      </c>
      <c r="H104" s="122">
        <v>10</v>
      </c>
      <c r="I104" s="123">
        <v>7</v>
      </c>
      <c r="J104" s="123">
        <v>4.3</v>
      </c>
      <c r="K104" s="175">
        <v>1.71</v>
      </c>
    </row>
    <row r="105" spans="1:11" ht="61.5" customHeight="1" x14ac:dyDescent="0.2">
      <c r="A105" s="97">
        <f>+A104+1</f>
        <v>100</v>
      </c>
      <c r="B105" s="9">
        <v>228015</v>
      </c>
      <c r="C105" s="90" t="s">
        <v>141</v>
      </c>
      <c r="D105" s="40" t="s">
        <v>57</v>
      </c>
      <c r="E105" s="62">
        <v>0</v>
      </c>
      <c r="F105" s="25">
        <v>940357</v>
      </c>
      <c r="G105" s="65">
        <v>940356.5</v>
      </c>
      <c r="H105" s="122">
        <v>8</v>
      </c>
      <c r="I105" s="123">
        <v>5</v>
      </c>
      <c r="J105" s="123">
        <v>0.33</v>
      </c>
      <c r="K105" s="175">
        <v>0.33</v>
      </c>
    </row>
    <row r="106" spans="1:11" ht="61.5" customHeight="1" x14ac:dyDescent="0.2">
      <c r="A106" s="8">
        <f>+A105+1</f>
        <v>101</v>
      </c>
      <c r="B106" s="9">
        <v>228035</v>
      </c>
      <c r="C106" s="90" t="s">
        <v>162</v>
      </c>
      <c r="D106" s="40" t="s">
        <v>57</v>
      </c>
      <c r="E106" s="62">
        <v>0</v>
      </c>
      <c r="F106" s="25">
        <v>798811</v>
      </c>
      <c r="G106" s="65">
        <v>798809.5</v>
      </c>
      <c r="H106" s="122">
        <v>11.2</v>
      </c>
      <c r="I106" s="123">
        <v>4</v>
      </c>
      <c r="J106" s="123">
        <v>0.26</v>
      </c>
      <c r="K106" s="175">
        <v>0</v>
      </c>
    </row>
    <row r="107" spans="1:11" ht="61.5" customHeight="1" x14ac:dyDescent="0.2">
      <c r="A107" s="8">
        <f>+A106+1</f>
        <v>102</v>
      </c>
      <c r="B107" s="9">
        <v>228050</v>
      </c>
      <c r="C107" s="90" t="s">
        <v>221</v>
      </c>
      <c r="D107" s="40" t="s">
        <v>57</v>
      </c>
      <c r="E107" s="62">
        <v>0</v>
      </c>
      <c r="F107" s="25">
        <v>3209423</v>
      </c>
      <c r="G107" s="65">
        <v>3209422.07</v>
      </c>
      <c r="H107" s="122">
        <v>14.4</v>
      </c>
      <c r="I107" s="123">
        <v>0</v>
      </c>
      <c r="J107" s="123">
        <v>1.0900000000000001</v>
      </c>
      <c r="K107" s="175">
        <v>1.9500000000000002</v>
      </c>
    </row>
    <row r="108" spans="1:11" ht="61.5" customHeight="1" x14ac:dyDescent="0.2">
      <c r="A108" s="8">
        <f t="shared" si="5"/>
        <v>103</v>
      </c>
      <c r="B108" s="9">
        <v>228061</v>
      </c>
      <c r="C108" s="90" t="s">
        <v>159</v>
      </c>
      <c r="D108" s="40" t="s">
        <v>57</v>
      </c>
      <c r="E108" s="62">
        <v>0</v>
      </c>
      <c r="F108" s="25">
        <v>9786659</v>
      </c>
      <c r="G108" s="65">
        <v>9619454.1199999992</v>
      </c>
      <c r="H108" s="122">
        <v>8.65</v>
      </c>
      <c r="I108" s="123">
        <v>9</v>
      </c>
      <c r="J108" s="123">
        <v>4.3099999999999996</v>
      </c>
      <c r="K108" s="175">
        <v>0.98</v>
      </c>
    </row>
    <row r="109" spans="1:11" ht="61.5" customHeight="1" x14ac:dyDescent="0.2">
      <c r="A109" s="8">
        <v>104</v>
      </c>
      <c r="B109" s="9">
        <v>228162</v>
      </c>
      <c r="C109" s="90" t="s">
        <v>163</v>
      </c>
      <c r="D109" s="40" t="s">
        <v>57</v>
      </c>
      <c r="E109" s="62">
        <v>0</v>
      </c>
      <c r="F109" s="25">
        <v>586795</v>
      </c>
      <c r="G109" s="65">
        <v>81726.25</v>
      </c>
      <c r="H109" s="122">
        <v>3</v>
      </c>
      <c r="I109" s="123">
        <v>1</v>
      </c>
      <c r="J109" s="123">
        <v>0.36</v>
      </c>
      <c r="K109" s="175">
        <v>0.06</v>
      </c>
    </row>
    <row r="110" spans="1:11" ht="61.5" customHeight="1" x14ac:dyDescent="0.2">
      <c r="A110" s="8">
        <f t="shared" si="5"/>
        <v>105</v>
      </c>
      <c r="B110" s="9">
        <v>228187</v>
      </c>
      <c r="C110" s="90" t="s">
        <v>152</v>
      </c>
      <c r="D110" s="40" t="s">
        <v>57</v>
      </c>
      <c r="E110" s="62">
        <v>0</v>
      </c>
      <c r="F110" s="25">
        <v>3607309</v>
      </c>
      <c r="G110" s="65">
        <v>3607308.02</v>
      </c>
      <c r="H110" s="122">
        <v>14.16</v>
      </c>
      <c r="I110" s="123">
        <v>10</v>
      </c>
      <c r="J110" s="123">
        <v>1.4</v>
      </c>
      <c r="K110" s="175">
        <v>0.85</v>
      </c>
    </row>
    <row r="111" spans="1:11" ht="61.5" customHeight="1" x14ac:dyDescent="0.2">
      <c r="A111" s="8">
        <f t="shared" si="5"/>
        <v>106</v>
      </c>
      <c r="B111" s="9">
        <v>228196</v>
      </c>
      <c r="C111" s="90" t="s">
        <v>153</v>
      </c>
      <c r="D111" s="40" t="s">
        <v>57</v>
      </c>
      <c r="E111" s="62">
        <v>0</v>
      </c>
      <c r="F111" s="25">
        <v>9170433</v>
      </c>
      <c r="G111" s="65">
        <v>8670149.6699999999</v>
      </c>
      <c r="H111" s="122">
        <v>7.5</v>
      </c>
      <c r="I111" s="123">
        <v>5</v>
      </c>
      <c r="J111" s="123">
        <v>5.1100000000000003</v>
      </c>
      <c r="K111" s="175">
        <v>0.31</v>
      </c>
    </row>
    <row r="112" spans="1:11" ht="61.5" customHeight="1" x14ac:dyDescent="0.2">
      <c r="A112" s="8">
        <f>+A111+1</f>
        <v>107</v>
      </c>
      <c r="B112" s="9">
        <v>228251</v>
      </c>
      <c r="C112" s="90" t="s">
        <v>166</v>
      </c>
      <c r="D112" s="40" t="s">
        <v>57</v>
      </c>
      <c r="E112" s="62">
        <v>0</v>
      </c>
      <c r="F112" s="25">
        <v>1139079</v>
      </c>
      <c r="G112" s="65">
        <v>1139078.98</v>
      </c>
      <c r="H112" s="122">
        <v>9.82</v>
      </c>
      <c r="I112" s="123">
        <v>4</v>
      </c>
      <c r="J112" s="123">
        <v>0.38</v>
      </c>
      <c r="K112" s="175">
        <v>0.19</v>
      </c>
    </row>
    <row r="113" spans="1:11" ht="61.5" customHeight="1" x14ac:dyDescent="0.2">
      <c r="A113" s="8">
        <f>+A112+1</f>
        <v>108</v>
      </c>
      <c r="B113" s="9">
        <v>229661</v>
      </c>
      <c r="C113" s="90" t="s">
        <v>154</v>
      </c>
      <c r="D113" s="40" t="s">
        <v>57</v>
      </c>
      <c r="E113" s="62">
        <v>0</v>
      </c>
      <c r="F113" s="25">
        <v>2845809</v>
      </c>
      <c r="G113" s="65">
        <v>2321062.9500000002</v>
      </c>
      <c r="H113" s="122">
        <v>8</v>
      </c>
      <c r="I113" s="123">
        <v>6</v>
      </c>
      <c r="J113" s="123">
        <v>1.52</v>
      </c>
      <c r="K113" s="175">
        <v>0.37</v>
      </c>
    </row>
    <row r="114" spans="1:11" ht="15" x14ac:dyDescent="0.2">
      <c r="A114" s="76" t="s">
        <v>106</v>
      </c>
      <c r="B114" s="81"/>
      <c r="C114" s="92"/>
      <c r="D114" s="82"/>
      <c r="E114" s="76"/>
      <c r="F114" s="81"/>
      <c r="G114" s="83"/>
      <c r="H114" s="177"/>
      <c r="I114" s="178"/>
      <c r="J114" s="178"/>
      <c r="K114" s="179"/>
    </row>
    <row r="115" spans="1:11" ht="61.5" customHeight="1" x14ac:dyDescent="0.2">
      <c r="A115" s="8">
        <f>+A113+1</f>
        <v>109</v>
      </c>
      <c r="B115" s="9">
        <v>116529</v>
      </c>
      <c r="C115" s="90" t="s">
        <v>149</v>
      </c>
      <c r="D115" s="40" t="s">
        <v>57</v>
      </c>
      <c r="E115" s="62">
        <v>0</v>
      </c>
      <c r="F115" s="25">
        <v>55387543</v>
      </c>
      <c r="G115" s="65">
        <v>55303357.229999997</v>
      </c>
      <c r="H115" s="122">
        <v>12.1</v>
      </c>
      <c r="I115" s="123">
        <v>4.9400000000000004</v>
      </c>
      <c r="J115" s="123">
        <v>1.7</v>
      </c>
      <c r="K115" s="175">
        <v>1.7</v>
      </c>
    </row>
    <row r="116" spans="1:11" ht="61.5" customHeight="1" x14ac:dyDescent="0.2">
      <c r="A116" s="8">
        <f>+A115+1</f>
        <v>110</v>
      </c>
      <c r="B116" s="11">
        <v>116530</v>
      </c>
      <c r="C116" s="90" t="s">
        <v>17</v>
      </c>
      <c r="D116" s="40" t="s">
        <v>49</v>
      </c>
      <c r="E116" s="64">
        <v>23750000</v>
      </c>
      <c r="F116" s="20">
        <v>23750000</v>
      </c>
      <c r="G116" s="65">
        <v>0</v>
      </c>
      <c r="H116" s="122">
        <v>9</v>
      </c>
      <c r="I116" s="123">
        <v>2.38</v>
      </c>
      <c r="J116" s="123">
        <v>2.38</v>
      </c>
      <c r="K116" s="175">
        <v>0</v>
      </c>
    </row>
    <row r="117" spans="1:11" ht="61.5" customHeight="1" x14ac:dyDescent="0.2">
      <c r="A117" s="8">
        <f>+A116+1</f>
        <v>111</v>
      </c>
      <c r="B117" s="9">
        <v>116547</v>
      </c>
      <c r="C117" s="90" t="s">
        <v>107</v>
      </c>
      <c r="D117" s="40" t="s">
        <v>49</v>
      </c>
      <c r="E117" s="64">
        <v>40000000</v>
      </c>
      <c r="F117" s="20">
        <v>20000000</v>
      </c>
      <c r="G117" s="65">
        <v>0</v>
      </c>
      <c r="H117" s="122">
        <v>10.6</v>
      </c>
      <c r="I117" s="123">
        <v>1</v>
      </c>
      <c r="J117" s="123">
        <v>0.6</v>
      </c>
      <c r="K117" s="175">
        <v>0</v>
      </c>
    </row>
    <row r="118" spans="1:11" ht="61.5" customHeight="1" x14ac:dyDescent="0.2">
      <c r="A118" s="8">
        <f t="shared" ref="A118:A142" si="6">+A117+1</f>
        <v>112</v>
      </c>
      <c r="B118" s="9">
        <v>142767</v>
      </c>
      <c r="C118" s="90" t="s">
        <v>21</v>
      </c>
      <c r="D118" s="40" t="s">
        <v>49</v>
      </c>
      <c r="E118" s="64">
        <v>1300000</v>
      </c>
      <c r="F118" s="20">
        <v>71068647</v>
      </c>
      <c r="G118" s="65">
        <v>69668644.189999998</v>
      </c>
      <c r="H118" s="122">
        <v>27</v>
      </c>
      <c r="I118" s="123">
        <v>0.31</v>
      </c>
      <c r="J118" s="123">
        <v>12.45</v>
      </c>
      <c r="K118" s="175">
        <v>7.94</v>
      </c>
    </row>
    <row r="119" spans="1:11" ht="61.5" customHeight="1" x14ac:dyDescent="0.2">
      <c r="A119" s="8">
        <f t="shared" si="6"/>
        <v>113</v>
      </c>
      <c r="B119" s="9">
        <v>167405</v>
      </c>
      <c r="C119" s="90" t="s">
        <v>108</v>
      </c>
      <c r="D119" s="40" t="s">
        <v>49</v>
      </c>
      <c r="E119" s="64">
        <v>31881336</v>
      </c>
      <c r="F119" s="20">
        <v>31881336</v>
      </c>
      <c r="G119" s="65">
        <v>22972129.82</v>
      </c>
      <c r="H119" s="122">
        <v>32.340000000000003</v>
      </c>
      <c r="I119" s="123">
        <v>5.61</v>
      </c>
      <c r="J119" s="123">
        <v>5.61</v>
      </c>
      <c r="K119" s="175">
        <v>1.33</v>
      </c>
    </row>
    <row r="120" spans="1:11" ht="61.5" customHeight="1" x14ac:dyDescent="0.2">
      <c r="A120" s="8">
        <f t="shared" si="6"/>
        <v>114</v>
      </c>
      <c r="B120" s="11">
        <v>189312</v>
      </c>
      <c r="C120" s="90" t="s">
        <v>109</v>
      </c>
      <c r="D120" s="40" t="s">
        <v>49</v>
      </c>
      <c r="E120" s="64">
        <v>22112509</v>
      </c>
      <c r="F120" s="20">
        <v>10758418</v>
      </c>
      <c r="G120" s="65">
        <v>10758416.800000001</v>
      </c>
      <c r="H120" s="122">
        <v>27</v>
      </c>
      <c r="I120" s="123">
        <v>4</v>
      </c>
      <c r="J120" s="123">
        <v>3.41</v>
      </c>
      <c r="K120" s="175">
        <v>2.7399999999999998</v>
      </c>
    </row>
    <row r="121" spans="1:11" ht="61.5" customHeight="1" x14ac:dyDescent="0.2">
      <c r="A121" s="8">
        <f>+A120+1</f>
        <v>115</v>
      </c>
      <c r="B121" s="11">
        <v>189315</v>
      </c>
      <c r="C121" s="90" t="s">
        <v>226</v>
      </c>
      <c r="D121" s="40" t="s">
        <v>49</v>
      </c>
      <c r="E121" s="64">
        <v>0</v>
      </c>
      <c r="F121" s="20">
        <v>170590</v>
      </c>
      <c r="G121" s="65">
        <v>170589.66</v>
      </c>
      <c r="H121" s="122">
        <v>32</v>
      </c>
      <c r="I121" s="123">
        <v>0.37</v>
      </c>
      <c r="J121" s="123">
        <v>0.03</v>
      </c>
      <c r="K121" s="175"/>
    </row>
    <row r="122" spans="1:11" ht="61.5" customHeight="1" x14ac:dyDescent="0.2">
      <c r="A122" s="8">
        <f>+A121+1</f>
        <v>116</v>
      </c>
      <c r="B122" s="11">
        <v>189481</v>
      </c>
      <c r="C122" s="90" t="s">
        <v>222</v>
      </c>
      <c r="D122" s="40" t="s">
        <v>49</v>
      </c>
      <c r="E122" s="64">
        <v>0</v>
      </c>
      <c r="F122" s="20">
        <v>29984847</v>
      </c>
      <c r="G122" s="65">
        <v>29496096.109999999</v>
      </c>
      <c r="H122" s="122">
        <v>23.06</v>
      </c>
      <c r="I122" s="123">
        <v>11.19</v>
      </c>
      <c r="J122" s="123">
        <v>4.66</v>
      </c>
      <c r="K122" s="175">
        <v>3.77</v>
      </c>
    </row>
    <row r="123" spans="1:11" ht="61.5" customHeight="1" x14ac:dyDescent="0.2">
      <c r="A123" s="8">
        <f t="shared" si="6"/>
        <v>117</v>
      </c>
      <c r="B123" s="9">
        <v>189499</v>
      </c>
      <c r="C123" s="93" t="s">
        <v>11</v>
      </c>
      <c r="D123" s="58" t="s">
        <v>57</v>
      </c>
      <c r="E123" s="67">
        <v>46050000</v>
      </c>
      <c r="F123" s="28">
        <v>57309669</v>
      </c>
      <c r="G123" s="65">
        <v>18927614.25</v>
      </c>
      <c r="H123" s="122">
        <v>13</v>
      </c>
      <c r="I123" s="123">
        <v>5.24</v>
      </c>
      <c r="J123" s="123">
        <v>6.52</v>
      </c>
      <c r="K123" s="175">
        <v>3.87</v>
      </c>
    </row>
    <row r="124" spans="1:11" ht="61.5" customHeight="1" x14ac:dyDescent="0.2">
      <c r="A124" s="8">
        <f>+A123+1</f>
        <v>118</v>
      </c>
      <c r="B124" s="9">
        <v>190108</v>
      </c>
      <c r="C124" s="90" t="s">
        <v>15</v>
      </c>
      <c r="D124" s="40" t="s">
        <v>57</v>
      </c>
      <c r="E124" s="62">
        <v>0</v>
      </c>
      <c r="F124" s="25">
        <v>99231196</v>
      </c>
      <c r="G124" s="65">
        <v>99231193.760000005</v>
      </c>
      <c r="H124" s="122">
        <v>23.35</v>
      </c>
      <c r="I124" s="123">
        <v>7</v>
      </c>
      <c r="J124" s="123">
        <v>7.59</v>
      </c>
      <c r="K124" s="175">
        <v>0.28999999999999998</v>
      </c>
    </row>
    <row r="125" spans="1:11" ht="61.5" customHeight="1" x14ac:dyDescent="0.2">
      <c r="A125" s="8">
        <f>+A124+1</f>
        <v>119</v>
      </c>
      <c r="B125" s="9">
        <v>190116</v>
      </c>
      <c r="C125" s="90" t="s">
        <v>139</v>
      </c>
      <c r="D125" s="40" t="s">
        <v>57</v>
      </c>
      <c r="E125" s="62">
        <v>0</v>
      </c>
      <c r="F125" s="25">
        <v>13856347</v>
      </c>
      <c r="G125" s="65">
        <v>13856345.529999999</v>
      </c>
      <c r="H125" s="122">
        <v>5</v>
      </c>
      <c r="I125" s="123">
        <v>5</v>
      </c>
      <c r="J125" s="123">
        <v>2.68</v>
      </c>
      <c r="K125" s="175">
        <v>0.12</v>
      </c>
    </row>
    <row r="126" spans="1:11" ht="61.5" customHeight="1" x14ac:dyDescent="0.2">
      <c r="A126" s="8">
        <f t="shared" si="6"/>
        <v>120</v>
      </c>
      <c r="B126" s="9">
        <v>190122</v>
      </c>
      <c r="C126" s="90" t="s">
        <v>18</v>
      </c>
      <c r="D126" s="40" t="s">
        <v>57</v>
      </c>
      <c r="E126" s="62">
        <v>0</v>
      </c>
      <c r="F126" s="25">
        <v>53678253</v>
      </c>
      <c r="G126" s="65">
        <v>53672979.990000002</v>
      </c>
      <c r="H126" s="122">
        <v>9</v>
      </c>
      <c r="I126" s="123">
        <v>6</v>
      </c>
      <c r="J126" s="123">
        <v>10.17</v>
      </c>
      <c r="K126" s="175">
        <v>1.88</v>
      </c>
    </row>
    <row r="127" spans="1:11" ht="61.5" customHeight="1" x14ac:dyDescent="0.2">
      <c r="A127" s="8">
        <f t="shared" si="6"/>
        <v>121</v>
      </c>
      <c r="B127" s="11">
        <v>190124</v>
      </c>
      <c r="C127" s="90" t="s">
        <v>16</v>
      </c>
      <c r="D127" s="40" t="s">
        <v>49</v>
      </c>
      <c r="E127" s="64">
        <v>55000000</v>
      </c>
      <c r="F127" s="20">
        <v>40088787</v>
      </c>
      <c r="G127" s="65">
        <v>40088784.310000002</v>
      </c>
      <c r="H127" s="122">
        <v>63</v>
      </c>
      <c r="I127" s="123">
        <v>9.68</v>
      </c>
      <c r="J127" s="123">
        <v>7.07</v>
      </c>
      <c r="K127" s="175">
        <v>2.8499999999999996</v>
      </c>
    </row>
    <row r="128" spans="1:11" ht="61.5" customHeight="1" x14ac:dyDescent="0.2">
      <c r="A128" s="8">
        <f t="shared" si="6"/>
        <v>122</v>
      </c>
      <c r="B128" s="9">
        <v>209133</v>
      </c>
      <c r="C128" s="90" t="s">
        <v>19</v>
      </c>
      <c r="D128" s="40" t="s">
        <v>49</v>
      </c>
      <c r="E128" s="64">
        <v>50000000</v>
      </c>
      <c r="F128" s="20">
        <v>10043109</v>
      </c>
      <c r="G128" s="65">
        <v>0</v>
      </c>
      <c r="H128" s="122">
        <v>24</v>
      </c>
      <c r="I128" s="123">
        <v>3.98</v>
      </c>
      <c r="J128" s="123">
        <v>0.87</v>
      </c>
      <c r="K128" s="175">
        <v>0.01</v>
      </c>
    </row>
    <row r="129" spans="1:12" ht="61.5" customHeight="1" x14ac:dyDescent="0.2">
      <c r="A129" s="8">
        <f>+A128+1</f>
        <v>123</v>
      </c>
      <c r="B129" s="11">
        <v>209139</v>
      </c>
      <c r="C129" s="90" t="s">
        <v>110</v>
      </c>
      <c r="D129" s="40" t="s">
        <v>49</v>
      </c>
      <c r="E129" s="64">
        <v>41280000</v>
      </c>
      <c r="F129" s="20">
        <v>200000</v>
      </c>
      <c r="G129" s="65">
        <v>0</v>
      </c>
      <c r="H129" s="122">
        <v>7.6</v>
      </c>
      <c r="I129" s="123">
        <v>7.44</v>
      </c>
      <c r="J129" s="123">
        <v>0.04</v>
      </c>
      <c r="K129" s="175">
        <v>0</v>
      </c>
    </row>
    <row r="130" spans="1:12" ht="61.5" customHeight="1" x14ac:dyDescent="0.2">
      <c r="A130" s="8">
        <f t="shared" si="6"/>
        <v>124</v>
      </c>
      <c r="B130" s="9">
        <v>209148</v>
      </c>
      <c r="C130" s="90" t="s">
        <v>111</v>
      </c>
      <c r="D130" s="40" t="s">
        <v>50</v>
      </c>
      <c r="E130" s="64">
        <v>400000</v>
      </c>
      <c r="F130" s="20">
        <v>400000</v>
      </c>
      <c r="G130" s="65">
        <v>0</v>
      </c>
      <c r="H130" s="122">
        <v>40</v>
      </c>
      <c r="I130" s="123">
        <v>0.06</v>
      </c>
      <c r="J130" s="123">
        <v>0.06</v>
      </c>
      <c r="K130" s="175">
        <v>0</v>
      </c>
    </row>
    <row r="131" spans="1:12" ht="61.5" customHeight="1" x14ac:dyDescent="0.2">
      <c r="A131" s="8">
        <f t="shared" si="6"/>
        <v>125</v>
      </c>
      <c r="B131" s="9">
        <v>209176</v>
      </c>
      <c r="C131" s="90" t="s">
        <v>112</v>
      </c>
      <c r="D131" s="40" t="s">
        <v>49</v>
      </c>
      <c r="E131" s="64">
        <v>1001000</v>
      </c>
      <c r="F131" s="20">
        <v>1001000</v>
      </c>
      <c r="G131" s="65">
        <v>0</v>
      </c>
      <c r="H131" s="122">
        <v>10</v>
      </c>
      <c r="I131" s="123">
        <v>0.18</v>
      </c>
      <c r="J131" s="123">
        <v>0.18</v>
      </c>
      <c r="K131" s="175">
        <v>0</v>
      </c>
    </row>
    <row r="132" spans="1:12" ht="61.5" customHeight="1" x14ac:dyDescent="0.2">
      <c r="A132" s="8">
        <f t="shared" si="6"/>
        <v>126</v>
      </c>
      <c r="B132" s="11">
        <v>210096</v>
      </c>
      <c r="C132" s="90" t="s">
        <v>113</v>
      </c>
      <c r="D132" s="40" t="s">
        <v>49</v>
      </c>
      <c r="E132" s="64">
        <v>750000</v>
      </c>
      <c r="F132" s="20">
        <v>750000</v>
      </c>
      <c r="G132" s="65">
        <v>0</v>
      </c>
      <c r="H132" s="122">
        <v>13</v>
      </c>
      <c r="I132" s="123">
        <v>0.14000000000000001</v>
      </c>
      <c r="J132" s="123">
        <v>0.14000000000000001</v>
      </c>
      <c r="K132" s="175">
        <v>0</v>
      </c>
    </row>
    <row r="133" spans="1:12" ht="61.5" customHeight="1" x14ac:dyDescent="0.2">
      <c r="A133" s="8">
        <f t="shared" si="6"/>
        <v>127</v>
      </c>
      <c r="B133" s="11">
        <v>210220</v>
      </c>
      <c r="C133" s="90" t="s">
        <v>114</v>
      </c>
      <c r="D133" s="40" t="s">
        <v>49</v>
      </c>
      <c r="E133" s="64">
        <v>2368000</v>
      </c>
      <c r="F133" s="20">
        <v>2368000</v>
      </c>
      <c r="G133" s="65">
        <v>0</v>
      </c>
      <c r="H133" s="122">
        <v>29.6</v>
      </c>
      <c r="I133" s="123">
        <v>0.48</v>
      </c>
      <c r="J133" s="123">
        <v>0.48</v>
      </c>
      <c r="K133" s="175">
        <v>0</v>
      </c>
    </row>
    <row r="134" spans="1:12" ht="61.5" customHeight="1" x14ac:dyDescent="0.2">
      <c r="A134" s="8">
        <f>+A133+1</f>
        <v>128</v>
      </c>
      <c r="B134" s="12">
        <v>211714</v>
      </c>
      <c r="C134" s="90" t="s">
        <v>225</v>
      </c>
      <c r="D134" s="40" t="s">
        <v>49</v>
      </c>
      <c r="E134" s="62">
        <v>0</v>
      </c>
      <c r="F134" s="25">
        <v>5150000</v>
      </c>
      <c r="G134" s="65">
        <v>4496674.95</v>
      </c>
      <c r="H134" s="122">
        <v>12</v>
      </c>
      <c r="I134" s="123">
        <v>0.88</v>
      </c>
      <c r="J134" s="123">
        <v>0.76</v>
      </c>
      <c r="K134" s="175"/>
    </row>
    <row r="135" spans="1:12" ht="61.5" customHeight="1" x14ac:dyDescent="0.2">
      <c r="A135" s="8">
        <f>+A134+1</f>
        <v>129</v>
      </c>
      <c r="B135" s="11">
        <v>221005</v>
      </c>
      <c r="C135" s="90" t="s">
        <v>115</v>
      </c>
      <c r="D135" s="40" t="s">
        <v>49</v>
      </c>
      <c r="E135" s="64">
        <v>16100000</v>
      </c>
      <c r="F135" s="20">
        <v>16100000</v>
      </c>
      <c r="G135" s="65">
        <v>0</v>
      </c>
      <c r="H135" s="122">
        <v>3.22</v>
      </c>
      <c r="I135" s="123">
        <v>3.13</v>
      </c>
      <c r="J135" s="123">
        <v>3.13</v>
      </c>
      <c r="K135" s="175">
        <v>0</v>
      </c>
    </row>
    <row r="136" spans="1:12" ht="61.5" customHeight="1" x14ac:dyDescent="0.2">
      <c r="A136" s="8">
        <f t="shared" si="6"/>
        <v>130</v>
      </c>
      <c r="B136" s="11">
        <v>221962</v>
      </c>
      <c r="C136" s="90" t="s">
        <v>116</v>
      </c>
      <c r="D136" s="40" t="s">
        <v>49</v>
      </c>
      <c r="E136" s="64">
        <v>12730500</v>
      </c>
      <c r="F136" s="20">
        <v>12930500</v>
      </c>
      <c r="G136" s="65">
        <v>0</v>
      </c>
      <c r="H136" s="122">
        <v>6</v>
      </c>
      <c r="I136" s="123">
        <v>2.4500000000000002</v>
      </c>
      <c r="J136" s="123">
        <v>2.4900000000000002</v>
      </c>
      <c r="K136" s="175">
        <v>0</v>
      </c>
    </row>
    <row r="137" spans="1:12" s="2" customFormat="1" ht="61.5" customHeight="1" x14ac:dyDescent="0.2">
      <c r="A137" s="8">
        <f t="shared" si="6"/>
        <v>131</v>
      </c>
      <c r="B137" s="12">
        <v>221965</v>
      </c>
      <c r="C137" s="90" t="s">
        <v>117</v>
      </c>
      <c r="D137" s="40" t="s">
        <v>49</v>
      </c>
      <c r="E137" s="64">
        <v>40000000</v>
      </c>
      <c r="F137" s="20">
        <v>1728672</v>
      </c>
      <c r="G137" s="65">
        <v>0</v>
      </c>
      <c r="H137" s="122">
        <v>7.4</v>
      </c>
      <c r="I137" s="123">
        <v>7.74</v>
      </c>
      <c r="J137" s="123">
        <v>0.38</v>
      </c>
      <c r="K137" s="175">
        <v>0</v>
      </c>
    </row>
    <row r="138" spans="1:12" s="2" customFormat="1" ht="61.5" customHeight="1" x14ac:dyDescent="0.2">
      <c r="A138" s="8">
        <f t="shared" si="6"/>
        <v>132</v>
      </c>
      <c r="B138" s="9">
        <v>224119</v>
      </c>
      <c r="C138" s="90" t="s">
        <v>168</v>
      </c>
      <c r="D138" s="40" t="s">
        <v>57</v>
      </c>
      <c r="E138" s="62">
        <v>0</v>
      </c>
      <c r="F138" s="25">
        <v>100000</v>
      </c>
      <c r="G138" s="65">
        <v>0</v>
      </c>
      <c r="H138" s="122">
        <v>26</v>
      </c>
      <c r="I138" s="123">
        <v>10</v>
      </c>
      <c r="J138" s="123">
        <v>0.03</v>
      </c>
      <c r="K138" s="175">
        <v>0</v>
      </c>
    </row>
    <row r="139" spans="1:12" ht="61.5" customHeight="1" x14ac:dyDescent="0.2">
      <c r="A139" s="8">
        <v>133</v>
      </c>
      <c r="B139" s="9">
        <v>228062</v>
      </c>
      <c r="C139" s="90" t="s">
        <v>150</v>
      </c>
      <c r="D139" s="40" t="s">
        <v>57</v>
      </c>
      <c r="E139" s="62">
        <v>0</v>
      </c>
      <c r="F139" s="25">
        <v>19713426</v>
      </c>
      <c r="G139" s="65">
        <v>19713424.609999999</v>
      </c>
      <c r="H139" s="122">
        <v>12</v>
      </c>
      <c r="I139" s="123">
        <v>5</v>
      </c>
      <c r="J139" s="123">
        <v>3.95</v>
      </c>
      <c r="K139" s="175">
        <v>2.41</v>
      </c>
    </row>
    <row r="140" spans="1:12" ht="61.5" customHeight="1" x14ac:dyDescent="0.2">
      <c r="A140" s="8">
        <f>+A139+1</f>
        <v>134</v>
      </c>
      <c r="B140" s="9">
        <v>245060</v>
      </c>
      <c r="C140" s="90" t="s">
        <v>292</v>
      </c>
      <c r="D140" s="40" t="s">
        <v>49</v>
      </c>
      <c r="E140" s="62">
        <v>0</v>
      </c>
      <c r="F140" s="25">
        <v>10600000</v>
      </c>
      <c r="G140" s="65">
        <v>0</v>
      </c>
      <c r="H140" s="122">
        <v>8.7899999999999991</v>
      </c>
      <c r="I140" s="123">
        <v>3</v>
      </c>
      <c r="J140" s="123">
        <v>1.68</v>
      </c>
      <c r="K140" s="175"/>
    </row>
    <row r="141" spans="1:12" ht="61.5" customHeight="1" x14ac:dyDescent="0.2">
      <c r="A141" s="8">
        <f t="shared" ref="A141" si="7">+A140+1</f>
        <v>135</v>
      </c>
      <c r="B141" s="9">
        <v>72219</v>
      </c>
      <c r="C141" s="90" t="s">
        <v>118</v>
      </c>
      <c r="D141" s="40" t="s">
        <v>49</v>
      </c>
      <c r="E141" s="64">
        <v>33517793</v>
      </c>
      <c r="F141" s="20">
        <v>33517793</v>
      </c>
      <c r="G141" s="65">
        <v>26035137.280000001</v>
      </c>
      <c r="H141" s="122">
        <v>34</v>
      </c>
      <c r="I141" s="123">
        <v>5.78</v>
      </c>
      <c r="J141" s="123">
        <v>5.78</v>
      </c>
      <c r="K141" s="175">
        <v>4.6100000000000003</v>
      </c>
    </row>
    <row r="142" spans="1:12" ht="61.5" customHeight="1" x14ac:dyDescent="0.2">
      <c r="A142" s="8">
        <f t="shared" si="6"/>
        <v>136</v>
      </c>
      <c r="B142" s="12">
        <v>72220</v>
      </c>
      <c r="C142" s="90" t="s">
        <v>5</v>
      </c>
      <c r="D142" s="40" t="s">
        <v>49</v>
      </c>
      <c r="E142" s="64">
        <v>27524022</v>
      </c>
      <c r="F142" s="20">
        <v>27524022</v>
      </c>
      <c r="G142" s="65">
        <v>16961675.829999998</v>
      </c>
      <c r="H142" s="122">
        <v>27.92</v>
      </c>
      <c r="I142" s="123">
        <v>4.75</v>
      </c>
      <c r="J142" s="123">
        <v>4.75</v>
      </c>
      <c r="K142" s="175">
        <v>3.82</v>
      </c>
    </row>
    <row r="143" spans="1:12" ht="15" x14ac:dyDescent="0.2">
      <c r="A143" s="76" t="s">
        <v>119</v>
      </c>
      <c r="B143" s="81"/>
      <c r="C143" s="92"/>
      <c r="D143" s="82"/>
      <c r="E143" s="76"/>
      <c r="F143" s="81"/>
      <c r="G143" s="83"/>
      <c r="H143" s="177"/>
      <c r="I143" s="178"/>
      <c r="J143" s="178"/>
      <c r="K143" s="179"/>
      <c r="L143" s="84"/>
    </row>
    <row r="144" spans="1:12" ht="61.5" customHeight="1" x14ac:dyDescent="0.2">
      <c r="A144" s="8">
        <v>137</v>
      </c>
      <c r="B144" s="11">
        <v>210112</v>
      </c>
      <c r="C144" s="90" t="s">
        <v>23</v>
      </c>
      <c r="D144" s="40" t="s">
        <v>49</v>
      </c>
      <c r="E144" s="62">
        <v>2940000</v>
      </c>
      <c r="F144" s="25">
        <v>2940000</v>
      </c>
      <c r="G144" s="65">
        <v>0</v>
      </c>
      <c r="H144" s="122">
        <v>31</v>
      </c>
      <c r="I144" s="123">
        <v>0.6</v>
      </c>
      <c r="J144" s="123">
        <v>0.6</v>
      </c>
      <c r="K144" s="175">
        <v>0</v>
      </c>
    </row>
    <row r="145" spans="1:11" ht="61.5" customHeight="1" x14ac:dyDescent="0.2">
      <c r="A145" s="8">
        <f>+A144+1</f>
        <v>138</v>
      </c>
      <c r="B145" s="12">
        <v>210221</v>
      </c>
      <c r="C145" s="90" t="s">
        <v>120</v>
      </c>
      <c r="D145" s="40" t="s">
        <v>49</v>
      </c>
      <c r="E145" s="62">
        <v>1760000</v>
      </c>
      <c r="F145" s="25">
        <v>1760000</v>
      </c>
      <c r="G145" s="65">
        <v>0</v>
      </c>
      <c r="H145" s="122">
        <v>22</v>
      </c>
      <c r="I145" s="123">
        <v>0.34</v>
      </c>
      <c r="J145" s="123">
        <v>0.34</v>
      </c>
      <c r="K145" s="175">
        <v>0</v>
      </c>
    </row>
    <row r="146" spans="1:11" ht="61.5" customHeight="1" x14ac:dyDescent="0.2">
      <c r="A146" s="8">
        <f t="shared" ref="A146:A147" si="8">+A145+1</f>
        <v>139</v>
      </c>
      <c r="B146" s="12">
        <v>210222</v>
      </c>
      <c r="C146" s="90" t="s">
        <v>121</v>
      </c>
      <c r="D146" s="40" t="s">
        <v>49</v>
      </c>
      <c r="E146" s="62">
        <v>624000</v>
      </c>
      <c r="F146" s="25">
        <v>624000</v>
      </c>
      <c r="G146" s="65">
        <v>0</v>
      </c>
      <c r="H146" s="122">
        <v>7.8</v>
      </c>
      <c r="I146" s="123">
        <v>0.12</v>
      </c>
      <c r="J146" s="123">
        <v>0.12</v>
      </c>
      <c r="K146" s="175">
        <v>0</v>
      </c>
    </row>
    <row r="147" spans="1:11" ht="61.5" customHeight="1" x14ac:dyDescent="0.2">
      <c r="A147" s="8">
        <f t="shared" si="8"/>
        <v>140</v>
      </c>
      <c r="B147" s="12">
        <v>210430</v>
      </c>
      <c r="C147" s="90" t="s">
        <v>122</v>
      </c>
      <c r="D147" s="40" t="s">
        <v>49</v>
      </c>
      <c r="E147" s="62">
        <v>500000</v>
      </c>
      <c r="F147" s="25">
        <v>16290910</v>
      </c>
      <c r="G147" s="65">
        <v>15211890.109999999</v>
      </c>
      <c r="H147" s="122">
        <v>15</v>
      </c>
      <c r="I147" s="123">
        <v>0.1</v>
      </c>
      <c r="J147" s="123">
        <v>1.55</v>
      </c>
      <c r="K147" s="175">
        <v>0.25</v>
      </c>
    </row>
    <row r="148" spans="1:11" ht="61.5" customHeight="1" x14ac:dyDescent="0.2">
      <c r="A148" s="8">
        <f>+A147+1</f>
        <v>141</v>
      </c>
      <c r="B148" s="12">
        <v>210761</v>
      </c>
      <c r="C148" s="90" t="s">
        <v>296</v>
      </c>
      <c r="D148" s="40"/>
      <c r="E148" s="62">
        <v>0</v>
      </c>
      <c r="F148" s="25">
        <v>100000</v>
      </c>
      <c r="G148" s="65">
        <v>0</v>
      </c>
      <c r="H148" s="122">
        <v>7.7</v>
      </c>
      <c r="I148" s="123">
        <v>1.35</v>
      </c>
      <c r="J148" s="123">
        <v>0.02</v>
      </c>
      <c r="K148" s="175">
        <v>0</v>
      </c>
    </row>
    <row r="149" spans="1:11" ht="61.5" customHeight="1" x14ac:dyDescent="0.2">
      <c r="A149" s="8">
        <f>+A148+1</f>
        <v>142</v>
      </c>
      <c r="B149" s="9">
        <v>211099</v>
      </c>
      <c r="C149" s="90" t="s">
        <v>123</v>
      </c>
      <c r="D149" s="40" t="s">
        <v>49</v>
      </c>
      <c r="E149" s="62">
        <v>47331000</v>
      </c>
      <c r="F149" s="25">
        <v>17331000</v>
      </c>
      <c r="G149" s="65">
        <v>0</v>
      </c>
      <c r="H149" s="122">
        <v>17</v>
      </c>
      <c r="I149" s="123">
        <v>9.02</v>
      </c>
      <c r="J149" s="123">
        <v>3.3</v>
      </c>
      <c r="K149" s="175">
        <v>0</v>
      </c>
    </row>
    <row r="150" spans="1:11" ht="61.5" customHeight="1" x14ac:dyDescent="0.2">
      <c r="A150" s="8">
        <f>+A149+1</f>
        <v>143</v>
      </c>
      <c r="B150" s="9">
        <v>224311</v>
      </c>
      <c r="C150" s="90" t="s">
        <v>227</v>
      </c>
      <c r="D150" s="40" t="s">
        <v>49</v>
      </c>
      <c r="E150" s="62">
        <v>0</v>
      </c>
      <c r="F150" s="25">
        <v>5000000</v>
      </c>
      <c r="G150" s="65">
        <v>0</v>
      </c>
      <c r="H150" s="122">
        <v>32</v>
      </c>
      <c r="I150" s="123">
        <v>1</v>
      </c>
      <c r="J150" s="123">
        <v>0.74</v>
      </c>
      <c r="K150" s="175"/>
    </row>
    <row r="151" spans="1:11" ht="61.5" customHeight="1" x14ac:dyDescent="0.2">
      <c r="A151" s="8">
        <f>+A150+1</f>
        <v>144</v>
      </c>
      <c r="B151" s="9">
        <v>228249</v>
      </c>
      <c r="C151" s="90" t="s">
        <v>44</v>
      </c>
      <c r="D151" s="40" t="s">
        <v>57</v>
      </c>
      <c r="E151" s="62">
        <v>0</v>
      </c>
      <c r="F151" s="25">
        <v>4859090</v>
      </c>
      <c r="G151" s="65">
        <v>0</v>
      </c>
      <c r="H151" s="122">
        <v>9</v>
      </c>
      <c r="I151" s="123">
        <v>8</v>
      </c>
      <c r="J151" s="123">
        <v>0.89</v>
      </c>
      <c r="K151" s="175">
        <v>0</v>
      </c>
    </row>
    <row r="152" spans="1:11" ht="61.5" customHeight="1" x14ac:dyDescent="0.2">
      <c r="A152" s="8">
        <f>+A151+1</f>
        <v>145</v>
      </c>
      <c r="B152" s="9">
        <v>228250</v>
      </c>
      <c r="C152" s="90" t="s">
        <v>45</v>
      </c>
      <c r="D152" s="40" t="s">
        <v>57</v>
      </c>
      <c r="E152" s="62">
        <v>0</v>
      </c>
      <c r="F152" s="25">
        <v>5200000</v>
      </c>
      <c r="G152" s="65">
        <v>0</v>
      </c>
      <c r="H152" s="122">
        <v>13</v>
      </c>
      <c r="I152" s="123">
        <v>8</v>
      </c>
      <c r="J152" s="123">
        <v>0.77</v>
      </c>
      <c r="K152" s="175">
        <v>0</v>
      </c>
    </row>
    <row r="153" spans="1:11" ht="15" x14ac:dyDescent="0.2">
      <c r="A153" s="47" t="s">
        <v>124</v>
      </c>
      <c r="B153" s="43"/>
      <c r="C153" s="42"/>
      <c r="D153" s="57"/>
      <c r="E153" s="49"/>
      <c r="F153" s="43"/>
      <c r="G153" s="48"/>
      <c r="H153" s="180"/>
      <c r="I153" s="181"/>
      <c r="J153" s="181"/>
      <c r="K153" s="182"/>
    </row>
    <row r="154" spans="1:11" ht="61.5" customHeight="1" x14ac:dyDescent="0.2">
      <c r="A154" s="8">
        <f>+A152+1</f>
        <v>146</v>
      </c>
      <c r="B154" s="9">
        <v>191416</v>
      </c>
      <c r="C154" s="90" t="s">
        <v>125</v>
      </c>
      <c r="D154" s="40" t="s">
        <v>49</v>
      </c>
      <c r="E154" s="62">
        <v>15000000</v>
      </c>
      <c r="F154" s="25">
        <v>15000000</v>
      </c>
      <c r="G154" s="65">
        <v>0</v>
      </c>
      <c r="H154" s="122">
        <v>17.5</v>
      </c>
      <c r="I154" s="123">
        <v>4.62</v>
      </c>
      <c r="J154" s="123">
        <v>4.62</v>
      </c>
      <c r="K154" s="175">
        <v>0</v>
      </c>
    </row>
    <row r="155" spans="1:11" ht="61.5" customHeight="1" x14ac:dyDescent="0.2">
      <c r="A155" s="8">
        <f>+A154+1</f>
        <v>147</v>
      </c>
      <c r="B155" s="9">
        <v>207018</v>
      </c>
      <c r="C155" s="90" t="s">
        <v>293</v>
      </c>
      <c r="D155" s="40" t="s">
        <v>49</v>
      </c>
      <c r="E155" s="62"/>
      <c r="F155" s="25">
        <v>250000</v>
      </c>
      <c r="G155" s="65">
        <v>0</v>
      </c>
      <c r="H155" s="122">
        <v>6</v>
      </c>
      <c r="I155" s="123">
        <v>1</v>
      </c>
      <c r="J155" s="123">
        <v>0.06</v>
      </c>
      <c r="K155" s="175"/>
    </row>
    <row r="156" spans="1:11" ht="15" x14ac:dyDescent="0.2">
      <c r="A156" s="47" t="s">
        <v>126</v>
      </c>
      <c r="B156" s="43"/>
      <c r="C156" s="42"/>
      <c r="D156" s="57"/>
      <c r="E156" s="49"/>
      <c r="F156" s="43"/>
      <c r="G156" s="48"/>
      <c r="H156" s="180"/>
      <c r="I156" s="181"/>
      <c r="J156" s="181"/>
      <c r="K156" s="182"/>
    </row>
    <row r="157" spans="1:11" ht="61.5" customHeight="1" x14ac:dyDescent="0.2">
      <c r="A157" s="8">
        <f>+A155+1</f>
        <v>148</v>
      </c>
      <c r="B157" s="9">
        <v>191415</v>
      </c>
      <c r="C157" s="90" t="s">
        <v>24</v>
      </c>
      <c r="D157" s="40" t="s">
        <v>50</v>
      </c>
      <c r="E157" s="62">
        <v>1381000</v>
      </c>
      <c r="F157" s="25">
        <v>1381000</v>
      </c>
      <c r="G157" s="65">
        <v>0</v>
      </c>
      <c r="H157" s="122">
        <v>204</v>
      </c>
      <c r="I157" s="123">
        <v>50</v>
      </c>
      <c r="J157" s="123">
        <v>7.67</v>
      </c>
      <c r="K157" s="175">
        <v>0</v>
      </c>
    </row>
    <row r="158" spans="1:11" ht="15" x14ac:dyDescent="0.2">
      <c r="A158" s="47" t="s">
        <v>127</v>
      </c>
      <c r="B158" s="43"/>
      <c r="C158" s="42"/>
      <c r="D158" s="57"/>
      <c r="E158" s="49"/>
      <c r="F158" s="43"/>
      <c r="G158" s="48"/>
      <c r="H158" s="180"/>
      <c r="I158" s="181"/>
      <c r="J158" s="181"/>
      <c r="K158" s="182"/>
    </row>
    <row r="159" spans="1:11" ht="61.5" customHeight="1" x14ac:dyDescent="0.2">
      <c r="A159" s="8">
        <f>+A157+1</f>
        <v>149</v>
      </c>
      <c r="B159" s="9">
        <v>189882</v>
      </c>
      <c r="C159" s="90" t="s">
        <v>128</v>
      </c>
      <c r="D159" s="40" t="s">
        <v>50</v>
      </c>
      <c r="E159" s="62">
        <v>26219926</v>
      </c>
      <c r="F159" s="25">
        <v>26219926</v>
      </c>
      <c r="G159" s="65">
        <v>0</v>
      </c>
      <c r="H159" s="122">
        <v>600</v>
      </c>
      <c r="I159" s="123">
        <v>208.59</v>
      </c>
      <c r="J159" s="123">
        <v>208.59</v>
      </c>
      <c r="K159" s="175">
        <v>0</v>
      </c>
    </row>
    <row r="160" spans="1:11" ht="15" x14ac:dyDescent="0.2">
      <c r="A160" s="47" t="s">
        <v>129</v>
      </c>
      <c r="B160" s="43"/>
      <c r="C160" s="42"/>
      <c r="D160" s="57"/>
      <c r="E160" s="49"/>
      <c r="F160" s="43"/>
      <c r="G160" s="48"/>
      <c r="H160" s="180"/>
      <c r="I160" s="181"/>
      <c r="J160" s="181"/>
      <c r="K160" s="182"/>
    </row>
    <row r="161" spans="1:11" ht="61.5" customHeight="1" x14ac:dyDescent="0.2">
      <c r="A161" s="8">
        <f>+A159+1</f>
        <v>150</v>
      </c>
      <c r="B161" s="9">
        <v>226251</v>
      </c>
      <c r="C161" s="90" t="s">
        <v>130</v>
      </c>
      <c r="D161" s="40" t="s">
        <v>49</v>
      </c>
      <c r="E161" s="62">
        <v>6000000</v>
      </c>
      <c r="F161" s="25">
        <v>6000000</v>
      </c>
      <c r="G161" s="65">
        <v>83616.88</v>
      </c>
      <c r="H161" s="122">
        <v>1.5</v>
      </c>
      <c r="I161" s="123">
        <v>0.92</v>
      </c>
      <c r="J161" s="123">
        <v>54.55</v>
      </c>
      <c r="K161" s="175">
        <v>11.09</v>
      </c>
    </row>
    <row r="162" spans="1:11" ht="61.5" customHeight="1" x14ac:dyDescent="0.2">
      <c r="A162" s="8">
        <f>+A161+1</f>
        <v>151</v>
      </c>
      <c r="B162" s="9">
        <v>226253</v>
      </c>
      <c r="C162" s="90" t="s">
        <v>47</v>
      </c>
      <c r="D162" s="40" t="s">
        <v>49</v>
      </c>
      <c r="E162" s="62">
        <v>10000000</v>
      </c>
      <c r="F162" s="25">
        <v>10000000</v>
      </c>
      <c r="G162" s="65">
        <v>44720.91</v>
      </c>
      <c r="H162" s="122">
        <v>3.9</v>
      </c>
      <c r="I162" s="123">
        <v>1.53</v>
      </c>
      <c r="J162" s="123">
        <v>1.53</v>
      </c>
      <c r="K162" s="175">
        <v>0</v>
      </c>
    </row>
    <row r="163" spans="1:11" ht="61.5" customHeight="1" x14ac:dyDescent="0.2">
      <c r="A163" s="8">
        <f t="shared" ref="A163:A167" si="9">+A162+1</f>
        <v>152</v>
      </c>
      <c r="B163" s="9">
        <v>226258</v>
      </c>
      <c r="C163" s="90" t="s">
        <v>131</v>
      </c>
      <c r="D163" s="40" t="s">
        <v>50</v>
      </c>
      <c r="E163" s="62">
        <v>20000000</v>
      </c>
      <c r="F163" s="25">
        <v>20000000</v>
      </c>
      <c r="G163" s="65">
        <v>2662056.7200000002</v>
      </c>
      <c r="H163" s="122">
        <v>100</v>
      </c>
      <c r="I163" s="123">
        <v>71.28</v>
      </c>
      <c r="J163" s="123">
        <v>71.28</v>
      </c>
      <c r="K163" s="175">
        <v>0</v>
      </c>
    </row>
    <row r="164" spans="1:11" ht="61.5" customHeight="1" x14ac:dyDescent="0.2">
      <c r="A164" s="8">
        <f t="shared" si="9"/>
        <v>153</v>
      </c>
      <c r="B164" s="9">
        <v>226259</v>
      </c>
      <c r="C164" s="90" t="s">
        <v>132</v>
      </c>
      <c r="D164" s="40" t="s">
        <v>50</v>
      </c>
      <c r="E164" s="62">
        <v>20000000</v>
      </c>
      <c r="F164" s="25">
        <v>20000000</v>
      </c>
      <c r="G164" s="65">
        <v>0</v>
      </c>
      <c r="H164" s="122">
        <v>60</v>
      </c>
      <c r="I164" s="123">
        <v>76.69</v>
      </c>
      <c r="J164" s="123">
        <v>76.69</v>
      </c>
      <c r="K164" s="175">
        <v>0</v>
      </c>
    </row>
    <row r="165" spans="1:11" ht="61.5" customHeight="1" x14ac:dyDescent="0.2">
      <c r="A165" s="8">
        <f t="shared" si="9"/>
        <v>154</v>
      </c>
      <c r="B165" s="9">
        <v>226260</v>
      </c>
      <c r="C165" s="90" t="s">
        <v>133</v>
      </c>
      <c r="D165" s="40" t="s">
        <v>49</v>
      </c>
      <c r="E165" s="62">
        <v>20000000</v>
      </c>
      <c r="F165" s="25">
        <v>20000000</v>
      </c>
      <c r="G165" s="65">
        <v>0</v>
      </c>
      <c r="H165" s="122">
        <v>3</v>
      </c>
      <c r="I165" s="123">
        <v>3</v>
      </c>
      <c r="J165" s="123">
        <v>3</v>
      </c>
      <c r="K165" s="175">
        <v>0</v>
      </c>
    </row>
    <row r="166" spans="1:11" ht="61.5" customHeight="1" x14ac:dyDescent="0.2">
      <c r="A166" s="8">
        <f t="shared" si="9"/>
        <v>155</v>
      </c>
      <c r="B166" s="9">
        <v>226261</v>
      </c>
      <c r="C166" s="90" t="s">
        <v>134</v>
      </c>
      <c r="D166" s="40" t="s">
        <v>49</v>
      </c>
      <c r="E166" s="62">
        <v>10000000</v>
      </c>
      <c r="F166" s="25">
        <v>10000000</v>
      </c>
      <c r="G166" s="65">
        <v>0</v>
      </c>
      <c r="H166" s="122">
        <v>3</v>
      </c>
      <c r="I166" s="123">
        <v>1.5</v>
      </c>
      <c r="J166" s="123">
        <v>1.5</v>
      </c>
      <c r="K166" s="175">
        <v>0</v>
      </c>
    </row>
    <row r="167" spans="1:11" ht="61.5" customHeight="1" thickBot="1" x14ac:dyDescent="0.25">
      <c r="A167" s="51">
        <f t="shared" si="9"/>
        <v>156</v>
      </c>
      <c r="B167" s="16">
        <v>226757</v>
      </c>
      <c r="C167" s="94" t="s">
        <v>135</v>
      </c>
      <c r="D167" s="59" t="s">
        <v>49</v>
      </c>
      <c r="E167" s="68">
        <v>10000000</v>
      </c>
      <c r="F167" s="27">
        <v>10000000</v>
      </c>
      <c r="G167" s="69">
        <v>0</v>
      </c>
      <c r="H167" s="183">
        <v>40</v>
      </c>
      <c r="I167" s="146">
        <v>20.81</v>
      </c>
      <c r="J167" s="146">
        <v>20.81</v>
      </c>
      <c r="K167" s="184">
        <v>0</v>
      </c>
    </row>
    <row r="168" spans="1:11" ht="23.25" customHeight="1" thickBot="1" x14ac:dyDescent="0.25">
      <c r="A168" s="247" t="s">
        <v>35</v>
      </c>
      <c r="B168" s="248"/>
      <c r="C168" s="248"/>
      <c r="D168" s="60"/>
      <c r="E168" s="70">
        <f>SUM(E7:E167)</f>
        <v>2151031053</v>
      </c>
      <c r="F168" s="52">
        <f>SUM(F7:F167)</f>
        <v>2944244210</v>
      </c>
      <c r="G168" s="71">
        <f>SUM(G7:G167)</f>
        <v>1658897432.2599995</v>
      </c>
      <c r="H168" s="185"/>
      <c r="I168" s="186"/>
      <c r="J168" s="186"/>
      <c r="K168" s="187"/>
    </row>
    <row r="169" spans="1:11" ht="23.25" customHeight="1" x14ac:dyDescent="0.2">
      <c r="B169" s="44"/>
      <c r="C169" s="95"/>
      <c r="D169" s="44"/>
      <c r="E169" s="45"/>
      <c r="F169" s="45"/>
      <c r="G169" s="46"/>
      <c r="H169" s="188"/>
      <c r="I169" s="188"/>
      <c r="J169" s="188"/>
      <c r="K169" s="188"/>
    </row>
    <row r="170" spans="1:11" ht="23.25" customHeight="1" x14ac:dyDescent="0.2">
      <c r="A170" s="98" t="s">
        <v>303</v>
      </c>
      <c r="B170" s="44"/>
      <c r="C170" s="95"/>
      <c r="D170" s="44"/>
      <c r="E170" s="45"/>
      <c r="F170" s="45"/>
      <c r="G170" s="46"/>
      <c r="H170" s="188"/>
      <c r="I170" s="188"/>
      <c r="J170" s="188"/>
      <c r="K170" s="188"/>
    </row>
    <row r="171" spans="1:11" ht="23.25" customHeight="1" x14ac:dyDescent="0.2">
      <c r="A171" s="99" t="s">
        <v>304</v>
      </c>
      <c r="B171" s="44"/>
      <c r="C171" s="95"/>
      <c r="D171" s="44"/>
      <c r="E171" s="45"/>
      <c r="F171" s="45"/>
      <c r="G171" s="46"/>
      <c r="H171" s="188"/>
      <c r="I171" s="188"/>
      <c r="J171" s="188"/>
      <c r="K171" s="188"/>
    </row>
    <row r="172" spans="1:11" ht="23.25" customHeight="1" x14ac:dyDescent="0.2">
      <c r="B172" s="44"/>
      <c r="C172" s="95"/>
      <c r="D172" s="44"/>
      <c r="E172" s="45"/>
      <c r="F172" s="45"/>
      <c r="G172" s="46"/>
      <c r="H172" s="188"/>
      <c r="I172" s="188"/>
      <c r="J172" s="188"/>
      <c r="K172" s="188"/>
    </row>
    <row r="173" spans="1:11" ht="23.25" customHeight="1" x14ac:dyDescent="0.2">
      <c r="B173" s="44"/>
      <c r="C173" s="95"/>
      <c r="D173" s="44"/>
      <c r="E173" s="45"/>
      <c r="F173" s="45"/>
      <c r="G173" s="46"/>
      <c r="H173" s="188"/>
      <c r="I173" s="188"/>
      <c r="J173" s="188"/>
      <c r="K173" s="188"/>
    </row>
    <row r="174" spans="1:11" ht="23.25" customHeight="1" x14ac:dyDescent="0.2">
      <c r="B174" s="44"/>
      <c r="C174" s="95"/>
      <c r="D174" s="44"/>
      <c r="E174" s="45"/>
      <c r="F174" s="45"/>
      <c r="G174" s="46"/>
      <c r="H174" s="188"/>
      <c r="I174" s="188"/>
      <c r="J174" s="188"/>
      <c r="K174" s="188"/>
    </row>
    <row r="175" spans="1:11" ht="23.25" customHeight="1" x14ac:dyDescent="0.2">
      <c r="B175" s="44"/>
      <c r="C175" s="95"/>
      <c r="D175" s="44"/>
      <c r="E175" s="45"/>
      <c r="F175" s="45"/>
      <c r="G175" s="46"/>
      <c r="H175" s="188"/>
      <c r="I175" s="188"/>
      <c r="J175" s="188"/>
      <c r="K175" s="188"/>
    </row>
    <row r="1048369" spans="1:1" x14ac:dyDescent="0.2">
      <c r="A1048369" s="5" t="s">
        <v>294</v>
      </c>
    </row>
  </sheetData>
  <mergeCells count="10">
    <mergeCell ref="A168:C168"/>
    <mergeCell ref="E4:G4"/>
    <mergeCell ref="D4:D5"/>
    <mergeCell ref="H4:K4"/>
    <mergeCell ref="A1:C1"/>
    <mergeCell ref="A2:C2"/>
    <mergeCell ref="A3:C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K66"/>
  <sheetViews>
    <sheetView view="pageBreakPreview" zoomScale="62" zoomScaleNormal="80" zoomScaleSheetLayoutView="62" workbookViewId="0">
      <pane ySplit="5" topLeftCell="A45" activePane="bottomLeft" state="frozen"/>
      <selection activeCell="F9" sqref="F9"/>
      <selection pane="bottomLeft" activeCell="G49" sqref="G49"/>
    </sheetView>
  </sheetViews>
  <sheetFormatPr baseColWidth="10" defaultColWidth="11.42578125" defaultRowHeight="14.25" x14ac:dyDescent="0.2"/>
  <cols>
    <col min="1" max="1" width="10" style="5" customWidth="1"/>
    <col min="2" max="2" width="12" style="41" bestFit="1" customWidth="1"/>
    <col min="3" max="3" width="68.140625" style="96" customWidth="1"/>
    <col min="4" max="4" width="27.5703125" style="3" customWidth="1"/>
    <col min="5" max="5" width="22.140625" style="30" customWidth="1"/>
    <col min="6" max="6" width="23.28515625" style="29" customWidth="1"/>
    <col min="7" max="7" width="27.7109375" style="13" customWidth="1"/>
    <col min="8" max="8" width="23.85546875" style="170" customWidth="1"/>
    <col min="9" max="11" width="18.85546875" style="170" customWidth="1"/>
    <col min="12" max="16384" width="11.42578125" style="1"/>
  </cols>
  <sheetData>
    <row r="1" spans="1:11" ht="15" customHeight="1" x14ac:dyDescent="0.2">
      <c r="A1" s="256" t="s">
        <v>0</v>
      </c>
      <c r="B1" s="256"/>
      <c r="C1" s="256"/>
      <c r="D1" s="256"/>
    </row>
    <row r="2" spans="1:11" ht="15" customHeight="1" x14ac:dyDescent="0.2">
      <c r="A2" s="256" t="s">
        <v>169</v>
      </c>
      <c r="B2" s="256"/>
      <c r="C2" s="256"/>
      <c r="D2" s="256"/>
    </row>
    <row r="3" spans="1:11" ht="15.75" customHeight="1" thickBot="1" x14ac:dyDescent="0.25">
      <c r="A3" s="266" t="s">
        <v>52</v>
      </c>
      <c r="B3" s="266"/>
      <c r="C3" s="266"/>
      <c r="D3" s="266"/>
      <c r="J3" s="171" t="s">
        <v>301</v>
      </c>
    </row>
    <row r="4" spans="1:11" ht="15.75" customHeight="1" thickBot="1" x14ac:dyDescent="0.25">
      <c r="A4" s="272" t="s">
        <v>2</v>
      </c>
      <c r="B4" s="274" t="s">
        <v>3</v>
      </c>
      <c r="C4" s="276" t="s">
        <v>4</v>
      </c>
      <c r="D4" s="267" t="s">
        <v>48</v>
      </c>
      <c r="E4" s="269" t="s">
        <v>302</v>
      </c>
      <c r="F4" s="270"/>
      <c r="G4" s="271"/>
      <c r="H4" s="265" t="s">
        <v>43</v>
      </c>
      <c r="I4" s="265"/>
      <c r="J4" s="265"/>
      <c r="K4" s="265"/>
    </row>
    <row r="5" spans="1:11" ht="22.5" customHeight="1" thickBot="1" x14ac:dyDescent="0.25">
      <c r="A5" s="273"/>
      <c r="B5" s="275"/>
      <c r="C5" s="277"/>
      <c r="D5" s="268"/>
      <c r="E5" s="114" t="s">
        <v>39</v>
      </c>
      <c r="F5" s="105" t="s">
        <v>38</v>
      </c>
      <c r="G5" s="106" t="s">
        <v>46</v>
      </c>
      <c r="H5" s="117" t="s">
        <v>41</v>
      </c>
      <c r="I5" s="118" t="s">
        <v>39</v>
      </c>
      <c r="J5" s="119" t="s">
        <v>38</v>
      </c>
      <c r="K5" s="119" t="s">
        <v>46</v>
      </c>
    </row>
    <row r="6" spans="1:11" s="2" customFormat="1" ht="17.25" customHeight="1" x14ac:dyDescent="0.2">
      <c r="A6" s="109" t="s">
        <v>170</v>
      </c>
      <c r="B6" s="110"/>
      <c r="C6" s="111"/>
      <c r="D6" s="113"/>
      <c r="E6" s="115"/>
      <c r="F6" s="110"/>
      <c r="G6" s="112"/>
      <c r="H6" s="189"/>
      <c r="I6" s="190"/>
      <c r="J6" s="190"/>
      <c r="K6" s="191"/>
    </row>
    <row r="7" spans="1:11" s="2" customFormat="1" ht="53.25" customHeight="1" x14ac:dyDescent="0.2">
      <c r="A7" s="8">
        <v>1</v>
      </c>
      <c r="B7" s="11">
        <v>113758</v>
      </c>
      <c r="C7" s="120" t="s">
        <v>237</v>
      </c>
      <c r="D7" s="40" t="s">
        <v>177</v>
      </c>
      <c r="E7" s="62">
        <v>0</v>
      </c>
      <c r="F7" s="25">
        <v>6392</v>
      </c>
      <c r="G7" s="63"/>
      <c r="H7" s="122">
        <v>2145</v>
      </c>
      <c r="I7" s="123">
        <v>0</v>
      </c>
      <c r="J7" s="123">
        <v>1</v>
      </c>
      <c r="K7" s="175">
        <v>0</v>
      </c>
    </row>
    <row r="8" spans="1:11" s="2" customFormat="1" ht="53.25" customHeight="1" x14ac:dyDescent="0.2">
      <c r="A8" s="8">
        <f>A7+1</f>
        <v>2</v>
      </c>
      <c r="B8" s="9">
        <v>131645</v>
      </c>
      <c r="C8" s="120" t="s">
        <v>188</v>
      </c>
      <c r="D8" s="40" t="s">
        <v>177</v>
      </c>
      <c r="E8" s="62">
        <v>0</v>
      </c>
      <c r="F8" s="14">
        <v>3852934</v>
      </c>
      <c r="G8" s="63">
        <v>0</v>
      </c>
      <c r="H8" s="122">
        <v>1745</v>
      </c>
      <c r="I8" s="123">
        <v>1745</v>
      </c>
      <c r="J8" s="123">
        <v>0</v>
      </c>
      <c r="K8" s="175">
        <v>0</v>
      </c>
    </row>
    <row r="9" spans="1:11" s="2" customFormat="1" ht="53.25" customHeight="1" x14ac:dyDescent="0.2">
      <c r="A9" s="8">
        <f t="shared" ref="A9:A28" si="0">A8+1</f>
        <v>3</v>
      </c>
      <c r="B9" s="9">
        <v>132718</v>
      </c>
      <c r="C9" s="120" t="s">
        <v>238</v>
      </c>
      <c r="D9" s="40" t="s">
        <v>177</v>
      </c>
      <c r="E9" s="62">
        <v>0</v>
      </c>
      <c r="F9" s="25">
        <v>47809</v>
      </c>
      <c r="G9" s="63">
        <v>0</v>
      </c>
      <c r="H9" s="122">
        <v>119</v>
      </c>
      <c r="I9" s="123">
        <v>1</v>
      </c>
      <c r="J9" s="123">
        <v>1</v>
      </c>
      <c r="K9" s="175">
        <v>0</v>
      </c>
    </row>
    <row r="10" spans="1:11" s="2" customFormat="1" ht="53.25" customHeight="1" x14ac:dyDescent="0.2">
      <c r="A10" s="8">
        <f t="shared" si="0"/>
        <v>4</v>
      </c>
      <c r="B10" s="11">
        <v>132781</v>
      </c>
      <c r="C10" s="120" t="s">
        <v>171</v>
      </c>
      <c r="D10" s="40" t="s">
        <v>177</v>
      </c>
      <c r="E10" s="62">
        <v>619245</v>
      </c>
      <c r="F10" s="25">
        <v>1289818</v>
      </c>
      <c r="G10" s="63">
        <v>158004.18</v>
      </c>
      <c r="H10" s="122">
        <v>2154</v>
      </c>
      <c r="I10" s="123">
        <v>177</v>
      </c>
      <c r="J10" s="123">
        <v>369</v>
      </c>
      <c r="K10" s="175">
        <v>18.32</v>
      </c>
    </row>
    <row r="11" spans="1:11" s="2" customFormat="1" ht="53.25" customHeight="1" x14ac:dyDescent="0.2">
      <c r="A11" s="8">
        <f t="shared" si="0"/>
        <v>5</v>
      </c>
      <c r="B11" s="9">
        <v>133369</v>
      </c>
      <c r="C11" s="120" t="s">
        <v>187</v>
      </c>
      <c r="D11" s="40" t="s">
        <v>177</v>
      </c>
      <c r="E11" s="62">
        <v>0</v>
      </c>
      <c r="F11" s="14">
        <v>1903193</v>
      </c>
      <c r="G11" s="63">
        <v>371715.16</v>
      </c>
      <c r="H11" s="122">
        <v>637</v>
      </c>
      <c r="I11" s="123">
        <v>343</v>
      </c>
      <c r="J11" s="123">
        <v>213</v>
      </c>
      <c r="K11" s="175">
        <v>108.27</v>
      </c>
    </row>
    <row r="12" spans="1:11" s="2" customFormat="1" ht="53.25" customHeight="1" x14ac:dyDescent="0.2">
      <c r="A12" s="8">
        <f t="shared" si="0"/>
        <v>6</v>
      </c>
      <c r="B12" s="9">
        <v>133657</v>
      </c>
      <c r="C12" s="120" t="s">
        <v>239</v>
      </c>
      <c r="D12" s="40" t="s">
        <v>177</v>
      </c>
      <c r="E12" s="62">
        <v>0</v>
      </c>
      <c r="F12" s="14">
        <v>1074560</v>
      </c>
      <c r="G12" s="63">
        <v>0</v>
      </c>
      <c r="H12" s="122">
        <v>386</v>
      </c>
      <c r="I12" s="123">
        <v>0</v>
      </c>
      <c r="J12" s="123">
        <v>307</v>
      </c>
      <c r="K12" s="175">
        <v>0</v>
      </c>
    </row>
    <row r="13" spans="1:11" s="2" customFormat="1" ht="53.25" customHeight="1" x14ac:dyDescent="0.2">
      <c r="A13" s="8">
        <f t="shared" si="0"/>
        <v>7</v>
      </c>
      <c r="B13" s="9">
        <v>133663</v>
      </c>
      <c r="C13" s="120" t="s">
        <v>297</v>
      </c>
      <c r="D13" s="40" t="s">
        <v>177</v>
      </c>
      <c r="E13" s="62"/>
      <c r="F13" s="14">
        <v>848505</v>
      </c>
      <c r="G13" s="63"/>
      <c r="H13" s="122"/>
      <c r="I13" s="123"/>
      <c r="J13" s="123"/>
      <c r="K13" s="175"/>
    </row>
    <row r="14" spans="1:11" s="2" customFormat="1" ht="53.25" customHeight="1" x14ac:dyDescent="0.2">
      <c r="A14" s="8">
        <f t="shared" si="0"/>
        <v>8</v>
      </c>
      <c r="B14" s="9">
        <v>133671</v>
      </c>
      <c r="C14" s="120" t="s">
        <v>240</v>
      </c>
      <c r="D14" s="40" t="s">
        <v>177</v>
      </c>
      <c r="E14" s="62">
        <v>0</v>
      </c>
      <c r="F14" s="14">
        <v>2596184</v>
      </c>
      <c r="G14" s="63">
        <v>0</v>
      </c>
      <c r="H14" s="122">
        <v>936</v>
      </c>
      <c r="I14" s="123">
        <v>0</v>
      </c>
      <c r="J14" s="123">
        <v>742</v>
      </c>
      <c r="K14" s="175">
        <v>0</v>
      </c>
    </row>
    <row r="15" spans="1:11" s="2" customFormat="1" ht="53.25" customHeight="1" x14ac:dyDescent="0.2">
      <c r="A15" s="8">
        <f t="shared" si="0"/>
        <v>9</v>
      </c>
      <c r="B15" s="9">
        <v>133898</v>
      </c>
      <c r="C15" s="120" t="s">
        <v>241</v>
      </c>
      <c r="D15" s="40" t="s">
        <v>177</v>
      </c>
      <c r="E15" s="62">
        <v>0</v>
      </c>
      <c r="F15" s="14">
        <v>225464</v>
      </c>
      <c r="G15" s="63">
        <v>225463.41</v>
      </c>
      <c r="H15" s="122">
        <v>1094</v>
      </c>
      <c r="I15" s="123">
        <v>0</v>
      </c>
      <c r="J15" s="123">
        <v>1</v>
      </c>
      <c r="K15" s="175">
        <v>1</v>
      </c>
    </row>
    <row r="16" spans="1:11" s="2" customFormat="1" ht="53.25" customHeight="1" x14ac:dyDescent="0.2">
      <c r="A16" s="8">
        <f t="shared" si="0"/>
        <v>10</v>
      </c>
      <c r="B16" s="11">
        <v>135234</v>
      </c>
      <c r="C16" s="120" t="s">
        <v>298</v>
      </c>
      <c r="D16" s="40" t="s">
        <v>177</v>
      </c>
      <c r="E16" s="62"/>
      <c r="F16" s="25">
        <v>8359</v>
      </c>
      <c r="G16" s="63"/>
      <c r="H16" s="122"/>
      <c r="I16" s="123"/>
      <c r="J16" s="123"/>
      <c r="K16" s="175"/>
    </row>
    <row r="17" spans="1:11" s="2" customFormat="1" ht="53.25" customHeight="1" x14ac:dyDescent="0.2">
      <c r="A17" s="8">
        <f t="shared" si="0"/>
        <v>11</v>
      </c>
      <c r="B17" s="11">
        <v>155983</v>
      </c>
      <c r="C17" s="120" t="s">
        <v>172</v>
      </c>
      <c r="D17" s="40" t="s">
        <v>177</v>
      </c>
      <c r="E17" s="62">
        <v>810167</v>
      </c>
      <c r="F17" s="25">
        <v>2920112</v>
      </c>
      <c r="G17" s="63">
        <v>1462425.14</v>
      </c>
      <c r="H17" s="122">
        <v>1673</v>
      </c>
      <c r="I17" s="123">
        <v>231</v>
      </c>
      <c r="J17" s="123">
        <v>834</v>
      </c>
      <c r="K17" s="175">
        <v>207.45000000000002</v>
      </c>
    </row>
    <row r="18" spans="1:11" s="2" customFormat="1" ht="53.25" customHeight="1" x14ac:dyDescent="0.2">
      <c r="A18" s="8">
        <f t="shared" si="0"/>
        <v>12</v>
      </c>
      <c r="B18" s="11">
        <v>16730</v>
      </c>
      <c r="C18" s="120" t="s">
        <v>242</v>
      </c>
      <c r="D18" s="40" t="s">
        <v>177</v>
      </c>
      <c r="E18" s="62">
        <v>0</v>
      </c>
      <c r="F18" s="25">
        <v>33412</v>
      </c>
      <c r="G18" s="63">
        <v>0</v>
      </c>
      <c r="H18" s="122">
        <v>1000</v>
      </c>
      <c r="I18" s="123">
        <v>0</v>
      </c>
      <c r="J18" s="123">
        <v>1</v>
      </c>
      <c r="K18" s="175">
        <v>1</v>
      </c>
    </row>
    <row r="19" spans="1:11" s="2" customFormat="1" ht="53.25" customHeight="1" x14ac:dyDescent="0.2">
      <c r="A19" s="8">
        <f t="shared" si="0"/>
        <v>13</v>
      </c>
      <c r="B19" s="18">
        <v>170181</v>
      </c>
      <c r="C19" s="120" t="s">
        <v>173</v>
      </c>
      <c r="D19" s="40" t="s">
        <v>177</v>
      </c>
      <c r="E19" s="62">
        <v>512050</v>
      </c>
      <c r="F19" s="25">
        <v>3013369</v>
      </c>
      <c r="G19" s="63">
        <v>491657.3</v>
      </c>
      <c r="H19" s="122">
        <v>849</v>
      </c>
      <c r="I19" s="123">
        <v>146</v>
      </c>
      <c r="J19" s="123">
        <v>312</v>
      </c>
      <c r="K19" s="175">
        <v>140.01</v>
      </c>
    </row>
    <row r="20" spans="1:11" s="2" customFormat="1" ht="53.25" customHeight="1" x14ac:dyDescent="0.2">
      <c r="A20" s="8">
        <f t="shared" si="0"/>
        <v>14</v>
      </c>
      <c r="B20" s="11">
        <v>224215</v>
      </c>
      <c r="C20" s="120" t="s">
        <v>174</v>
      </c>
      <c r="D20" s="40" t="s">
        <v>177</v>
      </c>
      <c r="E20" s="62">
        <v>687322</v>
      </c>
      <c r="F20" s="25">
        <v>2910317</v>
      </c>
      <c r="G20" s="63">
        <v>2238920.4</v>
      </c>
      <c r="H20" s="122">
        <v>1808</v>
      </c>
      <c r="I20" s="123">
        <v>196</v>
      </c>
      <c r="J20" s="123">
        <v>831</v>
      </c>
      <c r="K20" s="175">
        <v>320.96000000000004</v>
      </c>
    </row>
    <row r="21" spans="1:11" s="2" customFormat="1" ht="53.25" customHeight="1" x14ac:dyDescent="0.2">
      <c r="A21" s="8">
        <f t="shared" si="0"/>
        <v>15</v>
      </c>
      <c r="B21" s="9">
        <v>224335</v>
      </c>
      <c r="C21" s="120" t="s">
        <v>175</v>
      </c>
      <c r="D21" s="40" t="s">
        <v>177</v>
      </c>
      <c r="E21" s="66">
        <v>538771</v>
      </c>
      <c r="F21" s="26">
        <v>7784</v>
      </c>
      <c r="G21" s="63">
        <v>0</v>
      </c>
      <c r="H21" s="122">
        <v>939</v>
      </c>
      <c r="I21" s="123">
        <v>154</v>
      </c>
      <c r="J21" s="123">
        <v>154</v>
      </c>
      <c r="K21" s="175">
        <v>47</v>
      </c>
    </row>
    <row r="22" spans="1:11" s="2" customFormat="1" ht="53.25" customHeight="1" x14ac:dyDescent="0.2">
      <c r="A22" s="8">
        <f t="shared" si="0"/>
        <v>16</v>
      </c>
      <c r="B22" s="9">
        <v>224376</v>
      </c>
      <c r="C22" s="120" t="s">
        <v>176</v>
      </c>
      <c r="D22" s="40" t="s">
        <v>177</v>
      </c>
      <c r="E22" s="62">
        <v>624278</v>
      </c>
      <c r="F22" s="25">
        <v>915916</v>
      </c>
      <c r="G22" s="63">
        <v>851150</v>
      </c>
      <c r="H22" s="122">
        <v>1314</v>
      </c>
      <c r="I22" s="123">
        <v>178</v>
      </c>
      <c r="J22" s="123">
        <v>243</v>
      </c>
      <c r="K22" s="175">
        <v>178</v>
      </c>
    </row>
    <row r="23" spans="1:11" s="2" customFormat="1" ht="53.25" customHeight="1" x14ac:dyDescent="0.2">
      <c r="A23" s="8">
        <f t="shared" si="0"/>
        <v>17</v>
      </c>
      <c r="B23" s="9">
        <v>224685</v>
      </c>
      <c r="C23" s="120" t="s">
        <v>189</v>
      </c>
      <c r="D23" s="40" t="s">
        <v>177</v>
      </c>
      <c r="E23" s="62">
        <v>0</v>
      </c>
      <c r="F23" s="14">
        <v>2302634</v>
      </c>
      <c r="G23" s="63">
        <v>0</v>
      </c>
      <c r="H23" s="122">
        <v>1547</v>
      </c>
      <c r="I23" s="123">
        <v>1247</v>
      </c>
      <c r="J23" s="123">
        <v>471</v>
      </c>
      <c r="K23" s="175">
        <v>0</v>
      </c>
    </row>
    <row r="24" spans="1:11" s="2" customFormat="1" ht="53.25" customHeight="1" x14ac:dyDescent="0.2">
      <c r="A24" s="8">
        <f t="shared" si="0"/>
        <v>18</v>
      </c>
      <c r="B24" s="9">
        <v>241817</v>
      </c>
      <c r="C24" s="120" t="s">
        <v>285</v>
      </c>
      <c r="D24" s="40" t="s">
        <v>177</v>
      </c>
      <c r="E24" s="62">
        <v>0</v>
      </c>
      <c r="F24" s="14">
        <v>4200903</v>
      </c>
      <c r="G24" s="63">
        <v>0</v>
      </c>
      <c r="H24" s="122">
        <v>1476</v>
      </c>
      <c r="I24" s="123">
        <v>343</v>
      </c>
      <c r="J24" s="123">
        <v>0</v>
      </c>
      <c r="K24" s="175">
        <v>0</v>
      </c>
    </row>
    <row r="25" spans="1:11" s="2" customFormat="1" ht="53.25" customHeight="1" x14ac:dyDescent="0.2">
      <c r="A25" s="8">
        <f t="shared" si="0"/>
        <v>19</v>
      </c>
      <c r="B25" s="9">
        <v>241971</v>
      </c>
      <c r="C25" s="120" t="s">
        <v>186</v>
      </c>
      <c r="D25" s="40" t="s">
        <v>177</v>
      </c>
      <c r="E25" s="62">
        <v>0</v>
      </c>
      <c r="F25" s="14">
        <v>3702093</v>
      </c>
      <c r="G25" s="63">
        <v>0</v>
      </c>
      <c r="H25" s="122">
        <v>1431</v>
      </c>
      <c r="I25" s="123">
        <v>343</v>
      </c>
      <c r="J25" s="123">
        <v>0</v>
      </c>
      <c r="K25" s="175">
        <v>0</v>
      </c>
    </row>
    <row r="26" spans="1:11" s="2" customFormat="1" ht="53.25" customHeight="1" x14ac:dyDescent="0.2">
      <c r="A26" s="8">
        <f t="shared" si="0"/>
        <v>20</v>
      </c>
      <c r="B26" s="9">
        <v>243912</v>
      </c>
      <c r="C26" s="120" t="s">
        <v>191</v>
      </c>
      <c r="D26" s="40" t="s">
        <v>177</v>
      </c>
      <c r="E26" s="62">
        <v>0</v>
      </c>
      <c r="F26" s="14">
        <v>4000000</v>
      </c>
      <c r="G26" s="63">
        <v>0</v>
      </c>
      <c r="H26" s="122">
        <v>659</v>
      </c>
      <c r="I26" s="123">
        <v>659</v>
      </c>
      <c r="J26" s="123">
        <v>0</v>
      </c>
      <c r="K26" s="175">
        <v>0</v>
      </c>
    </row>
    <row r="27" spans="1:11" s="2" customFormat="1" ht="53.25" customHeight="1" x14ac:dyDescent="0.2">
      <c r="A27" s="8">
        <f t="shared" si="0"/>
        <v>21</v>
      </c>
      <c r="B27" s="9">
        <v>33423</v>
      </c>
      <c r="C27" s="120" t="s">
        <v>243</v>
      </c>
      <c r="D27" s="40" t="s">
        <v>177</v>
      </c>
      <c r="E27" s="62">
        <v>0</v>
      </c>
      <c r="F27" s="14">
        <v>406615</v>
      </c>
      <c r="G27" s="63">
        <v>399361.01</v>
      </c>
      <c r="H27" s="122">
        <v>1000</v>
      </c>
      <c r="I27" s="123">
        <v>0</v>
      </c>
      <c r="J27" s="123">
        <v>1</v>
      </c>
      <c r="K27" s="175">
        <v>0</v>
      </c>
    </row>
    <row r="28" spans="1:11" s="2" customFormat="1" ht="53.25" customHeight="1" x14ac:dyDescent="0.2">
      <c r="A28" s="8">
        <f t="shared" si="0"/>
        <v>22</v>
      </c>
      <c r="B28" s="9">
        <v>7325</v>
      </c>
      <c r="C28" s="120" t="s">
        <v>244</v>
      </c>
      <c r="D28" s="40" t="s">
        <v>177</v>
      </c>
      <c r="E28" s="62">
        <v>0</v>
      </c>
      <c r="F28" s="14">
        <v>14452</v>
      </c>
      <c r="G28" s="63">
        <v>0</v>
      </c>
      <c r="H28" s="122">
        <v>932</v>
      </c>
      <c r="I28" s="123">
        <v>0</v>
      </c>
      <c r="J28" s="123">
        <v>1</v>
      </c>
      <c r="K28" s="175">
        <v>0</v>
      </c>
    </row>
    <row r="29" spans="1:11" s="2" customFormat="1" ht="15" x14ac:dyDescent="0.2">
      <c r="A29" s="47" t="s">
        <v>178</v>
      </c>
      <c r="B29" s="43"/>
      <c r="C29" s="43"/>
      <c r="D29" s="57"/>
      <c r="E29" s="49"/>
      <c r="F29" s="43"/>
      <c r="G29" s="48"/>
      <c r="H29" s="180"/>
      <c r="I29" s="181"/>
      <c r="J29" s="181"/>
      <c r="K29" s="182"/>
    </row>
    <row r="30" spans="1:11" ht="53.25" customHeight="1" x14ac:dyDescent="0.2">
      <c r="A30" s="97">
        <v>23</v>
      </c>
      <c r="B30" s="9">
        <v>224915</v>
      </c>
      <c r="C30" s="120" t="s">
        <v>190</v>
      </c>
      <c r="D30" s="40" t="s">
        <v>177</v>
      </c>
      <c r="E30" s="62">
        <v>0</v>
      </c>
      <c r="F30" s="14">
        <v>2450000</v>
      </c>
      <c r="G30" s="63">
        <v>0</v>
      </c>
      <c r="H30" s="122">
        <v>708</v>
      </c>
      <c r="I30" s="123">
        <v>571</v>
      </c>
      <c r="J30" s="123">
        <v>0</v>
      </c>
      <c r="K30" s="175">
        <v>0</v>
      </c>
    </row>
    <row r="31" spans="1:11" ht="15" x14ac:dyDescent="0.2">
      <c r="A31" s="47" t="s">
        <v>179</v>
      </c>
      <c r="B31" s="43"/>
      <c r="C31" s="43"/>
      <c r="D31" s="57"/>
      <c r="E31" s="49"/>
      <c r="F31" s="43"/>
      <c r="G31" s="48"/>
      <c r="H31" s="180"/>
      <c r="I31" s="181"/>
      <c r="J31" s="181"/>
      <c r="K31" s="182"/>
    </row>
    <row r="32" spans="1:11" ht="53.25" customHeight="1" x14ac:dyDescent="0.2">
      <c r="A32" s="97">
        <f>+A30+1</f>
        <v>24</v>
      </c>
      <c r="B32" s="9">
        <v>133899</v>
      </c>
      <c r="C32" s="120" t="s">
        <v>185</v>
      </c>
      <c r="D32" s="40" t="s">
        <v>177</v>
      </c>
      <c r="E32" s="62">
        <v>0</v>
      </c>
      <c r="F32" s="14">
        <v>3794070</v>
      </c>
      <c r="G32" s="63">
        <v>0</v>
      </c>
      <c r="H32" s="122">
        <v>2701</v>
      </c>
      <c r="I32" s="123">
        <v>597</v>
      </c>
      <c r="J32" s="123">
        <v>0</v>
      </c>
      <c r="K32" s="175">
        <v>0</v>
      </c>
    </row>
    <row r="33" spans="1:11" ht="53.25" customHeight="1" x14ac:dyDescent="0.2">
      <c r="A33" s="8">
        <f>+A32+1</f>
        <v>25</v>
      </c>
      <c r="B33" s="9">
        <v>170188</v>
      </c>
      <c r="C33" s="120" t="s">
        <v>180</v>
      </c>
      <c r="D33" s="40" t="s">
        <v>177</v>
      </c>
      <c r="E33" s="62">
        <v>716870</v>
      </c>
      <c r="F33" s="25">
        <v>2689571</v>
      </c>
      <c r="G33" s="63">
        <v>0</v>
      </c>
      <c r="H33" s="122">
        <v>1215</v>
      </c>
      <c r="I33" s="123">
        <v>205</v>
      </c>
      <c r="J33" s="123">
        <v>442</v>
      </c>
      <c r="K33" s="175">
        <v>0</v>
      </c>
    </row>
    <row r="34" spans="1:11" ht="15" x14ac:dyDescent="0.2">
      <c r="A34" s="47" t="s">
        <v>245</v>
      </c>
      <c r="B34" s="43"/>
      <c r="C34" s="43"/>
      <c r="D34" s="57"/>
      <c r="E34" s="49"/>
      <c r="F34" s="43"/>
      <c r="G34" s="48"/>
      <c r="H34" s="180"/>
      <c r="I34" s="181"/>
      <c r="J34" s="181"/>
      <c r="K34" s="182"/>
    </row>
    <row r="35" spans="1:11" ht="53.25" customHeight="1" x14ac:dyDescent="0.2">
      <c r="A35" s="8">
        <f>+A33+1</f>
        <v>26</v>
      </c>
      <c r="B35" s="9">
        <v>209009</v>
      </c>
      <c r="C35" s="120" t="s">
        <v>246</v>
      </c>
      <c r="D35" s="40" t="s">
        <v>177</v>
      </c>
      <c r="E35" s="62">
        <v>0</v>
      </c>
      <c r="F35" s="25">
        <v>15300000</v>
      </c>
      <c r="G35" s="63">
        <v>0</v>
      </c>
      <c r="H35" s="122">
        <v>19531</v>
      </c>
      <c r="I35" s="123">
        <v>5449</v>
      </c>
      <c r="J35" s="123">
        <v>4371</v>
      </c>
      <c r="K35" s="175">
        <v>0</v>
      </c>
    </row>
    <row r="36" spans="1:11" ht="15" x14ac:dyDescent="0.2">
      <c r="A36" s="47" t="s">
        <v>181</v>
      </c>
      <c r="B36" s="43"/>
      <c r="C36" s="43"/>
      <c r="D36" s="57"/>
      <c r="E36" s="49"/>
      <c r="F36" s="43"/>
      <c r="G36" s="48"/>
      <c r="H36" s="180"/>
      <c r="I36" s="181"/>
      <c r="J36" s="181"/>
      <c r="K36" s="182"/>
    </row>
    <row r="37" spans="1:11" ht="53.25" customHeight="1" x14ac:dyDescent="0.2">
      <c r="A37" s="8">
        <f>+A35+1</f>
        <v>27</v>
      </c>
      <c r="B37" s="9">
        <v>206196</v>
      </c>
      <c r="C37" s="120" t="s">
        <v>184</v>
      </c>
      <c r="D37" s="40" t="s">
        <v>177</v>
      </c>
      <c r="E37" s="62">
        <v>0</v>
      </c>
      <c r="F37" s="14">
        <v>1532083</v>
      </c>
      <c r="G37" s="63">
        <v>1110638.1100000001</v>
      </c>
      <c r="H37" s="122">
        <v>911</v>
      </c>
      <c r="I37" s="123">
        <v>1</v>
      </c>
      <c r="J37" s="123">
        <v>438</v>
      </c>
      <c r="K37" s="175">
        <v>281.81</v>
      </c>
    </row>
    <row r="38" spans="1:11" ht="53.25" customHeight="1" x14ac:dyDescent="0.2">
      <c r="A38" s="8">
        <f>+A37+1</f>
        <v>28</v>
      </c>
      <c r="B38" s="9">
        <v>209397</v>
      </c>
      <c r="C38" s="120" t="s">
        <v>249</v>
      </c>
      <c r="D38" s="40" t="s">
        <v>177</v>
      </c>
      <c r="E38" s="62">
        <v>0</v>
      </c>
      <c r="F38" s="14">
        <v>250496</v>
      </c>
      <c r="G38" s="63">
        <v>243101.83</v>
      </c>
      <c r="H38" s="122">
        <v>597</v>
      </c>
      <c r="I38" s="123">
        <v>1</v>
      </c>
      <c r="J38" s="123">
        <v>1</v>
      </c>
      <c r="K38" s="175">
        <v>128</v>
      </c>
    </row>
    <row r="39" spans="1:11" ht="53.25" customHeight="1" x14ac:dyDescent="0.2">
      <c r="A39" s="8">
        <f t="shared" ref="A39:A58" si="1">+A38+1</f>
        <v>29</v>
      </c>
      <c r="B39" s="9">
        <v>209398</v>
      </c>
      <c r="C39" s="120" t="s">
        <v>248</v>
      </c>
      <c r="D39" s="40" t="s">
        <v>177</v>
      </c>
      <c r="E39" s="62">
        <v>0</v>
      </c>
      <c r="F39" s="14">
        <v>1675437</v>
      </c>
      <c r="G39" s="63">
        <v>847748.27</v>
      </c>
      <c r="H39" s="122">
        <v>786</v>
      </c>
      <c r="I39" s="123">
        <v>1</v>
      </c>
      <c r="J39" s="123">
        <v>479</v>
      </c>
      <c r="K39" s="175">
        <v>297.74</v>
      </c>
    </row>
    <row r="40" spans="1:11" ht="53.25" customHeight="1" x14ac:dyDescent="0.2">
      <c r="A40" s="8">
        <f t="shared" si="1"/>
        <v>30</v>
      </c>
      <c r="B40" s="9">
        <v>209399</v>
      </c>
      <c r="C40" s="120" t="s">
        <v>247</v>
      </c>
      <c r="D40" s="40" t="s">
        <v>177</v>
      </c>
      <c r="E40" s="62">
        <v>0</v>
      </c>
      <c r="F40" s="14">
        <v>654835</v>
      </c>
      <c r="G40" s="63">
        <v>549384.12</v>
      </c>
      <c r="H40" s="122">
        <v>993</v>
      </c>
      <c r="I40" s="123">
        <v>1</v>
      </c>
      <c r="J40" s="123">
        <v>187</v>
      </c>
      <c r="K40" s="175">
        <v>187</v>
      </c>
    </row>
    <row r="41" spans="1:11" ht="53.25" customHeight="1" x14ac:dyDescent="0.2">
      <c r="A41" s="8">
        <f t="shared" si="1"/>
        <v>31</v>
      </c>
      <c r="B41" s="9">
        <v>209400</v>
      </c>
      <c r="C41" s="120" t="s">
        <v>26</v>
      </c>
      <c r="D41" s="40" t="s">
        <v>177</v>
      </c>
      <c r="E41" s="62">
        <v>632904</v>
      </c>
      <c r="F41" s="25">
        <v>632904</v>
      </c>
      <c r="G41" s="63">
        <v>360508.7</v>
      </c>
      <c r="H41" s="122">
        <v>1177</v>
      </c>
      <c r="I41" s="123">
        <v>181</v>
      </c>
      <c r="J41" s="123">
        <v>181</v>
      </c>
      <c r="K41" s="175">
        <v>9.0500000000000007</v>
      </c>
    </row>
    <row r="42" spans="1:11" ht="53.25" customHeight="1" x14ac:dyDescent="0.2">
      <c r="A42" s="8">
        <f t="shared" si="1"/>
        <v>32</v>
      </c>
      <c r="B42" s="9">
        <v>223854</v>
      </c>
      <c r="C42" s="120" t="s">
        <v>25</v>
      </c>
      <c r="D42" s="40" t="s">
        <v>177</v>
      </c>
      <c r="E42" s="62">
        <v>343708</v>
      </c>
      <c r="F42" s="25">
        <v>3997069</v>
      </c>
      <c r="G42" s="63">
        <v>1528688.98</v>
      </c>
      <c r="H42" s="122">
        <v>959</v>
      </c>
      <c r="I42" s="123">
        <v>98</v>
      </c>
      <c r="J42" s="123">
        <v>1142</v>
      </c>
      <c r="K42" s="175">
        <v>422.38</v>
      </c>
    </row>
    <row r="43" spans="1:11" s="7" customFormat="1" ht="53.25" customHeight="1" x14ac:dyDescent="0.2">
      <c r="A43" s="8">
        <f t="shared" si="1"/>
        <v>33</v>
      </c>
      <c r="B43" s="9">
        <v>223891</v>
      </c>
      <c r="C43" s="120" t="s">
        <v>28</v>
      </c>
      <c r="D43" s="40" t="s">
        <v>177</v>
      </c>
      <c r="E43" s="62">
        <v>257324</v>
      </c>
      <c r="F43" s="25">
        <v>3338881</v>
      </c>
      <c r="G43" s="63">
        <v>1059952</v>
      </c>
      <c r="H43" s="122">
        <v>718</v>
      </c>
      <c r="I43" s="123">
        <v>74</v>
      </c>
      <c r="J43" s="123">
        <v>954</v>
      </c>
      <c r="K43" s="175">
        <v>334.89</v>
      </c>
    </row>
    <row r="44" spans="1:11" ht="53.25" customHeight="1" x14ac:dyDescent="0.2">
      <c r="A44" s="8">
        <f t="shared" si="1"/>
        <v>34</v>
      </c>
      <c r="B44" s="11">
        <v>223945</v>
      </c>
      <c r="C44" s="120" t="s">
        <v>29</v>
      </c>
      <c r="D44" s="40" t="s">
        <v>177</v>
      </c>
      <c r="E44" s="62">
        <v>398195</v>
      </c>
      <c r="F44" s="25">
        <v>5588225</v>
      </c>
      <c r="G44" s="63">
        <v>0</v>
      </c>
      <c r="H44" s="122">
        <v>1111</v>
      </c>
      <c r="I44" s="123">
        <v>114</v>
      </c>
      <c r="J44" s="123">
        <v>114</v>
      </c>
      <c r="K44" s="175">
        <v>0</v>
      </c>
    </row>
    <row r="45" spans="1:11" ht="53.25" customHeight="1" x14ac:dyDescent="0.2">
      <c r="A45" s="8">
        <f t="shared" si="1"/>
        <v>35</v>
      </c>
      <c r="B45" s="11">
        <v>223988</v>
      </c>
      <c r="C45" s="120" t="s">
        <v>27</v>
      </c>
      <c r="D45" s="40" t="s">
        <v>177</v>
      </c>
      <c r="E45" s="62">
        <v>280975</v>
      </c>
      <c r="F45" s="25">
        <v>4719681</v>
      </c>
      <c r="G45" s="63">
        <v>0</v>
      </c>
      <c r="H45" s="122">
        <v>784</v>
      </c>
      <c r="I45" s="123">
        <v>80</v>
      </c>
      <c r="J45" s="123">
        <v>80</v>
      </c>
      <c r="K45" s="175">
        <v>0</v>
      </c>
    </row>
    <row r="46" spans="1:11" ht="53.25" customHeight="1" x14ac:dyDescent="0.2">
      <c r="A46" s="8">
        <f t="shared" si="1"/>
        <v>36</v>
      </c>
      <c r="B46" s="11">
        <v>224014</v>
      </c>
      <c r="C46" s="120" t="s">
        <v>31</v>
      </c>
      <c r="D46" s="40" t="s">
        <v>177</v>
      </c>
      <c r="E46" s="62">
        <v>199378</v>
      </c>
      <c r="F46" s="25">
        <v>3337255</v>
      </c>
      <c r="G46" s="63">
        <v>0</v>
      </c>
      <c r="H46" s="122">
        <v>841</v>
      </c>
      <c r="I46" s="123">
        <v>57</v>
      </c>
      <c r="J46" s="123">
        <v>57</v>
      </c>
      <c r="K46" s="175">
        <v>0</v>
      </c>
    </row>
    <row r="47" spans="1:11" ht="53.25" customHeight="1" x14ac:dyDescent="0.2">
      <c r="A47" s="8">
        <f t="shared" si="1"/>
        <v>37</v>
      </c>
      <c r="B47" s="11">
        <v>224020</v>
      </c>
      <c r="C47" s="120" t="s">
        <v>30</v>
      </c>
      <c r="D47" s="40" t="s">
        <v>177</v>
      </c>
      <c r="E47" s="62">
        <v>248429</v>
      </c>
      <c r="F47" s="25">
        <v>3898297</v>
      </c>
      <c r="G47" s="63">
        <v>0</v>
      </c>
      <c r="H47" s="122">
        <v>694</v>
      </c>
      <c r="I47" s="123">
        <v>71</v>
      </c>
      <c r="J47" s="123">
        <v>71</v>
      </c>
      <c r="K47" s="175">
        <v>0</v>
      </c>
    </row>
    <row r="48" spans="1:11" ht="53.25" customHeight="1" x14ac:dyDescent="0.2">
      <c r="A48" s="8">
        <f t="shared" si="1"/>
        <v>38</v>
      </c>
      <c r="B48" s="11">
        <v>224103</v>
      </c>
      <c r="C48" s="120" t="s">
        <v>182</v>
      </c>
      <c r="D48" s="40" t="s">
        <v>177</v>
      </c>
      <c r="E48" s="62">
        <v>398195</v>
      </c>
      <c r="F48" s="25">
        <v>5739318</v>
      </c>
      <c r="G48" s="63">
        <v>0</v>
      </c>
      <c r="H48" s="122">
        <v>1136</v>
      </c>
      <c r="I48" s="123">
        <v>114</v>
      </c>
      <c r="J48" s="123">
        <v>114</v>
      </c>
      <c r="K48" s="175">
        <v>0</v>
      </c>
    </row>
    <row r="49" spans="1:11" ht="53.25" customHeight="1" x14ac:dyDescent="0.2">
      <c r="A49" s="8">
        <f t="shared" si="1"/>
        <v>39</v>
      </c>
      <c r="B49" s="12">
        <v>224123</v>
      </c>
      <c r="C49" s="120" t="s">
        <v>183</v>
      </c>
      <c r="D49" s="40" t="s">
        <v>177</v>
      </c>
      <c r="E49" s="62">
        <v>343824</v>
      </c>
      <c r="F49" s="25">
        <v>3440778</v>
      </c>
      <c r="G49" s="63">
        <v>0</v>
      </c>
      <c r="H49" s="122">
        <v>960</v>
      </c>
      <c r="I49" s="123">
        <v>98</v>
      </c>
      <c r="J49" s="123">
        <v>98</v>
      </c>
      <c r="K49" s="175">
        <v>0</v>
      </c>
    </row>
    <row r="50" spans="1:11" ht="53.25" customHeight="1" x14ac:dyDescent="0.2">
      <c r="A50" s="97">
        <f t="shared" si="1"/>
        <v>40</v>
      </c>
      <c r="B50" s="9">
        <v>227552</v>
      </c>
      <c r="C50" s="120" t="s">
        <v>193</v>
      </c>
      <c r="D50" s="40" t="s">
        <v>177</v>
      </c>
      <c r="E50" s="62">
        <v>0</v>
      </c>
      <c r="F50" s="14">
        <v>1626467</v>
      </c>
      <c r="G50" s="63">
        <v>0</v>
      </c>
      <c r="H50" s="195">
        <v>1570</v>
      </c>
      <c r="I50" s="123">
        <v>271</v>
      </c>
      <c r="J50" s="123">
        <v>0</v>
      </c>
      <c r="K50" s="175">
        <v>0</v>
      </c>
    </row>
    <row r="51" spans="1:11" ht="53.25" customHeight="1" x14ac:dyDescent="0.2">
      <c r="A51" s="97">
        <f t="shared" si="1"/>
        <v>41</v>
      </c>
      <c r="B51" s="9">
        <v>232678</v>
      </c>
      <c r="C51" s="120" t="s">
        <v>192</v>
      </c>
      <c r="D51" s="40" t="s">
        <v>177</v>
      </c>
      <c r="E51" s="62">
        <v>0</v>
      </c>
      <c r="F51" s="14">
        <v>1173549</v>
      </c>
      <c r="G51" s="63">
        <v>0</v>
      </c>
      <c r="H51" s="195">
        <v>1469</v>
      </c>
      <c r="I51" s="123">
        <v>1527</v>
      </c>
      <c r="J51" s="123">
        <v>0</v>
      </c>
      <c r="K51" s="175">
        <v>0</v>
      </c>
    </row>
    <row r="52" spans="1:11" ht="53.25" customHeight="1" x14ac:dyDescent="0.2">
      <c r="A52" s="104">
        <f t="shared" si="1"/>
        <v>42</v>
      </c>
      <c r="B52" s="12">
        <v>244266</v>
      </c>
      <c r="C52" s="120" t="s">
        <v>228</v>
      </c>
      <c r="D52" s="40" t="s">
        <v>177</v>
      </c>
      <c r="E52" s="62">
        <v>0</v>
      </c>
      <c r="F52" s="14">
        <v>3401618</v>
      </c>
      <c r="G52" s="63">
        <v>0</v>
      </c>
      <c r="H52" s="195">
        <v>1465.7142857142858</v>
      </c>
      <c r="I52" s="123">
        <v>608</v>
      </c>
      <c r="J52" s="123">
        <v>0</v>
      </c>
      <c r="K52" s="175">
        <v>0</v>
      </c>
    </row>
    <row r="53" spans="1:11" ht="53.25" customHeight="1" x14ac:dyDescent="0.2">
      <c r="A53" s="104">
        <f t="shared" si="1"/>
        <v>43</v>
      </c>
      <c r="B53" s="12">
        <v>244292</v>
      </c>
      <c r="C53" s="120" t="s">
        <v>229</v>
      </c>
      <c r="D53" s="40" t="s">
        <v>177</v>
      </c>
      <c r="E53" s="62">
        <v>0</v>
      </c>
      <c r="F53" s="14">
        <v>5475608</v>
      </c>
      <c r="G53" s="63">
        <v>0</v>
      </c>
      <c r="H53" s="195">
        <v>1620</v>
      </c>
      <c r="I53" s="123">
        <v>1390</v>
      </c>
      <c r="J53" s="123">
        <v>0</v>
      </c>
      <c r="K53" s="175">
        <v>0</v>
      </c>
    </row>
    <row r="54" spans="1:11" ht="53.25" customHeight="1" x14ac:dyDescent="0.2">
      <c r="A54" s="104">
        <f t="shared" si="1"/>
        <v>44</v>
      </c>
      <c r="B54" s="12">
        <v>244304</v>
      </c>
      <c r="C54" s="120" t="s">
        <v>230</v>
      </c>
      <c r="D54" s="40" t="s">
        <v>177</v>
      </c>
      <c r="E54" s="62">
        <v>0</v>
      </c>
      <c r="F54" s="14">
        <v>4166139</v>
      </c>
      <c r="G54" s="63">
        <v>0</v>
      </c>
      <c r="H54" s="195">
        <v>1407.8571428571429</v>
      </c>
      <c r="I54" s="123"/>
      <c r="J54" s="123"/>
      <c r="K54" s="175">
        <v>0</v>
      </c>
    </row>
    <row r="55" spans="1:11" ht="53.25" customHeight="1" x14ac:dyDescent="0.2">
      <c r="A55" s="104">
        <f t="shared" si="1"/>
        <v>45</v>
      </c>
      <c r="B55" s="12">
        <v>258925</v>
      </c>
      <c r="C55" s="120" t="s">
        <v>231</v>
      </c>
      <c r="D55" s="40" t="s">
        <v>177</v>
      </c>
      <c r="E55" s="62">
        <v>0</v>
      </c>
      <c r="F55" s="14">
        <v>1811384</v>
      </c>
      <c r="G55" s="63">
        <v>0</v>
      </c>
      <c r="H55" s="195">
        <v>1128.7328571428573</v>
      </c>
      <c r="I55" s="123"/>
      <c r="J55" s="123"/>
      <c r="K55" s="175">
        <v>0</v>
      </c>
    </row>
    <row r="56" spans="1:11" ht="53.25" customHeight="1" x14ac:dyDescent="0.2">
      <c r="A56" s="104">
        <v>46</v>
      </c>
      <c r="B56" s="12">
        <v>261999</v>
      </c>
      <c r="C56" s="120" t="s">
        <v>232</v>
      </c>
      <c r="D56" s="40" t="s">
        <v>177</v>
      </c>
      <c r="E56" s="62">
        <v>0</v>
      </c>
      <c r="F56" s="14">
        <v>5613363</v>
      </c>
      <c r="G56" s="63">
        <v>0</v>
      </c>
      <c r="H56" s="195">
        <v>1851.4285714285713</v>
      </c>
      <c r="I56" s="123"/>
      <c r="J56" s="123"/>
      <c r="K56" s="175">
        <v>0</v>
      </c>
    </row>
    <row r="57" spans="1:11" ht="53.25" customHeight="1" x14ac:dyDescent="0.2">
      <c r="A57" s="104">
        <f t="shared" si="1"/>
        <v>47</v>
      </c>
      <c r="B57" s="12">
        <v>262004</v>
      </c>
      <c r="C57" s="120" t="s">
        <v>233</v>
      </c>
      <c r="D57" s="40" t="s">
        <v>177</v>
      </c>
      <c r="E57" s="62">
        <v>0</v>
      </c>
      <c r="F57" s="14">
        <v>5588073</v>
      </c>
      <c r="G57" s="63">
        <v>0</v>
      </c>
      <c r="H57" s="195">
        <v>1755</v>
      </c>
      <c r="I57" s="123">
        <v>0</v>
      </c>
      <c r="J57" s="123">
        <v>0</v>
      </c>
      <c r="K57" s="175">
        <v>0</v>
      </c>
    </row>
    <row r="58" spans="1:11" ht="53.25" customHeight="1" x14ac:dyDescent="0.2">
      <c r="A58" s="104">
        <f t="shared" si="1"/>
        <v>48</v>
      </c>
      <c r="B58" s="12">
        <v>262009</v>
      </c>
      <c r="C58" s="120" t="s">
        <v>234</v>
      </c>
      <c r="D58" s="40" t="s">
        <v>177</v>
      </c>
      <c r="E58" s="62"/>
      <c r="F58" s="25">
        <v>4289241</v>
      </c>
      <c r="G58" s="63"/>
      <c r="H58" s="195">
        <v>1164</v>
      </c>
      <c r="I58" s="123">
        <v>373</v>
      </c>
      <c r="J58" s="123">
        <v>373</v>
      </c>
      <c r="K58" s="175">
        <v>0</v>
      </c>
    </row>
    <row r="59" spans="1:11" ht="15" x14ac:dyDescent="0.2">
      <c r="A59" s="47" t="s">
        <v>236</v>
      </c>
      <c r="B59" s="43"/>
      <c r="C59" s="43"/>
      <c r="D59" s="57"/>
      <c r="E59" s="49"/>
      <c r="F59" s="43"/>
      <c r="G59" s="48"/>
      <c r="H59" s="180"/>
      <c r="I59" s="181"/>
      <c r="J59" s="181"/>
      <c r="K59" s="182"/>
    </row>
    <row r="60" spans="1:11" ht="53.25" customHeight="1" x14ac:dyDescent="0.2">
      <c r="A60" s="8">
        <f>+A58+1</f>
        <v>49</v>
      </c>
      <c r="B60" s="11">
        <v>254887</v>
      </c>
      <c r="C60" s="120" t="s">
        <v>250</v>
      </c>
      <c r="D60" s="40"/>
      <c r="E60" s="116">
        <v>0</v>
      </c>
      <c r="F60" s="20">
        <v>1144606</v>
      </c>
      <c r="G60" s="63">
        <v>0</v>
      </c>
      <c r="H60" s="122">
        <v>327</v>
      </c>
      <c r="I60" s="123">
        <v>0</v>
      </c>
      <c r="J60" s="123">
        <v>327</v>
      </c>
      <c r="K60" s="175">
        <v>0</v>
      </c>
    </row>
    <row r="61" spans="1:11" ht="53.25" customHeight="1" thickBot="1" x14ac:dyDescent="0.25">
      <c r="A61" s="51">
        <f t="shared" ref="A61" si="2">+A60+1</f>
        <v>50</v>
      </c>
      <c r="B61" s="21">
        <v>256611</v>
      </c>
      <c r="C61" s="162" t="s">
        <v>235</v>
      </c>
      <c r="D61" s="59" t="s">
        <v>177</v>
      </c>
      <c r="E61" s="163">
        <v>0</v>
      </c>
      <c r="F61" s="32">
        <v>3105394</v>
      </c>
      <c r="G61" s="164">
        <v>0</v>
      </c>
      <c r="H61" s="183">
        <v>887</v>
      </c>
      <c r="I61" s="146">
        <v>83</v>
      </c>
      <c r="J61" s="146">
        <v>887</v>
      </c>
      <c r="K61" s="184">
        <v>0</v>
      </c>
    </row>
    <row r="62" spans="1:11" ht="23.25" customHeight="1" thickBot="1" x14ac:dyDescent="0.25">
      <c r="A62" s="263" t="s">
        <v>35</v>
      </c>
      <c r="B62" s="264"/>
      <c r="C62" s="264"/>
      <c r="D62" s="165"/>
      <c r="E62" s="166">
        <f>SUM(E6:E61)</f>
        <v>7611635</v>
      </c>
      <c r="F62" s="150">
        <f>SUM(F6:F61)</f>
        <v>136715167</v>
      </c>
      <c r="G62" s="167">
        <f>SUM(G6:G61)</f>
        <v>11898718.609999999</v>
      </c>
      <c r="H62" s="192"/>
      <c r="I62" s="193"/>
      <c r="J62" s="193"/>
      <c r="K62" s="194"/>
    </row>
    <row r="63" spans="1:11" x14ac:dyDescent="0.2">
      <c r="F63" s="29">
        <v>136715167</v>
      </c>
      <c r="G63" s="13">
        <v>11898718.609999999</v>
      </c>
    </row>
    <row r="65" spans="1:1" x14ac:dyDescent="0.2">
      <c r="A65" s="98" t="s">
        <v>303</v>
      </c>
    </row>
    <row r="66" spans="1:1" x14ac:dyDescent="0.2">
      <c r="A66" s="99" t="s">
        <v>304</v>
      </c>
    </row>
  </sheetData>
  <mergeCells count="10">
    <mergeCell ref="A62:C62"/>
    <mergeCell ref="H4:K4"/>
    <mergeCell ref="A1:D1"/>
    <mergeCell ref="A2:D2"/>
    <mergeCell ref="A3:D3"/>
    <mergeCell ref="D4:D5"/>
    <mergeCell ref="E4:G4"/>
    <mergeCell ref="A4:A5"/>
    <mergeCell ref="B4:B5"/>
    <mergeCell ref="C4:C5"/>
  </mergeCells>
  <conditionalFormatting sqref="B63:B1048576 A62 B1:B6 B8:B33 B35:B58">
    <cfRule type="duplicateValues" dxfId="7" priority="9"/>
  </conditionalFormatting>
  <conditionalFormatting sqref="B59:B61">
    <cfRule type="duplicateValues" dxfId="6" priority="7"/>
  </conditionalFormatting>
  <conditionalFormatting sqref="A30">
    <cfRule type="duplicateValues" dxfId="5" priority="5"/>
  </conditionalFormatting>
  <conditionalFormatting sqref="A32">
    <cfRule type="duplicateValues" dxfId="4" priority="4"/>
  </conditionalFormatting>
  <conditionalFormatting sqref="B7">
    <cfRule type="duplicateValues" dxfId="3" priority="2"/>
  </conditionalFormatting>
  <conditionalFormatting sqref="B34">
    <cfRule type="duplicateValues" dxfId="2" priority="1"/>
  </conditionalFormatting>
  <conditionalFormatting sqref="A50:A58">
    <cfRule type="duplicateValues" dxfId="1" priority="16"/>
  </conditionalFormatting>
  <pageMargins left="0.25" right="0.25" top="0.75" bottom="0.75" header="0.3" footer="0.3"/>
  <pageSetup paperSize="17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K16"/>
  <sheetViews>
    <sheetView view="pageBreakPreview" zoomScale="60" zoomScaleNormal="80" workbookViewId="0">
      <pane ySplit="5" topLeftCell="A9" activePane="bottomLeft" state="frozen"/>
      <selection activeCell="F9" sqref="F9"/>
      <selection pane="bottomLeft" activeCell="C28" sqref="C28:C31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62.42578125" style="96" customWidth="1"/>
    <col min="4" max="4" width="23.85546875" style="3" customWidth="1"/>
    <col min="5" max="5" width="27.5703125" style="30" customWidth="1"/>
    <col min="6" max="6" width="25.85546875" style="29" customWidth="1"/>
    <col min="7" max="7" width="27.7109375" style="13" customWidth="1"/>
    <col min="8" max="8" width="19.42578125" style="13" customWidth="1"/>
    <col min="9" max="10" width="18.85546875" style="13" customWidth="1"/>
    <col min="11" max="11" width="17.42578125" style="1" customWidth="1"/>
    <col min="12" max="16384" width="11.42578125" style="1"/>
  </cols>
  <sheetData>
    <row r="1" spans="1:11" ht="15" customHeight="1" x14ac:dyDescent="0.2">
      <c r="A1" s="256" t="s">
        <v>0</v>
      </c>
      <c r="B1" s="256"/>
      <c r="C1" s="256"/>
      <c r="D1" s="256"/>
    </row>
    <row r="2" spans="1:11" ht="15" customHeight="1" x14ac:dyDescent="0.2">
      <c r="A2" s="256" t="s">
        <v>32</v>
      </c>
      <c r="B2" s="256"/>
      <c r="C2" s="256"/>
      <c r="D2" s="256"/>
    </row>
    <row r="3" spans="1:11" ht="15.75" customHeight="1" thickBot="1" x14ac:dyDescent="0.25">
      <c r="A3" s="256" t="s">
        <v>52</v>
      </c>
      <c r="B3" s="256"/>
      <c r="C3" s="256"/>
      <c r="D3" s="256"/>
      <c r="J3" s="171" t="s">
        <v>301</v>
      </c>
    </row>
    <row r="4" spans="1:11" ht="15.75" customHeight="1" x14ac:dyDescent="0.2">
      <c r="A4" s="278" t="s">
        <v>2</v>
      </c>
      <c r="B4" s="280" t="s">
        <v>3</v>
      </c>
      <c r="C4" s="282" t="s">
        <v>4</v>
      </c>
      <c r="D4" s="284" t="s">
        <v>48</v>
      </c>
      <c r="E4" s="286" t="s">
        <v>302</v>
      </c>
      <c r="F4" s="287"/>
      <c r="G4" s="288"/>
      <c r="H4" s="289" t="s">
        <v>43</v>
      </c>
      <c r="I4" s="290"/>
      <c r="J4" s="290"/>
      <c r="K4" s="291"/>
    </row>
    <row r="5" spans="1:11" ht="39" customHeight="1" thickBot="1" x14ac:dyDescent="0.25">
      <c r="A5" s="279"/>
      <c r="B5" s="281"/>
      <c r="C5" s="283"/>
      <c r="D5" s="285"/>
      <c r="E5" s="128" t="s">
        <v>39</v>
      </c>
      <c r="F5" s="129" t="s">
        <v>38</v>
      </c>
      <c r="G5" s="136" t="s">
        <v>46</v>
      </c>
      <c r="H5" s="139" t="s">
        <v>41</v>
      </c>
      <c r="I5" s="130" t="s">
        <v>39</v>
      </c>
      <c r="J5" s="130" t="s">
        <v>38</v>
      </c>
      <c r="K5" s="131" t="s">
        <v>46</v>
      </c>
    </row>
    <row r="6" spans="1:11" ht="15" customHeight="1" x14ac:dyDescent="0.2">
      <c r="A6" s="132" t="s">
        <v>78</v>
      </c>
      <c r="B6" s="133"/>
      <c r="C6" s="134"/>
      <c r="D6" s="133"/>
      <c r="E6" s="133"/>
      <c r="F6" s="133"/>
      <c r="G6" s="137"/>
      <c r="H6" s="140"/>
      <c r="I6" s="133"/>
      <c r="J6" s="133"/>
      <c r="K6" s="135"/>
    </row>
    <row r="7" spans="1:11" s="2" customFormat="1" ht="42.75" x14ac:dyDescent="0.2">
      <c r="A7" s="8">
        <v>1</v>
      </c>
      <c r="B7" s="9">
        <v>99889</v>
      </c>
      <c r="C7" s="90" t="s">
        <v>194</v>
      </c>
      <c r="D7" s="10" t="s">
        <v>49</v>
      </c>
      <c r="E7" s="25">
        <v>18725000</v>
      </c>
      <c r="F7" s="25">
        <v>27981923</v>
      </c>
      <c r="G7" s="138">
        <v>0</v>
      </c>
      <c r="H7" s="141">
        <v>21</v>
      </c>
      <c r="I7" s="123">
        <v>1.41</v>
      </c>
      <c r="J7" s="123">
        <v>2.11</v>
      </c>
      <c r="K7" s="124">
        <v>0.1</v>
      </c>
    </row>
    <row r="8" spans="1:11" s="2" customFormat="1" ht="17.25" customHeight="1" x14ac:dyDescent="0.2">
      <c r="A8" s="76" t="s">
        <v>106</v>
      </c>
      <c r="B8" s="77"/>
      <c r="C8" s="91"/>
      <c r="D8" s="77"/>
      <c r="E8" s="77"/>
      <c r="F8" s="77"/>
      <c r="G8" s="78"/>
      <c r="H8" s="142"/>
      <c r="I8" s="126"/>
      <c r="J8" s="126"/>
      <c r="K8" s="127"/>
    </row>
    <row r="9" spans="1:11" s="2" customFormat="1" ht="28.5" x14ac:dyDescent="0.2">
      <c r="A9" s="8">
        <v>2</v>
      </c>
      <c r="B9" s="11">
        <v>130902</v>
      </c>
      <c r="C9" s="90" t="s">
        <v>33</v>
      </c>
      <c r="D9" s="10" t="s">
        <v>49</v>
      </c>
      <c r="E9" s="25">
        <v>29775000</v>
      </c>
      <c r="F9" s="25">
        <v>38200001</v>
      </c>
      <c r="G9" s="138">
        <v>21931969.77</v>
      </c>
      <c r="H9" s="141">
        <v>10</v>
      </c>
      <c r="I9" s="123">
        <v>1.87</v>
      </c>
      <c r="J9" s="123">
        <v>2.4</v>
      </c>
      <c r="K9" s="124">
        <v>1.01</v>
      </c>
    </row>
    <row r="10" spans="1:11" s="2" customFormat="1" ht="28.5" x14ac:dyDescent="0.2">
      <c r="A10" s="8">
        <v>3</v>
      </c>
      <c r="B10" s="11">
        <v>154956</v>
      </c>
      <c r="C10" s="90" t="s">
        <v>195</v>
      </c>
      <c r="D10" s="10" t="s">
        <v>49</v>
      </c>
      <c r="E10" s="25">
        <v>535321</v>
      </c>
      <c r="F10" s="25">
        <v>19606067</v>
      </c>
      <c r="G10" s="138">
        <v>16052537.640000001</v>
      </c>
      <c r="H10" s="141">
        <v>11</v>
      </c>
      <c r="I10" s="123">
        <v>0.04</v>
      </c>
      <c r="J10" s="123">
        <v>1.53</v>
      </c>
      <c r="K10" s="124">
        <v>0.92</v>
      </c>
    </row>
    <row r="11" spans="1:11" s="2" customFormat="1" ht="42.75" x14ac:dyDescent="0.2">
      <c r="A11" s="8">
        <v>4</v>
      </c>
      <c r="B11" s="18">
        <v>154958</v>
      </c>
      <c r="C11" s="90" t="s">
        <v>196</v>
      </c>
      <c r="D11" s="10" t="s">
        <v>49</v>
      </c>
      <c r="E11" s="25">
        <v>464679</v>
      </c>
      <c r="F11" s="25">
        <v>52712009</v>
      </c>
      <c r="G11" s="138">
        <v>10770017.060000001</v>
      </c>
      <c r="H11" s="141">
        <v>24</v>
      </c>
      <c r="I11" s="123">
        <v>0.11</v>
      </c>
      <c r="J11" s="123">
        <v>11.92</v>
      </c>
      <c r="K11" s="124">
        <v>3.95</v>
      </c>
    </row>
    <row r="12" spans="1:11" s="2" customFormat="1" ht="43.5" thickBot="1" x14ac:dyDescent="0.25">
      <c r="A12" s="51">
        <v>5</v>
      </c>
      <c r="B12" s="17">
        <v>155771</v>
      </c>
      <c r="C12" s="94" t="s">
        <v>34</v>
      </c>
      <c r="D12" s="31" t="s">
        <v>49</v>
      </c>
      <c r="E12" s="143">
        <v>207000</v>
      </c>
      <c r="F12" s="143">
        <v>39813000</v>
      </c>
      <c r="G12" s="144">
        <v>9317727.8000000007</v>
      </c>
      <c r="H12" s="145">
        <v>23.25</v>
      </c>
      <c r="I12" s="146">
        <v>0.03</v>
      </c>
      <c r="J12" s="146">
        <v>2.5</v>
      </c>
      <c r="K12" s="147">
        <v>0.68</v>
      </c>
    </row>
    <row r="13" spans="1:11" ht="23.25" customHeight="1" thickBot="1" x14ac:dyDescent="0.25">
      <c r="A13" s="148"/>
      <c r="B13" s="292" t="s">
        <v>35</v>
      </c>
      <c r="C13" s="292"/>
      <c r="D13" s="149"/>
      <c r="E13" s="150">
        <f>SUM(E7:E12)</f>
        <v>49707000</v>
      </c>
      <c r="F13" s="150">
        <f>SUM(F7:F12)</f>
        <v>178313000</v>
      </c>
      <c r="G13" s="151">
        <f>SUM(G7:G12)</f>
        <v>58072252.269999996</v>
      </c>
      <c r="H13" s="152"/>
      <c r="I13" s="153"/>
      <c r="J13" s="153"/>
      <c r="K13" s="154"/>
    </row>
    <row r="15" spans="1:11" x14ac:dyDescent="0.2">
      <c r="A15" s="98" t="s">
        <v>303</v>
      </c>
    </row>
    <row r="16" spans="1:11" x14ac:dyDescent="0.2">
      <c r="A16" s="99" t="s">
        <v>304</v>
      </c>
    </row>
  </sheetData>
  <mergeCells count="10">
    <mergeCell ref="E4:G4"/>
    <mergeCell ref="H4:K4"/>
    <mergeCell ref="B13:C13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BE55-81A6-4C84-8049-3B6F0F818190}">
  <sheetPr>
    <tabColor rgb="FF7030A0"/>
    <pageSetUpPr fitToPage="1"/>
  </sheetPr>
  <dimension ref="A1:K55"/>
  <sheetViews>
    <sheetView view="pageBreakPreview" zoomScale="70" zoomScaleNormal="80" zoomScaleSheetLayoutView="70" workbookViewId="0">
      <pane ySplit="5" topLeftCell="A6" activePane="bottomLeft" state="frozen"/>
      <selection activeCell="C8" sqref="C8"/>
      <selection pane="bottomLeft" activeCell="H7" sqref="H7:K48"/>
    </sheetView>
  </sheetViews>
  <sheetFormatPr baseColWidth="10" defaultColWidth="11.42578125" defaultRowHeight="14.25" x14ac:dyDescent="0.2"/>
  <cols>
    <col min="1" max="1" width="10" style="38" customWidth="1"/>
    <col min="2" max="2" width="12" style="33" bestFit="1" customWidth="1"/>
    <col min="3" max="3" width="51.42578125" style="39" customWidth="1"/>
    <col min="4" max="4" width="23.85546875" style="39" customWidth="1"/>
    <col min="5" max="5" width="27.5703125" style="34" customWidth="1"/>
    <col min="6" max="6" width="25.85546875" style="35" customWidth="1"/>
    <col min="7" max="7" width="27.7109375" style="35" customWidth="1"/>
    <col min="8" max="8" width="19.42578125" style="35" customWidth="1"/>
    <col min="9" max="11" width="18.85546875" style="35" customWidth="1"/>
    <col min="12" max="16384" width="11.42578125" style="36"/>
  </cols>
  <sheetData>
    <row r="1" spans="1:11" ht="15" customHeight="1" x14ac:dyDescent="0.2">
      <c r="A1" s="293" t="s">
        <v>0</v>
      </c>
      <c r="B1" s="293"/>
      <c r="C1" s="293"/>
      <c r="D1" s="293"/>
    </row>
    <row r="2" spans="1:11" ht="15" customHeight="1" x14ac:dyDescent="0.2">
      <c r="A2" s="293" t="s">
        <v>213</v>
      </c>
      <c r="B2" s="293"/>
      <c r="C2" s="293"/>
      <c r="D2" s="293"/>
    </row>
    <row r="3" spans="1:11" ht="15.75" customHeight="1" thickBot="1" x14ac:dyDescent="0.25">
      <c r="A3" s="294" t="s">
        <v>52</v>
      </c>
      <c r="B3" s="294"/>
      <c r="C3" s="294"/>
      <c r="D3" s="294"/>
      <c r="J3" s="72" t="s">
        <v>301</v>
      </c>
    </row>
    <row r="4" spans="1:11" ht="15.75" customHeight="1" x14ac:dyDescent="0.2">
      <c r="A4" s="278" t="s">
        <v>2</v>
      </c>
      <c r="B4" s="280" t="s">
        <v>3</v>
      </c>
      <c r="C4" s="297" t="s">
        <v>4</v>
      </c>
      <c r="D4" s="284" t="s">
        <v>48</v>
      </c>
      <c r="E4" s="286" t="s">
        <v>302</v>
      </c>
      <c r="F4" s="287"/>
      <c r="G4" s="300"/>
      <c r="H4" s="301" t="s">
        <v>43</v>
      </c>
      <c r="I4" s="302"/>
      <c r="J4" s="302"/>
      <c r="K4" s="303"/>
    </row>
    <row r="5" spans="1:11" ht="22.5" customHeight="1" thickBot="1" x14ac:dyDescent="0.25">
      <c r="A5" s="295"/>
      <c r="B5" s="296"/>
      <c r="C5" s="298"/>
      <c r="D5" s="299"/>
      <c r="E5" s="208" t="s">
        <v>39</v>
      </c>
      <c r="F5" s="100" t="s">
        <v>38</v>
      </c>
      <c r="G5" s="121" t="s">
        <v>46</v>
      </c>
      <c r="H5" s="209" t="s">
        <v>41</v>
      </c>
      <c r="I5" s="103" t="s">
        <v>39</v>
      </c>
      <c r="J5" s="103" t="s">
        <v>38</v>
      </c>
      <c r="K5" s="210" t="s">
        <v>46</v>
      </c>
    </row>
    <row r="6" spans="1:11" ht="15" customHeight="1" x14ac:dyDescent="0.2">
      <c r="A6" s="53" t="s">
        <v>203</v>
      </c>
      <c r="B6" s="204"/>
      <c r="C6" s="204"/>
      <c r="D6" s="205"/>
      <c r="E6" s="53"/>
      <c r="F6" s="204"/>
      <c r="G6" s="206"/>
      <c r="H6" s="207"/>
      <c r="I6" s="204"/>
      <c r="J6" s="204"/>
      <c r="K6" s="206"/>
    </row>
    <row r="7" spans="1:11" ht="42.75" x14ac:dyDescent="0.2">
      <c r="A7" s="157">
        <v>1</v>
      </c>
      <c r="B7" s="155">
        <v>130572</v>
      </c>
      <c r="C7" s="37" t="s">
        <v>204</v>
      </c>
      <c r="D7" s="197" t="s">
        <v>197</v>
      </c>
      <c r="E7" s="199">
        <v>2000000</v>
      </c>
      <c r="F7" s="156">
        <v>682231</v>
      </c>
      <c r="G7" s="200">
        <v>0</v>
      </c>
      <c r="H7" s="329">
        <v>7520</v>
      </c>
      <c r="I7" s="330">
        <v>0</v>
      </c>
      <c r="J7" s="330">
        <v>482.89</v>
      </c>
      <c r="K7" s="331">
        <v>0</v>
      </c>
    </row>
    <row r="8" spans="1:11" ht="42.75" x14ac:dyDescent="0.2">
      <c r="A8" s="157">
        <f>+A7+1</f>
        <v>2</v>
      </c>
      <c r="B8" s="155">
        <v>148405</v>
      </c>
      <c r="C8" s="37" t="s">
        <v>205</v>
      </c>
      <c r="D8" s="197" t="s">
        <v>197</v>
      </c>
      <c r="E8" s="199">
        <v>2000000</v>
      </c>
      <c r="F8" s="156">
        <v>617783</v>
      </c>
      <c r="G8" s="200">
        <v>0</v>
      </c>
      <c r="H8" s="329">
        <v>7519</v>
      </c>
      <c r="I8" s="330">
        <v>0</v>
      </c>
      <c r="J8" s="330">
        <v>414.65</v>
      </c>
      <c r="K8" s="331">
        <v>0</v>
      </c>
    </row>
    <row r="9" spans="1:11" ht="42.75" x14ac:dyDescent="0.2">
      <c r="A9" s="157">
        <f t="shared" ref="A9:A48" si="0">+A8+1</f>
        <v>3</v>
      </c>
      <c r="B9" s="155">
        <v>148408</v>
      </c>
      <c r="C9" s="37" t="s">
        <v>206</v>
      </c>
      <c r="D9" s="197" t="s">
        <v>197</v>
      </c>
      <c r="E9" s="199">
        <v>2000000</v>
      </c>
      <c r="F9" s="156">
        <v>58933</v>
      </c>
      <c r="G9" s="200">
        <v>0</v>
      </c>
      <c r="H9" s="329">
        <v>7519</v>
      </c>
      <c r="I9" s="330">
        <v>0</v>
      </c>
      <c r="J9" s="330">
        <v>69.25</v>
      </c>
      <c r="K9" s="331">
        <v>0</v>
      </c>
    </row>
    <row r="10" spans="1:11" ht="42.75" x14ac:dyDescent="0.2">
      <c r="A10" s="157">
        <f t="shared" si="0"/>
        <v>4</v>
      </c>
      <c r="B10" s="155">
        <v>149702</v>
      </c>
      <c r="C10" s="37" t="s">
        <v>207</v>
      </c>
      <c r="D10" s="197" t="s">
        <v>197</v>
      </c>
      <c r="E10" s="199">
        <v>2000000</v>
      </c>
      <c r="F10" s="156">
        <v>463058</v>
      </c>
      <c r="G10" s="200">
        <v>463058</v>
      </c>
      <c r="H10" s="329">
        <v>7519</v>
      </c>
      <c r="I10" s="330">
        <v>0</v>
      </c>
      <c r="J10" s="330">
        <v>310.8</v>
      </c>
      <c r="K10" s="331">
        <v>0</v>
      </c>
    </row>
    <row r="11" spans="1:11" ht="42.75" x14ac:dyDescent="0.2">
      <c r="A11" s="8">
        <f t="shared" si="0"/>
        <v>5</v>
      </c>
      <c r="B11" s="155">
        <v>149703</v>
      </c>
      <c r="C11" s="37" t="s">
        <v>209</v>
      </c>
      <c r="D11" s="197" t="s">
        <v>197</v>
      </c>
      <c r="E11" s="199">
        <v>0</v>
      </c>
      <c r="F11" s="156">
        <v>183118</v>
      </c>
      <c r="G11" s="200">
        <v>0</v>
      </c>
      <c r="H11" s="329">
        <v>2417</v>
      </c>
      <c r="I11" s="330">
        <v>0</v>
      </c>
      <c r="J11" s="330">
        <v>1</v>
      </c>
      <c r="K11" s="331">
        <v>0</v>
      </c>
    </row>
    <row r="12" spans="1:11" ht="42.75" x14ac:dyDescent="0.2">
      <c r="A12" s="8">
        <v>6</v>
      </c>
      <c r="B12" s="155">
        <v>257874</v>
      </c>
      <c r="C12" s="37" t="s">
        <v>299</v>
      </c>
      <c r="D12" s="197" t="s">
        <v>197</v>
      </c>
      <c r="E12" s="199">
        <v>0</v>
      </c>
      <c r="F12" s="156">
        <v>900000</v>
      </c>
      <c r="G12" s="200">
        <v>0</v>
      </c>
      <c r="H12" s="329">
        <v>350</v>
      </c>
      <c r="I12" s="330">
        <v>350</v>
      </c>
      <c r="J12" s="330">
        <v>350</v>
      </c>
      <c r="K12" s="331">
        <v>0</v>
      </c>
    </row>
    <row r="13" spans="1:11" ht="42.75" x14ac:dyDescent="0.2">
      <c r="A13" s="8">
        <v>7</v>
      </c>
      <c r="B13" s="155">
        <v>257881</v>
      </c>
      <c r="C13" s="37" t="s">
        <v>278</v>
      </c>
      <c r="D13" s="197" t="s">
        <v>197</v>
      </c>
      <c r="E13" s="199">
        <v>0</v>
      </c>
      <c r="F13" s="156">
        <v>900000</v>
      </c>
      <c r="G13" s="200">
        <v>0</v>
      </c>
      <c r="H13" s="329">
        <v>720</v>
      </c>
      <c r="I13" s="330">
        <v>0</v>
      </c>
      <c r="J13" s="330">
        <v>720</v>
      </c>
      <c r="K13" s="331">
        <v>0</v>
      </c>
    </row>
    <row r="14" spans="1:11" ht="42.75" x14ac:dyDescent="0.2">
      <c r="A14" s="8">
        <v>8</v>
      </c>
      <c r="B14" s="155">
        <v>257882</v>
      </c>
      <c r="C14" s="37" t="s">
        <v>279</v>
      </c>
      <c r="D14" s="197" t="s">
        <v>197</v>
      </c>
      <c r="E14" s="199">
        <v>0</v>
      </c>
      <c r="F14" s="156">
        <v>900000</v>
      </c>
      <c r="G14" s="200">
        <v>0</v>
      </c>
      <c r="H14" s="329">
        <v>360</v>
      </c>
      <c r="I14" s="330">
        <v>0</v>
      </c>
      <c r="J14" s="330">
        <v>360</v>
      </c>
      <c r="K14" s="331">
        <v>0</v>
      </c>
    </row>
    <row r="15" spans="1:11" ht="42.75" x14ac:dyDescent="0.2">
      <c r="A15" s="8">
        <f t="shared" si="0"/>
        <v>9</v>
      </c>
      <c r="B15" s="155">
        <v>257883</v>
      </c>
      <c r="C15" s="37" t="s">
        <v>280</v>
      </c>
      <c r="D15" s="197" t="s">
        <v>197</v>
      </c>
      <c r="E15" s="199">
        <v>0</v>
      </c>
      <c r="F15" s="156">
        <v>900000</v>
      </c>
      <c r="G15" s="200">
        <v>0</v>
      </c>
      <c r="H15" s="329">
        <v>342</v>
      </c>
      <c r="I15" s="330">
        <v>0</v>
      </c>
      <c r="J15" s="330">
        <v>342</v>
      </c>
      <c r="K15" s="331">
        <v>0</v>
      </c>
    </row>
    <row r="16" spans="1:11" ht="42.75" x14ac:dyDescent="0.2">
      <c r="A16" s="8">
        <f t="shared" si="0"/>
        <v>10</v>
      </c>
      <c r="B16" s="155">
        <v>257890</v>
      </c>
      <c r="C16" s="37" t="s">
        <v>281</v>
      </c>
      <c r="D16" s="197" t="s">
        <v>197</v>
      </c>
      <c r="E16" s="199">
        <v>0</v>
      </c>
      <c r="F16" s="156">
        <v>880000</v>
      </c>
      <c r="G16" s="200">
        <v>0</v>
      </c>
      <c r="H16" s="329">
        <v>520</v>
      </c>
      <c r="I16" s="330">
        <v>0</v>
      </c>
      <c r="J16" s="330">
        <v>520</v>
      </c>
      <c r="K16" s="331">
        <v>0</v>
      </c>
    </row>
    <row r="17" spans="1:11" ht="42.75" x14ac:dyDescent="0.2">
      <c r="A17" s="8">
        <v>11</v>
      </c>
      <c r="B17" s="155">
        <v>257899</v>
      </c>
      <c r="C17" s="37" t="s">
        <v>300</v>
      </c>
      <c r="D17" s="197" t="s">
        <v>197</v>
      </c>
      <c r="E17" s="199">
        <v>0</v>
      </c>
      <c r="F17" s="156">
        <v>855957</v>
      </c>
      <c r="G17" s="200"/>
      <c r="H17" s="329">
        <v>480</v>
      </c>
      <c r="I17" s="330">
        <v>480</v>
      </c>
      <c r="J17" s="330">
        <v>480</v>
      </c>
      <c r="K17" s="331">
        <v>0</v>
      </c>
    </row>
    <row r="18" spans="1:11" ht="42.75" x14ac:dyDescent="0.2">
      <c r="A18" s="8">
        <v>12</v>
      </c>
      <c r="B18" s="37">
        <v>257901</v>
      </c>
      <c r="C18" s="37" t="s">
        <v>282</v>
      </c>
      <c r="D18" s="197" t="s">
        <v>197</v>
      </c>
      <c r="E18" s="199">
        <v>0</v>
      </c>
      <c r="F18" s="156">
        <v>900000</v>
      </c>
      <c r="G18" s="200">
        <v>0</v>
      </c>
      <c r="H18" s="329">
        <v>350</v>
      </c>
      <c r="I18" s="330">
        <v>0</v>
      </c>
      <c r="J18" s="330">
        <v>350</v>
      </c>
      <c r="K18" s="331">
        <v>0</v>
      </c>
    </row>
    <row r="19" spans="1:11" ht="42.75" x14ac:dyDescent="0.2">
      <c r="A19" s="8">
        <f t="shared" si="0"/>
        <v>13</v>
      </c>
      <c r="B19" s="37">
        <v>261514</v>
      </c>
      <c r="C19" s="37" t="s">
        <v>283</v>
      </c>
      <c r="D19" s="197" t="s">
        <v>197</v>
      </c>
      <c r="E19" s="199">
        <v>0</v>
      </c>
      <c r="F19" s="156">
        <v>800000</v>
      </c>
      <c r="G19" s="200">
        <v>0</v>
      </c>
      <c r="H19" s="329">
        <v>328.1</v>
      </c>
      <c r="I19" s="330">
        <v>0</v>
      </c>
      <c r="J19" s="330">
        <v>328.1</v>
      </c>
      <c r="K19" s="331">
        <v>0</v>
      </c>
    </row>
    <row r="20" spans="1:11" ht="42.75" x14ac:dyDescent="0.2">
      <c r="A20" s="8">
        <f t="shared" si="0"/>
        <v>14</v>
      </c>
      <c r="B20" s="37">
        <v>261523</v>
      </c>
      <c r="C20" s="37" t="s">
        <v>284</v>
      </c>
      <c r="D20" s="197" t="s">
        <v>197</v>
      </c>
      <c r="E20" s="199">
        <v>0</v>
      </c>
      <c r="F20" s="156">
        <v>900000</v>
      </c>
      <c r="G20" s="200">
        <v>0</v>
      </c>
      <c r="H20" s="329">
        <v>364.2</v>
      </c>
      <c r="I20" s="330">
        <v>0</v>
      </c>
      <c r="J20" s="330">
        <v>364.2</v>
      </c>
      <c r="K20" s="331">
        <v>0</v>
      </c>
    </row>
    <row r="21" spans="1:11" ht="57" x14ac:dyDescent="0.2">
      <c r="A21" s="8">
        <f t="shared" si="0"/>
        <v>15</v>
      </c>
      <c r="B21" s="155">
        <v>262075</v>
      </c>
      <c r="C21" s="37" t="s">
        <v>251</v>
      </c>
      <c r="D21" s="197" t="s">
        <v>197</v>
      </c>
      <c r="E21" s="199">
        <v>0</v>
      </c>
      <c r="F21" s="156">
        <v>700000</v>
      </c>
      <c r="G21" s="200">
        <v>0</v>
      </c>
      <c r="H21" s="329">
        <v>307.60000000000002</v>
      </c>
      <c r="I21" s="330">
        <v>0</v>
      </c>
      <c r="J21" s="330">
        <v>307.60000000000002</v>
      </c>
      <c r="K21" s="331">
        <v>0</v>
      </c>
    </row>
    <row r="22" spans="1:11" ht="57" x14ac:dyDescent="0.2">
      <c r="A22" s="8">
        <f t="shared" si="0"/>
        <v>16</v>
      </c>
      <c r="B22" s="155">
        <v>262076</v>
      </c>
      <c r="C22" s="37" t="s">
        <v>252</v>
      </c>
      <c r="D22" s="197" t="s">
        <v>197</v>
      </c>
      <c r="E22" s="199">
        <v>0</v>
      </c>
      <c r="F22" s="156">
        <v>700000</v>
      </c>
      <c r="G22" s="200">
        <v>0</v>
      </c>
      <c r="H22" s="329">
        <v>314.39999999999998</v>
      </c>
      <c r="I22" s="330">
        <v>0</v>
      </c>
      <c r="J22" s="330">
        <v>314.39999999999998</v>
      </c>
      <c r="K22" s="331">
        <v>0</v>
      </c>
    </row>
    <row r="23" spans="1:11" ht="57" x14ac:dyDescent="0.2">
      <c r="A23" s="8">
        <f t="shared" si="0"/>
        <v>17</v>
      </c>
      <c r="B23" s="155">
        <v>262077</v>
      </c>
      <c r="C23" s="37" t="s">
        <v>253</v>
      </c>
      <c r="D23" s="197" t="s">
        <v>197</v>
      </c>
      <c r="E23" s="199">
        <v>0</v>
      </c>
      <c r="F23" s="156">
        <v>700000</v>
      </c>
      <c r="G23" s="200">
        <v>0</v>
      </c>
      <c r="H23" s="329">
        <v>335.4</v>
      </c>
      <c r="I23" s="330">
        <v>0</v>
      </c>
      <c r="J23" s="330">
        <v>335.4</v>
      </c>
      <c r="K23" s="331">
        <v>0</v>
      </c>
    </row>
    <row r="24" spans="1:11" ht="42.75" x14ac:dyDescent="0.2">
      <c r="A24" s="8">
        <f t="shared" si="0"/>
        <v>18</v>
      </c>
      <c r="B24" s="155">
        <v>262078</v>
      </c>
      <c r="C24" s="37" t="s">
        <v>254</v>
      </c>
      <c r="D24" s="197" t="s">
        <v>197</v>
      </c>
      <c r="E24" s="199">
        <v>0</v>
      </c>
      <c r="F24" s="156">
        <v>700000</v>
      </c>
      <c r="G24" s="200">
        <v>0</v>
      </c>
      <c r="H24" s="329">
        <v>338.5</v>
      </c>
      <c r="I24" s="330">
        <v>0</v>
      </c>
      <c r="J24" s="330">
        <v>338.5</v>
      </c>
      <c r="K24" s="331">
        <v>0</v>
      </c>
    </row>
    <row r="25" spans="1:11" ht="57" x14ac:dyDescent="0.2">
      <c r="A25" s="8">
        <f t="shared" si="0"/>
        <v>19</v>
      </c>
      <c r="B25" s="155">
        <v>262081</v>
      </c>
      <c r="C25" s="37" t="s">
        <v>255</v>
      </c>
      <c r="D25" s="197" t="s">
        <v>197</v>
      </c>
      <c r="E25" s="199">
        <v>0</v>
      </c>
      <c r="F25" s="156">
        <v>700000</v>
      </c>
      <c r="G25" s="200">
        <v>0</v>
      </c>
      <c r="H25" s="329">
        <v>292</v>
      </c>
      <c r="I25" s="330">
        <v>0</v>
      </c>
      <c r="J25" s="330">
        <v>292</v>
      </c>
      <c r="K25" s="331">
        <v>0</v>
      </c>
    </row>
    <row r="26" spans="1:11" ht="42.75" x14ac:dyDescent="0.2">
      <c r="A26" s="8">
        <f t="shared" si="0"/>
        <v>20</v>
      </c>
      <c r="B26" s="155">
        <v>262082</v>
      </c>
      <c r="C26" s="37" t="s">
        <v>256</v>
      </c>
      <c r="D26" s="197" t="s">
        <v>197</v>
      </c>
      <c r="E26" s="199">
        <v>0</v>
      </c>
      <c r="F26" s="156">
        <v>700000</v>
      </c>
      <c r="G26" s="200">
        <v>0</v>
      </c>
      <c r="H26" s="329">
        <v>335.4</v>
      </c>
      <c r="I26" s="330">
        <v>0</v>
      </c>
      <c r="J26" s="330">
        <v>335.4</v>
      </c>
      <c r="K26" s="331">
        <v>0</v>
      </c>
    </row>
    <row r="27" spans="1:11" ht="42.75" x14ac:dyDescent="0.2">
      <c r="A27" s="8">
        <f t="shared" si="0"/>
        <v>21</v>
      </c>
      <c r="B27" s="155">
        <v>262083</v>
      </c>
      <c r="C27" s="37" t="s">
        <v>257</v>
      </c>
      <c r="D27" s="197" t="s">
        <v>197</v>
      </c>
      <c r="E27" s="199">
        <v>0</v>
      </c>
      <c r="F27" s="156">
        <v>700000</v>
      </c>
      <c r="G27" s="200">
        <v>0</v>
      </c>
      <c r="H27" s="329">
        <v>298</v>
      </c>
      <c r="I27" s="330">
        <v>0</v>
      </c>
      <c r="J27" s="330">
        <v>298</v>
      </c>
      <c r="K27" s="331">
        <v>0</v>
      </c>
    </row>
    <row r="28" spans="1:11" ht="57" x14ac:dyDescent="0.2">
      <c r="A28" s="8">
        <f t="shared" si="0"/>
        <v>22</v>
      </c>
      <c r="B28" s="155">
        <v>262084</v>
      </c>
      <c r="C28" s="37" t="s">
        <v>258</v>
      </c>
      <c r="D28" s="197" t="s">
        <v>197</v>
      </c>
      <c r="E28" s="199">
        <v>0</v>
      </c>
      <c r="F28" s="156">
        <v>700000</v>
      </c>
      <c r="G28" s="200">
        <v>0</v>
      </c>
      <c r="H28" s="329">
        <v>294</v>
      </c>
      <c r="I28" s="330">
        <v>0</v>
      </c>
      <c r="J28" s="330">
        <v>294</v>
      </c>
      <c r="K28" s="331">
        <v>0</v>
      </c>
    </row>
    <row r="29" spans="1:11" ht="57" x14ac:dyDescent="0.2">
      <c r="A29" s="8">
        <f t="shared" si="0"/>
        <v>23</v>
      </c>
      <c r="B29" s="155">
        <v>262085</v>
      </c>
      <c r="C29" s="37" t="s">
        <v>259</v>
      </c>
      <c r="D29" s="197" t="s">
        <v>197</v>
      </c>
      <c r="E29" s="199">
        <v>0</v>
      </c>
      <c r="F29" s="156">
        <v>700000</v>
      </c>
      <c r="G29" s="200">
        <v>0</v>
      </c>
      <c r="H29" s="329">
        <v>299.5</v>
      </c>
      <c r="I29" s="330">
        <v>0</v>
      </c>
      <c r="J29" s="330">
        <v>299.5</v>
      </c>
      <c r="K29" s="331">
        <v>0</v>
      </c>
    </row>
    <row r="30" spans="1:11" ht="57" x14ac:dyDescent="0.2">
      <c r="A30" s="8">
        <f t="shared" si="0"/>
        <v>24</v>
      </c>
      <c r="B30" s="155">
        <v>262089</v>
      </c>
      <c r="C30" s="37" t="s">
        <v>260</v>
      </c>
      <c r="D30" s="197" t="s">
        <v>197</v>
      </c>
      <c r="E30" s="199">
        <v>0</v>
      </c>
      <c r="F30" s="156">
        <v>700000</v>
      </c>
      <c r="G30" s="200">
        <v>0</v>
      </c>
      <c r="H30" s="329">
        <v>321</v>
      </c>
      <c r="I30" s="330">
        <v>0</v>
      </c>
      <c r="J30" s="330">
        <v>321</v>
      </c>
      <c r="K30" s="331">
        <v>0</v>
      </c>
    </row>
    <row r="31" spans="1:11" ht="57" x14ac:dyDescent="0.2">
      <c r="A31" s="8">
        <f t="shared" si="0"/>
        <v>25</v>
      </c>
      <c r="B31" s="155">
        <v>262092</v>
      </c>
      <c r="C31" s="37" t="s">
        <v>261</v>
      </c>
      <c r="D31" s="197" t="s">
        <v>197</v>
      </c>
      <c r="E31" s="199">
        <v>0</v>
      </c>
      <c r="F31" s="156">
        <v>700000</v>
      </c>
      <c r="G31" s="200">
        <v>0</v>
      </c>
      <c r="H31" s="329">
        <v>307.60000000000002</v>
      </c>
      <c r="I31" s="330">
        <v>0</v>
      </c>
      <c r="J31" s="330">
        <v>307.60000000000002</v>
      </c>
      <c r="K31" s="331">
        <v>0</v>
      </c>
    </row>
    <row r="32" spans="1:11" ht="42.75" x14ac:dyDescent="0.2">
      <c r="A32" s="8">
        <f t="shared" si="0"/>
        <v>26</v>
      </c>
      <c r="B32" s="155">
        <v>262094</v>
      </c>
      <c r="C32" s="37" t="s">
        <v>262</v>
      </c>
      <c r="D32" s="197" t="s">
        <v>197</v>
      </c>
      <c r="E32" s="199">
        <v>0</v>
      </c>
      <c r="F32" s="156">
        <v>800000</v>
      </c>
      <c r="G32" s="200">
        <v>0</v>
      </c>
      <c r="H32" s="329">
        <v>401</v>
      </c>
      <c r="I32" s="330">
        <v>0</v>
      </c>
      <c r="J32" s="330">
        <v>401</v>
      </c>
      <c r="K32" s="331">
        <v>0</v>
      </c>
    </row>
    <row r="33" spans="1:11" ht="57" x14ac:dyDescent="0.2">
      <c r="A33" s="8">
        <f t="shared" si="0"/>
        <v>27</v>
      </c>
      <c r="B33" s="155">
        <f>+B32+1</f>
        <v>262095</v>
      </c>
      <c r="C33" s="37" t="s">
        <v>263</v>
      </c>
      <c r="D33" s="197" t="s">
        <v>197</v>
      </c>
      <c r="E33" s="199">
        <v>0</v>
      </c>
      <c r="F33" s="156">
        <v>700000</v>
      </c>
      <c r="G33" s="200">
        <v>0</v>
      </c>
      <c r="H33" s="329">
        <v>335.4</v>
      </c>
      <c r="I33" s="330">
        <v>0</v>
      </c>
      <c r="J33" s="330">
        <v>335.4</v>
      </c>
      <c r="K33" s="331">
        <v>0</v>
      </c>
    </row>
    <row r="34" spans="1:11" ht="57" x14ac:dyDescent="0.2">
      <c r="A34" s="8">
        <f t="shared" si="0"/>
        <v>28</v>
      </c>
      <c r="B34" s="155">
        <f t="shared" ref="B34:B37" si="1">+B33+1</f>
        <v>262096</v>
      </c>
      <c r="C34" s="37" t="s">
        <v>264</v>
      </c>
      <c r="D34" s="197" t="s">
        <v>197</v>
      </c>
      <c r="E34" s="199">
        <v>0</v>
      </c>
      <c r="F34" s="156">
        <v>800000</v>
      </c>
      <c r="G34" s="200">
        <v>0</v>
      </c>
      <c r="H34" s="329">
        <v>376.6</v>
      </c>
      <c r="I34" s="330">
        <v>0</v>
      </c>
      <c r="J34" s="330">
        <v>376.6</v>
      </c>
      <c r="K34" s="331">
        <v>0</v>
      </c>
    </row>
    <row r="35" spans="1:11" ht="57" x14ac:dyDescent="0.2">
      <c r="A35" s="8">
        <f t="shared" si="0"/>
        <v>29</v>
      </c>
      <c r="B35" s="155">
        <f t="shared" si="1"/>
        <v>262097</v>
      </c>
      <c r="C35" s="37" t="s">
        <v>265</v>
      </c>
      <c r="D35" s="197" t="s">
        <v>197</v>
      </c>
      <c r="E35" s="199">
        <v>0</v>
      </c>
      <c r="F35" s="156">
        <v>700000</v>
      </c>
      <c r="G35" s="200">
        <v>0</v>
      </c>
      <c r="H35" s="329">
        <v>292</v>
      </c>
      <c r="I35" s="330">
        <v>0</v>
      </c>
      <c r="J35" s="330">
        <v>292</v>
      </c>
      <c r="K35" s="331">
        <v>0</v>
      </c>
    </row>
    <row r="36" spans="1:11" ht="57" x14ac:dyDescent="0.2">
      <c r="A36" s="8">
        <f t="shared" si="0"/>
        <v>30</v>
      </c>
      <c r="B36" s="155">
        <f t="shared" si="1"/>
        <v>262098</v>
      </c>
      <c r="C36" s="37" t="s">
        <v>266</v>
      </c>
      <c r="D36" s="197" t="s">
        <v>197</v>
      </c>
      <c r="E36" s="199">
        <v>0</v>
      </c>
      <c r="F36" s="156">
        <v>900000</v>
      </c>
      <c r="G36" s="200">
        <v>0</v>
      </c>
      <c r="H36" s="329">
        <v>410.2</v>
      </c>
      <c r="I36" s="330">
        <v>0</v>
      </c>
      <c r="J36" s="330">
        <v>410.2</v>
      </c>
      <c r="K36" s="331">
        <v>0</v>
      </c>
    </row>
    <row r="37" spans="1:11" ht="57" x14ac:dyDescent="0.2">
      <c r="A37" s="8">
        <f t="shared" si="0"/>
        <v>31</v>
      </c>
      <c r="B37" s="155">
        <f t="shared" si="1"/>
        <v>262099</v>
      </c>
      <c r="C37" s="37" t="s">
        <v>267</v>
      </c>
      <c r="D37" s="197" t="s">
        <v>197</v>
      </c>
      <c r="E37" s="199">
        <v>0</v>
      </c>
      <c r="F37" s="156">
        <v>900000</v>
      </c>
      <c r="G37" s="200">
        <v>0</v>
      </c>
      <c r="H37" s="329">
        <v>401.4</v>
      </c>
      <c r="I37" s="330">
        <v>0</v>
      </c>
      <c r="J37" s="330">
        <v>401.4</v>
      </c>
      <c r="K37" s="331">
        <v>0</v>
      </c>
    </row>
    <row r="38" spans="1:11" ht="57" x14ac:dyDescent="0.2">
      <c r="A38" s="8">
        <f t="shared" si="0"/>
        <v>32</v>
      </c>
      <c r="B38" s="155">
        <f t="shared" ref="B38:B47" si="2">+B37+1</f>
        <v>262100</v>
      </c>
      <c r="C38" s="37" t="s">
        <v>268</v>
      </c>
      <c r="D38" s="197" t="s">
        <v>197</v>
      </c>
      <c r="E38" s="199">
        <v>0</v>
      </c>
      <c r="F38" s="156">
        <v>900000</v>
      </c>
      <c r="G38" s="200">
        <v>0</v>
      </c>
      <c r="H38" s="329">
        <v>396.6</v>
      </c>
      <c r="I38" s="330">
        <v>0</v>
      </c>
      <c r="J38" s="330">
        <v>396.6</v>
      </c>
      <c r="K38" s="331">
        <v>0</v>
      </c>
    </row>
    <row r="39" spans="1:11" ht="57" x14ac:dyDescent="0.2">
      <c r="A39" s="157">
        <f t="shared" si="0"/>
        <v>33</v>
      </c>
      <c r="B39" s="155">
        <f t="shared" si="2"/>
        <v>262101</v>
      </c>
      <c r="C39" s="37" t="s">
        <v>269</v>
      </c>
      <c r="D39" s="197" t="s">
        <v>197</v>
      </c>
      <c r="E39" s="199">
        <v>0</v>
      </c>
      <c r="F39" s="156">
        <v>700000</v>
      </c>
      <c r="G39" s="200">
        <v>0</v>
      </c>
      <c r="H39" s="329">
        <v>299.5</v>
      </c>
      <c r="I39" s="330">
        <v>0</v>
      </c>
      <c r="J39" s="330">
        <v>299.5</v>
      </c>
      <c r="K39" s="331">
        <v>0</v>
      </c>
    </row>
    <row r="40" spans="1:11" ht="42.75" x14ac:dyDescent="0.2">
      <c r="A40" s="157">
        <f t="shared" si="0"/>
        <v>34</v>
      </c>
      <c r="B40" s="155">
        <f t="shared" si="2"/>
        <v>262102</v>
      </c>
      <c r="C40" s="37" t="s">
        <v>270</v>
      </c>
      <c r="D40" s="197" t="s">
        <v>197</v>
      </c>
      <c r="E40" s="199">
        <v>0</v>
      </c>
      <c r="F40" s="156">
        <v>900000</v>
      </c>
      <c r="G40" s="200">
        <v>0</v>
      </c>
      <c r="H40" s="329">
        <v>383.4</v>
      </c>
      <c r="I40" s="330">
        <v>0</v>
      </c>
      <c r="J40" s="330">
        <v>383.4</v>
      </c>
      <c r="K40" s="331">
        <v>0</v>
      </c>
    </row>
    <row r="41" spans="1:11" ht="57" x14ac:dyDescent="0.2">
      <c r="A41" s="157">
        <f t="shared" si="0"/>
        <v>35</v>
      </c>
      <c r="B41" s="155">
        <f t="shared" si="2"/>
        <v>262103</v>
      </c>
      <c r="C41" s="37" t="s">
        <v>271</v>
      </c>
      <c r="D41" s="197" t="s">
        <v>197</v>
      </c>
      <c r="E41" s="199">
        <v>0</v>
      </c>
      <c r="F41" s="156">
        <v>800000</v>
      </c>
      <c r="G41" s="200">
        <v>0</v>
      </c>
      <c r="H41" s="329">
        <v>401</v>
      </c>
      <c r="I41" s="330">
        <v>0</v>
      </c>
      <c r="J41" s="330">
        <v>401</v>
      </c>
      <c r="K41" s="331">
        <v>0</v>
      </c>
    </row>
    <row r="42" spans="1:11" ht="57" x14ac:dyDescent="0.2">
      <c r="A42" s="157">
        <f t="shared" si="0"/>
        <v>36</v>
      </c>
      <c r="B42" s="155">
        <f t="shared" si="2"/>
        <v>262104</v>
      </c>
      <c r="C42" s="37" t="s">
        <v>272</v>
      </c>
      <c r="D42" s="197" t="s">
        <v>197</v>
      </c>
      <c r="E42" s="199">
        <v>0</v>
      </c>
      <c r="F42" s="156">
        <v>700000</v>
      </c>
      <c r="G42" s="200">
        <v>0</v>
      </c>
      <c r="H42" s="329">
        <v>314.39999999999998</v>
      </c>
      <c r="I42" s="330">
        <v>0</v>
      </c>
      <c r="J42" s="330">
        <v>314.39999999999998</v>
      </c>
      <c r="K42" s="331">
        <v>0</v>
      </c>
    </row>
    <row r="43" spans="1:11" ht="57" x14ac:dyDescent="0.2">
      <c r="A43" s="157">
        <f t="shared" si="0"/>
        <v>37</v>
      </c>
      <c r="B43" s="155">
        <f t="shared" si="2"/>
        <v>262105</v>
      </c>
      <c r="C43" s="37" t="s">
        <v>273</v>
      </c>
      <c r="D43" s="197" t="s">
        <v>197</v>
      </c>
      <c r="E43" s="199">
        <v>0</v>
      </c>
      <c r="F43" s="156">
        <v>700000</v>
      </c>
      <c r="G43" s="200">
        <v>0</v>
      </c>
      <c r="H43" s="329">
        <v>335.4</v>
      </c>
      <c r="I43" s="330">
        <v>0</v>
      </c>
      <c r="J43" s="330">
        <v>335.4</v>
      </c>
      <c r="K43" s="331">
        <v>0</v>
      </c>
    </row>
    <row r="44" spans="1:11" ht="57" x14ac:dyDescent="0.2">
      <c r="A44" s="157">
        <f t="shared" si="0"/>
        <v>38</v>
      </c>
      <c r="B44" s="155">
        <f t="shared" si="2"/>
        <v>262106</v>
      </c>
      <c r="C44" s="37" t="s">
        <v>274</v>
      </c>
      <c r="D44" s="197" t="s">
        <v>197</v>
      </c>
      <c r="E44" s="199">
        <v>0</v>
      </c>
      <c r="F44" s="156">
        <v>700000</v>
      </c>
      <c r="G44" s="200">
        <v>0</v>
      </c>
      <c r="H44" s="329">
        <v>338.5</v>
      </c>
      <c r="I44" s="330">
        <v>0</v>
      </c>
      <c r="J44" s="330">
        <v>338.5</v>
      </c>
      <c r="K44" s="331">
        <v>0</v>
      </c>
    </row>
    <row r="45" spans="1:11" ht="57" x14ac:dyDescent="0.2">
      <c r="A45" s="157">
        <f t="shared" si="0"/>
        <v>39</v>
      </c>
      <c r="B45" s="155">
        <f t="shared" si="2"/>
        <v>262107</v>
      </c>
      <c r="C45" s="37" t="s">
        <v>275</v>
      </c>
      <c r="D45" s="197" t="s">
        <v>197</v>
      </c>
      <c r="E45" s="199">
        <v>0</v>
      </c>
      <c r="F45" s="156">
        <v>700000</v>
      </c>
      <c r="G45" s="200">
        <v>0</v>
      </c>
      <c r="H45" s="329">
        <v>292</v>
      </c>
      <c r="I45" s="330">
        <v>0</v>
      </c>
      <c r="J45" s="330">
        <v>292</v>
      </c>
      <c r="K45" s="331">
        <v>0</v>
      </c>
    </row>
    <row r="46" spans="1:11" ht="42.75" x14ac:dyDescent="0.2">
      <c r="A46" s="157">
        <f t="shared" si="0"/>
        <v>40</v>
      </c>
      <c r="B46" s="155">
        <f t="shared" si="2"/>
        <v>262108</v>
      </c>
      <c r="C46" s="37" t="s">
        <v>276</v>
      </c>
      <c r="D46" s="197" t="s">
        <v>197</v>
      </c>
      <c r="E46" s="199">
        <v>0</v>
      </c>
      <c r="F46" s="156">
        <v>700000</v>
      </c>
      <c r="G46" s="200">
        <v>0</v>
      </c>
      <c r="H46" s="329">
        <v>335.4</v>
      </c>
      <c r="I46" s="330">
        <v>0</v>
      </c>
      <c r="J46" s="330">
        <v>335.4</v>
      </c>
      <c r="K46" s="331">
        <v>0</v>
      </c>
    </row>
    <row r="47" spans="1:11" ht="57" x14ac:dyDescent="0.2">
      <c r="A47" s="157">
        <f t="shared" si="0"/>
        <v>41</v>
      </c>
      <c r="B47" s="155">
        <f t="shared" si="2"/>
        <v>262109</v>
      </c>
      <c r="C47" s="37" t="s">
        <v>277</v>
      </c>
      <c r="D47" s="197" t="s">
        <v>197</v>
      </c>
      <c r="E47" s="199">
        <v>0</v>
      </c>
      <c r="F47" s="156">
        <v>700000</v>
      </c>
      <c r="G47" s="200">
        <v>0</v>
      </c>
      <c r="H47" s="329">
        <v>298</v>
      </c>
      <c r="I47" s="330">
        <v>0</v>
      </c>
      <c r="J47" s="330">
        <v>298</v>
      </c>
      <c r="K47" s="331">
        <v>0</v>
      </c>
    </row>
    <row r="48" spans="1:11" ht="43.5" thickBot="1" x14ac:dyDescent="0.25">
      <c r="A48" s="158">
        <f t="shared" si="0"/>
        <v>42</v>
      </c>
      <c r="B48" s="159">
        <v>71361</v>
      </c>
      <c r="C48" s="160" t="s">
        <v>208</v>
      </c>
      <c r="D48" s="198" t="s">
        <v>197</v>
      </c>
      <c r="E48" s="201">
        <v>2000000</v>
      </c>
      <c r="F48" s="161">
        <v>58920</v>
      </c>
      <c r="G48" s="202">
        <v>0</v>
      </c>
      <c r="H48" s="332">
        <v>9034</v>
      </c>
      <c r="I48" s="333">
        <v>0</v>
      </c>
      <c r="J48" s="333">
        <v>69.23</v>
      </c>
      <c r="K48" s="334">
        <v>0</v>
      </c>
    </row>
    <row r="49" spans="1:11" ht="23.25" customHeight="1" thickBot="1" x14ac:dyDescent="0.25">
      <c r="A49" s="148"/>
      <c r="B49" s="292" t="s">
        <v>35</v>
      </c>
      <c r="C49" s="292"/>
      <c r="D49" s="165"/>
      <c r="E49" s="203">
        <f>SUM(E7:E48)</f>
        <v>10000000</v>
      </c>
      <c r="F49" s="196">
        <f>SUM(F7:F48)</f>
        <v>30000000</v>
      </c>
      <c r="G49" s="167">
        <f>SUM(G7:G48)</f>
        <v>463058</v>
      </c>
      <c r="H49" s="168"/>
      <c r="I49" s="153"/>
      <c r="J49" s="153"/>
      <c r="K49" s="169"/>
    </row>
    <row r="51" spans="1:11" x14ac:dyDescent="0.2">
      <c r="A51" s="98" t="s">
        <v>303</v>
      </c>
    </row>
    <row r="52" spans="1:11" x14ac:dyDescent="0.2">
      <c r="A52" s="99" t="s">
        <v>304</v>
      </c>
    </row>
    <row r="54" spans="1:11" x14ac:dyDescent="0.2">
      <c r="A54" s="98" t="s">
        <v>303</v>
      </c>
    </row>
    <row r="55" spans="1:11" x14ac:dyDescent="0.2">
      <c r="A55" s="99" t="s">
        <v>304</v>
      </c>
    </row>
  </sheetData>
  <mergeCells count="10">
    <mergeCell ref="B49:C49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K13"/>
  <sheetViews>
    <sheetView view="pageBreakPreview" zoomScale="85" zoomScaleNormal="80" zoomScaleSheetLayoutView="85" workbookViewId="0">
      <pane ySplit="5" topLeftCell="A6" activePane="bottomLeft" state="frozen"/>
      <selection activeCell="F9" sqref="F9"/>
      <selection pane="bottomLeft" activeCell="I3" sqref="I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3" customWidth="1"/>
    <col min="7" max="7" width="14.7109375" style="13" bestFit="1" customWidth="1"/>
    <col min="8" max="8" width="19.42578125" style="13" customWidth="1"/>
    <col min="9" max="11" width="18.85546875" style="13" customWidth="1"/>
    <col min="12" max="16384" width="11.42578125" style="1"/>
  </cols>
  <sheetData>
    <row r="1" spans="1:11" ht="15" customHeight="1" x14ac:dyDescent="0.2">
      <c r="A1" s="256" t="s">
        <v>0</v>
      </c>
      <c r="B1" s="256"/>
      <c r="C1" s="256"/>
      <c r="D1" s="256"/>
    </row>
    <row r="2" spans="1:11" ht="15" customHeight="1" x14ac:dyDescent="0.2">
      <c r="A2" s="256" t="s">
        <v>212</v>
      </c>
      <c r="B2" s="256"/>
      <c r="C2" s="256"/>
      <c r="D2" s="256"/>
    </row>
    <row r="3" spans="1:11" ht="15.75" customHeight="1" thickBot="1" x14ac:dyDescent="0.25">
      <c r="A3" s="266" t="s">
        <v>52</v>
      </c>
      <c r="B3" s="266"/>
      <c r="C3" s="266"/>
      <c r="D3" s="266"/>
      <c r="I3" s="171" t="s">
        <v>301</v>
      </c>
    </row>
    <row r="4" spans="1:11" ht="15.75" customHeight="1" thickBot="1" x14ac:dyDescent="0.25">
      <c r="A4" s="272" t="s">
        <v>2</v>
      </c>
      <c r="B4" s="274" t="s">
        <v>3</v>
      </c>
      <c r="C4" s="306" t="s">
        <v>4</v>
      </c>
      <c r="D4" s="267" t="s">
        <v>48</v>
      </c>
      <c r="E4" s="312" t="s">
        <v>40</v>
      </c>
      <c r="F4" s="313"/>
      <c r="G4" s="314"/>
      <c r="H4" s="315" t="s">
        <v>43</v>
      </c>
      <c r="I4" s="316"/>
      <c r="J4" s="316"/>
      <c r="K4" s="317"/>
    </row>
    <row r="5" spans="1:11" ht="22.5" customHeight="1" thickBot="1" x14ac:dyDescent="0.25">
      <c r="A5" s="304"/>
      <c r="B5" s="305"/>
      <c r="C5" s="307"/>
      <c r="D5" s="308"/>
      <c r="E5" s="228" t="s">
        <v>39</v>
      </c>
      <c r="F5" s="101" t="s">
        <v>38</v>
      </c>
      <c r="G5" s="102" t="s">
        <v>46</v>
      </c>
      <c r="H5" s="86" t="s">
        <v>41</v>
      </c>
      <c r="I5" s="87" t="s">
        <v>39</v>
      </c>
      <c r="J5" s="87" t="s">
        <v>38</v>
      </c>
      <c r="K5" s="88" t="s">
        <v>46</v>
      </c>
    </row>
    <row r="6" spans="1:11" ht="15" customHeight="1" thickBot="1" x14ac:dyDescent="0.25">
      <c r="A6" s="215" t="s">
        <v>203</v>
      </c>
      <c r="B6" s="216"/>
      <c r="C6" s="216"/>
      <c r="D6" s="216"/>
      <c r="E6" s="219"/>
      <c r="F6" s="217"/>
      <c r="G6" s="220"/>
      <c r="H6" s="217"/>
      <c r="I6" s="217"/>
      <c r="J6" s="217"/>
      <c r="K6" s="217"/>
    </row>
    <row r="7" spans="1:11" s="2" customFormat="1" ht="57" x14ac:dyDescent="0.2">
      <c r="A7" s="22">
        <v>1</v>
      </c>
      <c r="B7" s="23">
        <v>133043</v>
      </c>
      <c r="C7" s="214" t="s">
        <v>37</v>
      </c>
      <c r="D7" s="218" t="s">
        <v>197</v>
      </c>
      <c r="E7" s="221">
        <v>5973983</v>
      </c>
      <c r="F7" s="212">
        <v>5973983</v>
      </c>
      <c r="G7" s="222">
        <v>0</v>
      </c>
      <c r="H7" s="225">
        <v>5952</v>
      </c>
      <c r="I7" s="226">
        <v>5952</v>
      </c>
      <c r="J7" s="226">
        <v>5952</v>
      </c>
      <c r="K7" s="227">
        <v>0</v>
      </c>
    </row>
    <row r="8" spans="1:11" s="2" customFormat="1" ht="28.5" x14ac:dyDescent="0.2">
      <c r="A8" s="8">
        <f>+A7+1</f>
        <v>2</v>
      </c>
      <c r="B8" s="9">
        <v>133210</v>
      </c>
      <c r="C8" s="90" t="s">
        <v>210</v>
      </c>
      <c r="D8" s="40" t="s">
        <v>197</v>
      </c>
      <c r="E8" s="223">
        <v>475807</v>
      </c>
      <c r="F8" s="211">
        <v>475807</v>
      </c>
      <c r="G8" s="63">
        <v>0</v>
      </c>
      <c r="H8" s="122">
        <v>1648</v>
      </c>
      <c r="I8" s="123">
        <v>250</v>
      </c>
      <c r="J8" s="123">
        <v>250</v>
      </c>
      <c r="K8" s="175">
        <v>0</v>
      </c>
    </row>
    <row r="9" spans="1:11" s="2" customFormat="1" ht="57" x14ac:dyDescent="0.2">
      <c r="A9" s="8">
        <f t="shared" ref="A9:A10" si="0">+A8+1</f>
        <v>3</v>
      </c>
      <c r="B9" s="9">
        <v>205031</v>
      </c>
      <c r="C9" s="90" t="s">
        <v>211</v>
      </c>
      <c r="D9" s="40" t="s">
        <v>197</v>
      </c>
      <c r="E9" s="223">
        <v>10590000</v>
      </c>
      <c r="F9" s="211">
        <v>10590000</v>
      </c>
      <c r="G9" s="63">
        <v>0</v>
      </c>
      <c r="H9" s="122">
        <v>3270</v>
      </c>
      <c r="I9" s="123">
        <v>2223</v>
      </c>
      <c r="J9" s="123">
        <v>2223</v>
      </c>
      <c r="K9" s="175">
        <v>0</v>
      </c>
    </row>
    <row r="10" spans="1:11" s="2" customFormat="1" ht="29.25" thickBot="1" x14ac:dyDescent="0.25">
      <c r="A10" s="51">
        <f t="shared" si="0"/>
        <v>4</v>
      </c>
      <c r="B10" s="17">
        <v>55903</v>
      </c>
      <c r="C10" s="94" t="s">
        <v>36</v>
      </c>
      <c r="D10" s="59" t="s">
        <v>197</v>
      </c>
      <c r="E10" s="224">
        <v>2535000</v>
      </c>
      <c r="F10" s="213">
        <v>2535000</v>
      </c>
      <c r="G10" s="164">
        <v>0</v>
      </c>
      <c r="H10" s="183">
        <v>444.44</v>
      </c>
      <c r="I10" s="146">
        <v>444</v>
      </c>
      <c r="J10" s="146">
        <v>444</v>
      </c>
      <c r="K10" s="184">
        <v>0</v>
      </c>
    </row>
    <row r="11" spans="1:11" ht="23.25" customHeight="1" thickBot="1" x14ac:dyDescent="0.25">
      <c r="A11" s="309" t="s">
        <v>35</v>
      </c>
      <c r="B11" s="310"/>
      <c r="C11" s="311"/>
      <c r="D11" s="165"/>
      <c r="E11" s="203">
        <f>SUM(E7:E10)</f>
        <v>19574790</v>
      </c>
      <c r="F11" s="196">
        <f>SUM(F7:F10)</f>
        <v>19574790</v>
      </c>
      <c r="G11" s="167">
        <f>SUM(G7:G10)</f>
        <v>0</v>
      </c>
      <c r="H11" s="168"/>
      <c r="I11" s="153"/>
      <c r="J11" s="153"/>
      <c r="K11" s="169"/>
    </row>
    <row r="12" spans="1:11" x14ac:dyDescent="0.2">
      <c r="A12" s="98" t="s">
        <v>303</v>
      </c>
    </row>
    <row r="13" spans="1:11" x14ac:dyDescent="0.2">
      <c r="A13" s="325" t="s">
        <v>304</v>
      </c>
      <c r="B13" s="326"/>
      <c r="C13" s="326"/>
      <c r="D13" s="19"/>
    </row>
  </sheetData>
  <mergeCells count="10">
    <mergeCell ref="E4:G4"/>
    <mergeCell ref="H4:K4"/>
    <mergeCell ref="A1:D1"/>
    <mergeCell ref="A2:D2"/>
    <mergeCell ref="A3:D3"/>
    <mergeCell ref="A4:A5"/>
    <mergeCell ref="B4:B5"/>
    <mergeCell ref="C4:C5"/>
    <mergeCell ref="D4:D5"/>
    <mergeCell ref="A11:C11"/>
  </mergeCells>
  <pageMargins left="0.70866141732283505" right="0.70866141732283505" top="0.74803149606299202" bottom="0.74803149606299202" header="0.31496062992126" footer="0.31496062992126"/>
  <pageSetup paperSize="17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K14"/>
  <sheetViews>
    <sheetView view="pageBreakPreview" zoomScale="85" zoomScaleNormal="80" zoomScaleSheetLayoutView="85" workbookViewId="0">
      <pane ySplit="5" topLeftCell="A6" activePane="bottomLeft" state="frozen"/>
      <selection activeCell="F9" sqref="F9"/>
      <selection pane="bottomLeft" activeCell="H7" sqref="H7:K9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17.42578125" style="4" bestFit="1" customWidth="1"/>
    <col min="6" max="6" width="17.42578125" style="13" bestFit="1" customWidth="1"/>
    <col min="7" max="7" width="14.7109375" style="13" bestFit="1" customWidth="1"/>
    <col min="8" max="8" width="17.140625" style="13" bestFit="1" customWidth="1"/>
    <col min="9" max="9" width="12.7109375" style="13" bestFit="1" customWidth="1"/>
    <col min="10" max="10" width="11" style="13" bestFit="1" customWidth="1"/>
    <col min="11" max="11" width="8.7109375" style="13" bestFit="1" customWidth="1"/>
    <col min="12" max="16384" width="11.42578125" style="1"/>
  </cols>
  <sheetData>
    <row r="1" spans="1:11" ht="15" customHeight="1" x14ac:dyDescent="0.2">
      <c r="A1" s="256" t="s">
        <v>0</v>
      </c>
      <c r="B1" s="256"/>
      <c r="C1" s="256"/>
      <c r="D1" s="256"/>
    </row>
    <row r="2" spans="1:11" ht="15" customHeight="1" x14ac:dyDescent="0.2">
      <c r="A2" s="256" t="s">
        <v>198</v>
      </c>
      <c r="B2" s="256"/>
      <c r="C2" s="256"/>
      <c r="D2" s="256"/>
      <c r="E2" s="256"/>
    </row>
    <row r="3" spans="1:11" ht="15.75" customHeight="1" thickBot="1" x14ac:dyDescent="0.25">
      <c r="A3" s="266" t="s">
        <v>52</v>
      </c>
      <c r="B3" s="266"/>
      <c r="C3" s="266"/>
      <c r="D3" s="266"/>
      <c r="I3" s="171" t="s">
        <v>301</v>
      </c>
    </row>
    <row r="4" spans="1:11" ht="15.75" customHeight="1" thickBot="1" x14ac:dyDescent="0.25">
      <c r="A4" s="272" t="s">
        <v>2</v>
      </c>
      <c r="B4" s="274" t="s">
        <v>3</v>
      </c>
      <c r="C4" s="306" t="s">
        <v>4</v>
      </c>
      <c r="D4" s="267" t="s">
        <v>48</v>
      </c>
      <c r="E4" s="319" t="s">
        <v>40</v>
      </c>
      <c r="F4" s="320"/>
      <c r="G4" s="321"/>
      <c r="H4" s="254" t="s">
        <v>43</v>
      </c>
      <c r="I4" s="254"/>
      <c r="J4" s="254"/>
      <c r="K4" s="255"/>
    </row>
    <row r="5" spans="1:11" ht="22.5" customHeight="1" thickBot="1" x14ac:dyDescent="0.25">
      <c r="A5" s="273"/>
      <c r="B5" s="275"/>
      <c r="C5" s="318"/>
      <c r="D5" s="268"/>
      <c r="E5" s="229" t="s">
        <v>39</v>
      </c>
      <c r="F5" s="107" t="s">
        <v>38</v>
      </c>
      <c r="G5" s="108" t="s">
        <v>46</v>
      </c>
      <c r="H5" s="230" t="s">
        <v>41</v>
      </c>
      <c r="I5" s="231" t="s">
        <v>39</v>
      </c>
      <c r="J5" s="232" t="s">
        <v>38</v>
      </c>
      <c r="K5" s="232" t="s">
        <v>42</v>
      </c>
    </row>
    <row r="6" spans="1:11" ht="15" customHeight="1" x14ac:dyDescent="0.2">
      <c r="A6" s="109" t="s">
        <v>199</v>
      </c>
      <c r="B6" s="240"/>
      <c r="C6" s="240"/>
      <c r="D6" s="240"/>
      <c r="E6" s="240"/>
      <c r="F6" s="240"/>
      <c r="G6" s="240"/>
      <c r="H6" s="240"/>
      <c r="I6" s="240"/>
      <c r="J6" s="240"/>
      <c r="K6" s="241"/>
    </row>
    <row r="7" spans="1:11" s="2" customFormat="1" ht="42.75" x14ac:dyDescent="0.2">
      <c r="A7" s="8">
        <v>1</v>
      </c>
      <c r="B7" s="9">
        <v>171980</v>
      </c>
      <c r="C7" s="90" t="s">
        <v>200</v>
      </c>
      <c r="D7" s="10" t="s">
        <v>177</v>
      </c>
      <c r="E7" s="211">
        <v>2275992</v>
      </c>
      <c r="F7" s="211">
        <v>2275992</v>
      </c>
      <c r="G7" s="14">
        <v>0</v>
      </c>
      <c r="H7" s="123">
        <v>354</v>
      </c>
      <c r="I7" s="123">
        <v>177</v>
      </c>
      <c r="J7" s="123">
        <v>177</v>
      </c>
      <c r="K7" s="175"/>
    </row>
    <row r="8" spans="1:11" s="2" customFormat="1" ht="42.75" x14ac:dyDescent="0.2">
      <c r="A8" s="8">
        <v>2</v>
      </c>
      <c r="B8" s="9">
        <v>184337</v>
      </c>
      <c r="C8" s="90" t="s">
        <v>201</v>
      </c>
      <c r="D8" s="10" t="s">
        <v>177</v>
      </c>
      <c r="E8" s="211">
        <v>842402</v>
      </c>
      <c r="F8" s="211">
        <v>842402</v>
      </c>
      <c r="G8" s="14">
        <v>0</v>
      </c>
      <c r="H8" s="123">
        <v>563</v>
      </c>
      <c r="I8" s="123">
        <v>112</v>
      </c>
      <c r="J8" s="123">
        <v>112</v>
      </c>
      <c r="K8" s="175"/>
    </row>
    <row r="9" spans="1:11" s="2" customFormat="1" ht="43.5" thickBot="1" x14ac:dyDescent="0.25">
      <c r="A9" s="242">
        <v>3</v>
      </c>
      <c r="B9" s="243">
        <v>58761</v>
      </c>
      <c r="C9" s="244" t="s">
        <v>202</v>
      </c>
      <c r="D9" s="24" t="s">
        <v>177</v>
      </c>
      <c r="E9" s="245">
        <v>8564037</v>
      </c>
      <c r="F9" s="245">
        <v>8564037</v>
      </c>
      <c r="G9" s="246">
        <v>0</v>
      </c>
      <c r="H9" s="327">
        <v>810</v>
      </c>
      <c r="I9" s="327">
        <v>405</v>
      </c>
      <c r="J9" s="327">
        <v>405</v>
      </c>
      <c r="K9" s="328"/>
    </row>
    <row r="10" spans="1:11" ht="23.25" customHeight="1" thickBot="1" x14ac:dyDescent="0.25">
      <c r="A10" s="322" t="s">
        <v>35</v>
      </c>
      <c r="B10" s="323"/>
      <c r="C10" s="324"/>
      <c r="D10" s="233"/>
      <c r="E10" s="234">
        <f>SUM(E7:E9)</f>
        <v>11682431</v>
      </c>
      <c r="F10" s="235">
        <f>SUM(F7:F9)</f>
        <v>11682431</v>
      </c>
      <c r="G10" s="236">
        <f>SUM(G7:G9)</f>
        <v>0</v>
      </c>
      <c r="H10" s="237"/>
      <c r="I10" s="238"/>
      <c r="J10" s="238"/>
      <c r="K10" s="239"/>
    </row>
    <row r="13" spans="1:11" x14ac:dyDescent="0.2">
      <c r="A13" s="98" t="s">
        <v>303</v>
      </c>
    </row>
    <row r="14" spans="1:11" x14ac:dyDescent="0.2">
      <c r="A14" s="99" t="s">
        <v>304</v>
      </c>
    </row>
  </sheetData>
  <mergeCells count="10">
    <mergeCell ref="A10:C10"/>
    <mergeCell ref="H4:K4"/>
    <mergeCell ref="A1:D1"/>
    <mergeCell ref="A3:D3"/>
    <mergeCell ref="A4:A5"/>
    <mergeCell ref="B4:B5"/>
    <mergeCell ref="C4:C5"/>
    <mergeCell ref="D4:D5"/>
    <mergeCell ref="A2:E2"/>
    <mergeCell ref="E4:G4"/>
  </mergeCells>
  <pageMargins left="0.70866141732283505" right="0.70866141732283505" top="0.74803149606299202" bottom="0.74803149606299202" header="0.31496062992126" footer="0.31496062992126"/>
  <pageSetup paperSiz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2020-10-09T17:33:42Z</dcterms:modified>
</cp:coreProperties>
</file>