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srvstorage\compartida$\EMA\AÑO 2020\SEGUIMIENTO PRODUCCIÓN 2020. UDAF\01.09.2020 (AGOSTO)\Seguimiento Físico y Financiero funcionamiento e inversión\"/>
    </mc:Choice>
  </mc:AlternateContent>
  <xr:revisionPtr revIDLastSave="0" documentId="13_ncr:1_{5F3F845E-DDE1-44E1-B9A8-72221B0F1DC1}" xr6:coauthVersionLast="45" xr6:coauthVersionMax="45" xr10:uidLastSave="{00000000-0000-0000-0000-000000000000}"/>
  <bookViews>
    <workbookView xWindow="-120" yWindow="-120" windowWidth="14670" windowHeight="11760" activeTab="1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DGC!$A$1:$AM$274</definedName>
    <definedName name="_xlnm.Print_Area" localSheetId="2">FSS!$A$1:$AF$28</definedName>
    <definedName name="_xlnm.Print_Area" localSheetId="5">INSIVUMEH!$A$1:$AG$12</definedName>
    <definedName name="_xlnm.Print_Area" localSheetId="4">PROVIAL!$A$1:$AG$12</definedName>
    <definedName name="_xlnm.Print_Area" localSheetId="1">UCEE!$A$1:$AF$144</definedName>
    <definedName name="_xlnm.Print_Area" localSheetId="3">UDEVIPO!$A$1:$AF$54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0" i="13" l="1"/>
  <c r="A169" i="2"/>
  <c r="A167" i="2"/>
  <c r="H56" i="18" l="1"/>
  <c r="Y74" i="2"/>
  <c r="AD46" i="18" l="1"/>
  <c r="AD45" i="18"/>
  <c r="AD44" i="18"/>
  <c r="AD43" i="18"/>
  <c r="AD42" i="18"/>
  <c r="AD41" i="18"/>
  <c r="AD40" i="18"/>
  <c r="AD39" i="18"/>
  <c r="AD38" i="18"/>
  <c r="AD37" i="18"/>
  <c r="AD36" i="18"/>
  <c r="AD35" i="18"/>
  <c r="AD34" i="18"/>
  <c r="AD33" i="18"/>
  <c r="AD32" i="18"/>
  <c r="AD31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Y64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AD67" i="13"/>
  <c r="AD66" i="13"/>
  <c r="AD34" i="13" l="1"/>
  <c r="AD40" i="13"/>
  <c r="Y40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100" i="13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91" i="13"/>
  <c r="A182" i="2"/>
  <c r="G54" i="18" l="1"/>
  <c r="G56" i="18" s="1"/>
  <c r="Y7" i="2"/>
  <c r="A8" i="2"/>
  <c r="A9" i="2" s="1"/>
  <c r="A10" i="2" s="1"/>
  <c r="A11" i="2" s="1"/>
  <c r="Y8" i="2"/>
  <c r="Y9" i="2"/>
  <c r="Y10" i="2"/>
  <c r="Y11" i="2"/>
  <c r="Y13" i="2"/>
  <c r="Y14" i="2"/>
  <c r="Y15" i="2"/>
  <c r="Y16" i="2"/>
  <c r="Y17" i="2"/>
  <c r="Y18" i="2"/>
  <c r="Y19" i="2"/>
  <c r="Y20" i="2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H54" i="18"/>
  <c r="F54" i="18"/>
  <c r="E54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A8" i="18"/>
  <c r="A9" i="18" s="1"/>
  <c r="A10" i="18" s="1"/>
  <c r="A49" i="18" s="1"/>
  <c r="A50" i="18" s="1"/>
  <c r="A51" i="18" s="1"/>
  <c r="A52" i="18" s="1"/>
  <c r="A12" i="2" l="1"/>
  <c r="A13" i="2" s="1"/>
  <c r="A14" i="2" s="1"/>
  <c r="A15" i="2" s="1"/>
  <c r="A16" i="2" s="1"/>
  <c r="A17" i="2" s="1"/>
  <c r="A18" i="2" s="1"/>
  <c r="A19" i="2" s="1"/>
  <c r="A20" i="2" s="1"/>
  <c r="A9" i="13"/>
  <c r="A10" i="13" s="1"/>
  <c r="Q138" i="13" l="1"/>
  <c r="Y67" i="13" l="1"/>
  <c r="A48" i="2" l="1"/>
  <c r="Y136" i="13" l="1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63" i="13"/>
  <c r="Y61" i="13"/>
  <c r="Y100" i="13"/>
  <c r="Y55" i="13"/>
  <c r="Y62" i="13"/>
  <c r="Y57" i="13"/>
  <c r="Y60" i="13"/>
  <c r="Y56" i="13"/>
  <c r="Y58" i="13"/>
  <c r="Y59" i="13"/>
  <c r="Y99" i="13"/>
  <c r="Y98" i="13"/>
  <c r="Y97" i="13"/>
  <c r="Y96" i="13"/>
  <c r="Y95" i="13"/>
  <c r="Y94" i="13"/>
  <c r="Y93" i="13"/>
  <c r="Y92" i="13"/>
  <c r="Y91" i="13"/>
  <c r="Y35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37" i="13"/>
  <c r="Y72" i="13"/>
  <c r="Y71" i="13"/>
  <c r="Y42" i="13"/>
  <c r="Y44" i="13"/>
  <c r="Y45" i="13"/>
  <c r="Y43" i="13"/>
  <c r="Y69" i="13"/>
  <c r="Y54" i="13"/>
  <c r="Y53" i="13"/>
  <c r="Y52" i="13"/>
  <c r="Y51" i="13"/>
  <c r="Y50" i="13"/>
  <c r="Y49" i="13"/>
  <c r="Y48" i="13"/>
  <c r="Y47" i="13"/>
  <c r="Y46" i="13"/>
  <c r="Y38" i="13"/>
  <c r="Y34" i="13"/>
  <c r="Y7" i="13"/>
  <c r="L29" i="14"/>
  <c r="K29" i="14"/>
  <c r="Y7" i="14"/>
  <c r="Y9" i="14"/>
  <c r="Y10" i="14"/>
  <c r="Y11" i="14"/>
  <c r="Y26" i="14"/>
  <c r="Y25" i="14"/>
  <c r="Y23" i="14"/>
  <c r="Y21" i="14"/>
  <c r="Y29" i="14" s="1"/>
  <c r="Y19" i="14"/>
  <c r="Y18" i="14"/>
  <c r="Y17" i="14"/>
  <c r="Y16" i="14"/>
  <c r="Y15" i="14"/>
  <c r="Y14" i="14"/>
  <c r="Y13" i="14"/>
  <c r="Y12" i="14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164" i="2"/>
  <c r="Y163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23" i="2"/>
  <c r="Y116" i="2"/>
  <c r="Y52" i="2"/>
  <c r="Y185" i="2"/>
  <c r="Y51" i="2"/>
  <c r="Y184" i="2"/>
  <c r="Y183" i="2"/>
  <c r="Y79" i="2"/>
  <c r="Y151" i="2"/>
  <c r="Y126" i="2"/>
  <c r="Y182" i="2"/>
  <c r="Y114" i="2"/>
  <c r="Y113" i="2"/>
  <c r="Y90" i="2"/>
  <c r="Y181" i="2"/>
  <c r="Y135" i="2"/>
  <c r="Y115" i="2"/>
  <c r="Y91" i="2"/>
  <c r="Y179" i="2"/>
  <c r="Y178" i="2"/>
  <c r="Y177" i="2"/>
  <c r="Y176" i="2"/>
  <c r="Y175" i="2"/>
  <c r="Y174" i="2"/>
  <c r="Y173" i="2"/>
  <c r="Y171" i="2"/>
  <c r="Y169" i="2"/>
  <c r="Y166" i="2"/>
  <c r="Y161" i="2"/>
  <c r="Y160" i="2"/>
  <c r="Y159" i="2"/>
  <c r="Y158" i="2"/>
  <c r="Y157" i="2"/>
  <c r="Y155" i="2"/>
  <c r="Y154" i="2"/>
  <c r="Y153" i="2"/>
  <c r="Y149" i="2"/>
  <c r="Y148" i="2"/>
  <c r="Y147" i="2"/>
  <c r="Y146" i="2"/>
  <c r="Y144" i="2"/>
  <c r="Y143" i="2"/>
  <c r="Y142" i="2"/>
  <c r="Y141" i="2"/>
  <c r="Y140" i="2"/>
  <c r="Y139" i="2"/>
  <c r="Y138" i="2"/>
  <c r="Y137" i="2"/>
  <c r="Y136" i="2"/>
  <c r="Y134" i="2"/>
  <c r="Y133" i="2"/>
  <c r="Y131" i="2"/>
  <c r="Y130" i="2"/>
  <c r="Y129" i="2"/>
  <c r="Y128" i="2"/>
  <c r="Y127" i="2"/>
  <c r="Y124" i="2"/>
  <c r="Y122" i="2"/>
  <c r="Y121" i="2"/>
  <c r="Y120" i="2"/>
  <c r="Y118" i="2"/>
  <c r="Y117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89" i="2"/>
  <c r="Y86" i="2"/>
  <c r="Y85" i="2"/>
  <c r="Y83" i="2"/>
  <c r="Y82" i="2"/>
  <c r="Y81" i="2"/>
  <c r="Y80" i="2"/>
  <c r="Y150" i="2"/>
  <c r="Y78" i="2"/>
  <c r="Y77" i="2"/>
  <c r="Y76" i="2"/>
  <c r="Y75" i="2"/>
  <c r="Y73" i="2"/>
  <c r="Y72" i="2"/>
  <c r="Y24" i="2"/>
  <c r="Y22" i="2"/>
  <c r="Y32" i="2"/>
  <c r="Y31" i="2"/>
  <c r="Y30" i="2"/>
  <c r="Y29" i="2"/>
  <c r="Y27" i="2"/>
  <c r="Y26" i="2"/>
  <c r="Y25" i="2"/>
  <c r="Y40" i="2"/>
  <c r="Y39" i="2"/>
  <c r="Y38" i="2"/>
  <c r="Y37" i="2"/>
  <c r="Y36" i="2"/>
  <c r="Y35" i="2"/>
  <c r="Y34" i="2"/>
  <c r="Y33" i="2"/>
  <c r="Y48" i="2"/>
  <c r="Y46" i="2"/>
  <c r="Y45" i="2"/>
  <c r="Y44" i="2"/>
  <c r="Y43" i="2"/>
  <c r="Y42" i="2"/>
  <c r="Y41" i="2"/>
  <c r="Y59" i="2"/>
  <c r="Y58" i="2"/>
  <c r="Y57" i="2"/>
  <c r="Y56" i="2"/>
  <c r="Y55" i="2"/>
  <c r="Y54" i="2"/>
  <c r="Y53" i="2"/>
  <c r="Y50" i="2"/>
  <c r="Y49" i="2"/>
  <c r="Y67" i="2"/>
  <c r="Y66" i="2"/>
  <c r="Y65" i="2"/>
  <c r="Y64" i="2"/>
  <c r="Y63" i="2"/>
  <c r="Y62" i="2"/>
  <c r="Y61" i="2"/>
  <c r="Y60" i="2"/>
  <c r="A8" i="16" l="1"/>
  <c r="A9" i="16" s="1"/>
  <c r="A10" i="16" s="1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H12" i="16"/>
  <c r="G12" i="16"/>
  <c r="F12" i="16"/>
  <c r="E12" i="16"/>
  <c r="Y11" i="15" l="1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H11" i="15"/>
  <c r="G11" i="15"/>
  <c r="F11" i="15"/>
  <c r="E11" i="15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1" i="14" s="1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H27" i="14"/>
  <c r="G27" i="14"/>
  <c r="F27" i="14"/>
  <c r="E27" i="14"/>
  <c r="A11" i="13" l="1"/>
  <c r="A12" i="13" s="1"/>
  <c r="Y138" i="13"/>
  <c r="X138" i="13"/>
  <c r="W138" i="13"/>
  <c r="V138" i="13"/>
  <c r="U138" i="13"/>
  <c r="T138" i="13"/>
  <c r="S138" i="13"/>
  <c r="R138" i="13"/>
  <c r="P138" i="13"/>
  <c r="O138" i="13"/>
  <c r="N138" i="13"/>
  <c r="M138" i="13"/>
  <c r="L138" i="13"/>
  <c r="K138" i="13"/>
  <c r="H138" i="13"/>
  <c r="G138" i="13"/>
  <c r="G140" i="13" s="1"/>
  <c r="F138" i="13"/>
  <c r="E138" i="13"/>
  <c r="E262" i="2"/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4" i="13" s="1"/>
  <c r="A35" i="13" s="1"/>
  <c r="A37" i="13" l="1"/>
  <c r="A38" i="13" s="1"/>
  <c r="A40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6" i="13" s="1"/>
  <c r="A67" i="13" s="1"/>
  <c r="A69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H262" i="2"/>
  <c r="H264" i="2" s="1"/>
  <c r="A88" i="13" l="1"/>
  <c r="G262" i="2"/>
  <c r="G264" i="2" s="1"/>
  <c r="A92" i="13" l="1"/>
  <c r="A93" i="13" s="1"/>
  <c r="A94" i="13" s="1"/>
  <c r="A95" i="13" s="1"/>
  <c r="A96" i="13" s="1"/>
  <c r="A97" i="13" s="1"/>
  <c r="A98" i="13" s="1"/>
  <c r="A99" i="13" s="1"/>
  <c r="A89" i="13"/>
  <c r="A90" i="13" s="1"/>
  <c r="Y262" i="2"/>
  <c r="A22" i="2" l="1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A23" i="2" l="1"/>
  <c r="A24" i="2" s="1"/>
  <c r="A25" i="2" s="1"/>
  <c r="A26" i="2" s="1"/>
  <c r="A27" i="2" s="1"/>
  <c r="F262" i="2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9" i="2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l="1"/>
  <c r="A69" i="2" s="1"/>
  <c r="A70" i="2" s="1"/>
  <c r="A72" i="2" s="1"/>
  <c r="A73" i="2" s="1"/>
  <c r="A74" i="2" s="1"/>
  <c r="A75" i="2" s="1"/>
  <c r="A76" i="2" s="1"/>
  <c r="A77" i="2" s="1"/>
  <c r="A78" i="2" s="1"/>
  <c r="A80" i="2" l="1"/>
  <c r="A81" i="2" s="1"/>
  <c r="A82" i="2" s="1"/>
  <c r="A83" i="2" s="1"/>
  <c r="A85" i="2" s="1"/>
  <c r="A86" i="2" s="1"/>
  <c r="A87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79" i="2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119" i="2" l="1"/>
  <c r="A120" i="2" s="1"/>
  <c r="A121" i="2" s="1"/>
  <c r="A122" i="2" s="1"/>
  <c r="A123" i="2" s="1"/>
  <c r="A124" i="2" l="1"/>
  <c r="A126" i="2" l="1"/>
  <c r="A127" i="2" s="1"/>
  <c r="A128" i="2" s="1"/>
  <c r="A129" i="2" s="1"/>
  <c r="A130" i="2" s="1"/>
  <c r="A131" i="2" s="1"/>
  <c r="A132" i="2" l="1"/>
  <c r="A133" i="2" s="1"/>
  <c r="A134" i="2" s="1"/>
  <c r="A135" i="2" s="1"/>
  <c r="A136" i="2" l="1"/>
  <c r="A137" i="2" s="1"/>
  <c r="A138" i="2" s="1"/>
  <c r="A139" i="2" s="1"/>
  <c r="A140" i="2" s="1"/>
  <c r="A141" i="2" l="1"/>
  <c r="A142" i="2" s="1"/>
  <c r="A143" i="2" s="1"/>
  <c r="A144" i="2" s="1"/>
  <c r="A145" i="2" l="1"/>
  <c r="A146" i="2" s="1"/>
  <c r="A147" i="2" s="1"/>
  <c r="A148" i="2" s="1"/>
  <c r="A149" i="2" s="1"/>
  <c r="A150" i="2" s="1"/>
  <c r="A151" i="2" s="1"/>
  <c r="A152" i="2" l="1"/>
  <c r="A153" i="2" s="1"/>
  <c r="A154" i="2" s="1"/>
  <c r="A155" i="2" s="1"/>
  <c r="A157" i="2" s="1"/>
  <c r="A158" i="2" s="1"/>
  <c r="A159" i="2" s="1"/>
  <c r="A160" i="2" s="1"/>
  <c r="A161" i="2" s="1"/>
  <c r="A162" i="2" s="1"/>
  <c r="A163" i="2" s="1"/>
  <c r="A164" i="2" l="1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166" i="2"/>
  <c r="A171" i="2" s="1"/>
  <c r="A173" i="2" s="1"/>
  <c r="A174" i="2" s="1"/>
  <c r="A175" i="2" s="1"/>
  <c r="A176" i="2" s="1"/>
  <c r="A177" i="2" s="1"/>
  <c r="A178" i="2" s="1"/>
  <c r="A17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AnaVictoria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agregado en Marzo 2020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ABRIL 2020</t>
        </r>
      </text>
    </comment>
    <comment ref="A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3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ABRIL 2020
</t>
        </r>
      </text>
    </comment>
    <comment ref="A5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8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9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13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
</t>
        </r>
      </text>
    </comment>
    <comment ref="A13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  <comment ref="A137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  <comment ref="A149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</commentList>
</comments>
</file>

<file path=xl/sharedStrings.xml><?xml version="1.0" encoding="utf-8"?>
<sst xmlns="http://schemas.openxmlformats.org/spreadsheetml/2006/main" count="3128" uniqueCount="928">
  <si>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</si>
  <si>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</si>
  <si>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</si>
  <si>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</si>
  <si>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</si>
  <si>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</si>
  <si>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</si>
  <si>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</si>
  <si>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</si>
  <si>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</si>
  <si>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</si>
  <si>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</si>
  <si>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</si>
  <si>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</si>
  <si>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</si>
  <si>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</si>
  <si>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</si>
  <si>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N/S</t>
  </si>
  <si>
    <t>MEJORAMIENTO CARRETERA RDAV 06, TRAMO: LANQUIN - CAHABON (PAVIMENTACION)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</si>
  <si>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</si>
  <si>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</si>
  <si>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</si>
  <si>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</si>
  <si>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</si>
  <si>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</si>
  <si>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</si>
  <si>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</si>
  <si>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</si>
  <si>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</si>
  <si>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</si>
  <si>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</si>
  <si>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</si>
  <si>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</si>
  <si>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</si>
  <si>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</si>
  <si>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</si>
  <si>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</si>
  <si>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</si>
  <si>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</si>
  <si>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</si>
  <si>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</si>
  <si>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</si>
  <si>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</si>
  <si>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</si>
  <si>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</si>
  <si>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</si>
  <si>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</si>
  <si>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</si>
  <si>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</si>
  <si>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</si>
  <si>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</si>
  <si>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</si>
  <si>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</si>
  <si>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</si>
  <si>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</si>
  <si>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</si>
  <si>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</si>
  <si>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</si>
  <si>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</si>
  <si>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</si>
  <si>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</si>
  <si>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</si>
  <si>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</si>
  <si>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</si>
  <si>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</si>
  <si>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</si>
  <si>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</si>
  <si>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</si>
  <si>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CR-REU-01, TRAMO: BIFURCACIÓN RN-09 SUR - NUEVA CAJOLÁ, RETALHULEU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</si>
  <si>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</si>
  <si>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</si>
  <si>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</si>
  <si>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D:E:M</t>
  </si>
  <si>
    <t>DEPARTAMENTO</t>
  </si>
  <si>
    <t>MUNICIPIO</t>
  </si>
  <si>
    <t>HOMBRES</t>
  </si>
  <si>
    <t>MUJERES</t>
  </si>
  <si>
    <t>UNIDAD DE MEDIDA</t>
  </si>
  <si>
    <t>KILOMETRO</t>
  </si>
  <si>
    <t>EL PROGRESO</t>
  </si>
  <si>
    <t>CUBULCO</t>
  </si>
  <si>
    <t>BAJA VERAPAZ</t>
  </si>
  <si>
    <t>CHIMALTENANGO</t>
  </si>
  <si>
    <t>JUTIAPA</t>
  </si>
  <si>
    <t>METRO</t>
  </si>
  <si>
    <t>GUATEMALA</t>
  </si>
  <si>
    <t>VILLA CANALES</t>
  </si>
  <si>
    <t>LANQUIN, CAHABON</t>
  </si>
  <si>
    <t>ALTA VERAPAZ</t>
  </si>
  <si>
    <t>HUEHUETENANGO</t>
  </si>
  <si>
    <t>LA LIBERTAD</t>
  </si>
  <si>
    <t>SANTA ROSA</t>
  </si>
  <si>
    <t>QUETZALTENANGO</t>
  </si>
  <si>
    <t>QUETZALTENANGO, HUEHUETENANGO</t>
  </si>
  <si>
    <t>MOMOSTENANGO, SAN CARLOS SIJA</t>
  </si>
  <si>
    <t>TOTONICAPAN, QUETZALTENANGO</t>
  </si>
  <si>
    <t>CHIQUIMULA</t>
  </si>
  <si>
    <t>ESCUINTLA</t>
  </si>
  <si>
    <t>TIQUISATE</t>
  </si>
  <si>
    <t>SANTA ANA HUISTA</t>
  </si>
  <si>
    <t>IZABAL</t>
  </si>
  <si>
    <t>SAN MARCOS</t>
  </si>
  <si>
    <t>JALAPA</t>
  </si>
  <si>
    <t>ALOTENANGO</t>
  </si>
  <si>
    <t>SAN ILDEFONSO IXTAHUACAN</t>
  </si>
  <si>
    <t>TAJUMULCO, SAN PABLO</t>
  </si>
  <si>
    <t>DOCUMENTO</t>
  </si>
  <si>
    <t>LAS CRUCES</t>
  </si>
  <si>
    <t>MOMOSTENANGO</t>
  </si>
  <si>
    <t>CUILCO</t>
  </si>
  <si>
    <t>SAN JUAN OSTUNCALCO</t>
  </si>
  <si>
    <t>BARBERENA</t>
  </si>
  <si>
    <t>PASACO</t>
  </si>
  <si>
    <t>ZACAPA</t>
  </si>
  <si>
    <t>RETALHULEU</t>
  </si>
  <si>
    <t>NUEVO SAN CARLOS</t>
  </si>
  <si>
    <t>PUERTO BARRIOS</t>
  </si>
  <si>
    <t>SAN PEDRO AYAMPUC</t>
  </si>
  <si>
    <t>CHIMALTENANGO, ESCUINTLA</t>
  </si>
  <si>
    <t>PACHALUM, CUBULCO</t>
  </si>
  <si>
    <t>CHAMPERICO</t>
  </si>
  <si>
    <t>PROGRAMACIÓN DE PROYECTOS DE INVERSIÓN 2020</t>
  </si>
  <si>
    <t>CONSTRUCCION DE CARRETERAS PRIMARIAS, PUENTES Y DISTRIBUIDORES DE TRANSITO</t>
  </si>
  <si>
    <t>POA 2020</t>
  </si>
  <si>
    <t>EJECUCIÓN META FÍSICA 2020</t>
  </si>
  <si>
    <t>CONSTRUCCION CARRETERA LIBRAMIENTO CABECERA DEPARTAMENTAL DE CHIMALTENANGO, RUTA CA-1 OCCIDENTE, TRAMO: KM 48 CA-01 OCC. (SAN MIGUEL MORAZAN) - KM 62 CA-01 OCC.</t>
  </si>
  <si>
    <t>N/A</t>
  </si>
  <si>
    <t>CONSTRUCCIÓN CARRETERA CA-1 OCC., CHICHAVAC A CHICE VÍA RÍO MOTAGUA. TRAMO: ESTACIÓN 16+740 (ENTRADA A PAQUIP) A LA ESTACIÓN 29+440 (RÍO MOTAGUA)</t>
  </si>
  <si>
    <t>LONGITUD</t>
  </si>
  <si>
    <t>PRODUCTO INSTITUCIONAL ASOCIADO</t>
  </si>
  <si>
    <t>ARRASTRE</t>
  </si>
  <si>
    <t>CHIMALTENANGO, QUICHÉ</t>
  </si>
  <si>
    <t>TECPÁN, GUATEMALA, CHICHÉ</t>
  </si>
  <si>
    <t>CONSTRUCCION PUENTE VEHICULAR PARALELO AL PUENTE EL JOBO KM. 130.0 RUTA CA-08 FRONTERA CON EL SALVADOR</t>
  </si>
  <si>
    <t>CONSTRUCCIÓN PASO A DESNIVEL CA-09, NORTE KM.18+000 ACCESO A PALENCIA, GUATEMALA</t>
  </si>
  <si>
    <t>NUEVOS</t>
  </si>
  <si>
    <t>CONSTRUCCIÓN PASO A DESNIVEL CA-01 ORIENTE BIF. SANTA ELENA BARILLAS</t>
  </si>
  <si>
    <t xml:space="preserve">VILLA CANALES </t>
  </si>
  <si>
    <t xml:space="preserve">PALENCIA </t>
  </si>
  <si>
    <t>ESTUDIOS PREINVERSIÓN 2020</t>
  </si>
  <si>
    <t>CONSTRUCCION CARRETERA CA-9 NORTE, TRAMO: SANARATE - EL RANCHO</t>
  </si>
  <si>
    <t>SANARATE, GUASTATOYA, SAN AGUSTÍN ACASAGUASTLAN</t>
  </si>
  <si>
    <t>KILÓMETRO</t>
  </si>
  <si>
    <t>CONSTRUCCIÓN CARRETERA FRANJA TRANSVERSAL DEL NORTE (FRONTERA CON MÉXICO-MODESTO MÉNDEZ, IZABAL)</t>
  </si>
  <si>
    <t>ALTA VERAPAZ, QUICHÉ, HUEHUETENANGO</t>
  </si>
  <si>
    <t>NENTÓN SAN RAFAEL LA INDEPENDENCIA - SAN MATEO IXTATÁN - SAN SEBASTIÁN COATAN - BARILLAS - CHAJÚL - IXCÁN - COBÁN CHISEC - CHAHAL - FRAY BARTOLOME DE LAS
MULTIMUNICIPAL - IZABAL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</si>
  <si>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</si>
  <si>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</si>
  <si>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</si>
  <si>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RETALHULEU, QUETZALTENANGO</t>
  </si>
  <si>
    <t>SANTA CRUZ MULUA, SAN FELIPE, SAN MARTÍN ZAPOTITLAN, EL PALMAR, ZUNIL, CANTEL, QUETZALTENANGO</t>
  </si>
  <si>
    <t>REPOSICION CARRETERA RN 1 TRAMO GODINEZ SAN ANDRES SEMETABAJ PANAJACHEL SOLOLA</t>
  </si>
  <si>
    <t>REPOSICIÓN CARRETERA RN-9N, TRAMO: PIEDRAS DE CAPTSIN - SAN JUAN IXCOY - SOLOMA, HUEHUETENANGO</t>
  </si>
  <si>
    <t>SOLÓMA</t>
  </si>
  <si>
    <t>REPOSICIÓN CARRETERA CA-09 SUR TRAMO: PALIN - ESCUINTLA, ESCUINTLA</t>
  </si>
  <si>
    <t>PALÍN, ESCUINTLA</t>
  </si>
  <si>
    <t>REPOSICIÓN CARRETERA RN-9N, TRAMO: BIFURCACIÓN RD-HUE-2 - PIEDRAS DE CAPTSIN, HUEHUETENANGO</t>
  </si>
  <si>
    <t>SAN JUAN IXCOY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</si>
  <si>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</si>
  <si>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</si>
  <si>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</si>
  <si>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</si>
  <si>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</si>
  <si>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</si>
  <si>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SAN CARLOS SIJA, MALACATANCITO</t>
  </si>
  <si>
    <t>REPOSICIÓN CARRETERA CA-13 TRAMO: BIFURCACIÓN CA-09 N (ENTRE RÍOS) - FRONTERA CON HONDURAS, IZABAL</t>
  </si>
  <si>
    <t>REPOSICIÓN CARRETERA CA-01 OR. TRAMO: OBELÍSCO - TREBOL VISTA HERMOSA, GUATEMALA</t>
  </si>
  <si>
    <t xml:space="preserve">GUATEMALA 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</si>
  <si>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</si>
  <si>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</si>
  <si>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QUETZALTENANGO, SAN SAN MARCOS</t>
  </si>
  <si>
    <t>COATEPÉQUE, PAJAPITA, TECÚN ÚMAN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</si>
  <si>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</si>
  <si>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</si>
  <si>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</si>
  <si>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</si>
  <si>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</si>
  <si>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</si>
  <si>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SAN, MARCOS, SAN PEDRO, SAN CRISTÓBAL CUCHO</t>
  </si>
  <si>
    <t>MEJORAMIENTO CARRETERA RN-05, TRAMO: CAMPUR-FRAY BARTOLOME DE LAS CASAS (PAVIMENTACIÓN)</t>
  </si>
  <si>
    <t>FRAY BARTOLOME DE LAS CASAS</t>
  </si>
  <si>
    <t>MEJORAMIENTO CARRETERA RN - 9N TRAMO: QUETZALTENANGO - OLINTEPEQUE</t>
  </si>
  <si>
    <t>MEJORAMIENTO CARRETERA RN 18 TRAMO LA CUMBRE  SAN LUIS JILOTEPEQUE JALAPA</t>
  </si>
  <si>
    <t>MEJORAMIENTO CARRETERA RN7E TRAMO I: SAN JULIAN-TAMAHU-TUCURU-PUENTE CHASCO (PAVIMENTACION)</t>
  </si>
  <si>
    <t>SAN LUIS JILOTEPÉQUE</t>
  </si>
  <si>
    <t>TACTIC, TAMAHÚ, TUCURÚ</t>
  </si>
  <si>
    <t>CONSTRUCCION, AMPLIACION, REPOSICION Y MEJORAMIENTO DE CARRETERAS SECUNDARIAS Y PUENTES</t>
  </si>
  <si>
    <t>CONSTRUCCION CARRETERA RD QUI-21 TRAMO II: SECA - LANCETILLO - SAQUIXPEC - EL PARAISO, LONGITUD 36.54 KM</t>
  </si>
  <si>
    <t>QUICHÉ</t>
  </si>
  <si>
    <t>CHICAMÁN, USPANTAN, IXCÁN</t>
  </si>
  <si>
    <t>CHICAMÁN, USPANTÁN, IXCÁN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</si>
  <si>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</si>
  <si>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</si>
  <si>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</si>
  <si>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</si>
  <si>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</si>
  <si>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</si>
  <si>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</si>
  <si>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</si>
  <si>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</si>
  <si>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</si>
  <si>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</si>
  <si>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</si>
  <si>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</si>
  <si>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</si>
  <si>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</si>
  <si>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</si>
  <si>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</si>
  <si>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</si>
  <si>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</si>
  <si>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</si>
  <si>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</si>
  <si>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GUATEMALA, CHIMALTENAGO</t>
  </si>
  <si>
    <t>SAN JUAN SACATEPÉQUEZ- SAN MARTÍN JILOTEPÉQUE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</si>
  <si>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</si>
  <si>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</si>
  <si>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</si>
  <si>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</si>
  <si>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</si>
  <si>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</si>
  <si>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</si>
  <si>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</si>
  <si>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</si>
  <si>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</si>
  <si>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</si>
  <si>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</si>
  <si>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</si>
  <si>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</si>
  <si>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IXCÁN</t>
  </si>
  <si>
    <t xml:space="preserve">CHIMALTENANGO </t>
  </si>
  <si>
    <t>TECPAN GUATEMALA, PATZÚN</t>
  </si>
  <si>
    <t>SANTA CRUZ DEL QUICHÉ, PATZITÉ</t>
  </si>
  <si>
    <t>PETÉN</t>
  </si>
  <si>
    <t>SAN SEBASTIÁN COATÁN, SAN MIGUEL ACATÁN</t>
  </si>
  <si>
    <t xml:space="preserve">RETALHULEU </t>
  </si>
  <si>
    <t>SOLOLÁ</t>
  </si>
  <si>
    <t>SANTIAGO ATITLÁN, SAN PEDRO LA LAGUNA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</si>
  <si>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</si>
  <si>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</si>
  <si>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</si>
  <si>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</si>
  <si>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</si>
  <si>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QUICHÉ, BAJA VERAPAZ</t>
  </si>
  <si>
    <t>SAN JUAN CHAMELCO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</si>
  <si>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</si>
  <si>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</si>
  <si>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</si>
  <si>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</si>
  <si>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</si>
  <si>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</si>
  <si>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</si>
  <si>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</si>
  <si>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</si>
  <si>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</si>
  <si>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</si>
  <si>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</si>
  <si>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SACATEPÉQUEZ, ESCUINTLA</t>
  </si>
  <si>
    <t>CIUDAD VIEJA, ALOTENANGO, ESCUINTLA</t>
  </si>
  <si>
    <t>SACATEPÉQUEZ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</si>
  <si>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</si>
  <si>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</si>
  <si>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</si>
  <si>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</si>
  <si>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</si>
  <si>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</si>
  <si>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</si>
  <si>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RD-SOL-6, TRAMO: SANTA CATARINA PALOPÓ - SAN ANTONIO PALOPÓ, SOLOLÁ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</si>
  <si>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</si>
  <si>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</si>
  <si>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</si>
  <si>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</si>
  <si>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</si>
  <si>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</si>
  <si>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RD-SCH-5, TRAMO: ALDEA LAS CRUCES, SANTO DOMINGO - ALDEA BRACITOS, MAZATENANGO; SUCHITEPÉQUEZ</t>
  </si>
  <si>
    <t>MEJORAMIENTO CARRETERA RD AV-6, TRAMO: EL PAJAL - LANQUÍN</t>
  </si>
  <si>
    <t>MEJORAMIENTO CARRETERA RD-PET-19, TRAMO: BIFURCACIÓN CA-13 (SAN JUAN) - CASERIO AGRICULTORES UNIDOS, EL CHAL, PETÉN</t>
  </si>
  <si>
    <t>MEJORAMIENTO CARRETERA RUTA NACIONAL 7W, TRAMO: SAN CRISTÓBAL VERAPAZ, ALTA VERAPAZ - RÍO CHIXOY - CHICAMÁN, QUICHÉ</t>
  </si>
  <si>
    <t>REPOSICIÓN CARRETERA RUTA RD-ESC-02, TRAMO: LA GOMERA - SIPACATE, ESCUINTLA</t>
  </si>
  <si>
    <t>REPOSICIÓN CARRETERA RUTA RD-QUE-06, TRAMO: BIFURCACIÓN RN-09-NORTE - SAN FRANCISCO LA UNIÓN, QUETZALTENANGO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</si>
  <si>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</si>
  <si>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</si>
  <si>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</si>
  <si>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</si>
  <si>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</si>
  <si>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</si>
  <si>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</si>
  <si>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</si>
  <si>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MEJORAMIENTO CARRETERA RUTA RD-PET-12, TRAMO: LAS CRUCES (EST. 440+500) - BIFURCACIÓN CR-PET-06 (EST. 458+800), PETÉN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</si>
  <si>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</si>
  <si>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</si>
  <si>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</si>
  <si>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</si>
  <si>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</si>
  <si>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</si>
  <si>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</si>
  <si>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</si>
  <si>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</si>
  <si>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REPOSICIÓN CARRETERA RUTA RD-GUA-27, TRAMO: BIFURCACIÓN RD-GUA-10, CAPULÍN - BIFURCACIÓN RD-GUA-01, VILLA CANALES.</t>
  </si>
  <si>
    <t>PAVIMENTACIÓN, TRAMO: SAN RAFAEL LAS FLORES – SAN ANTONIO LAS FLORES, CHINAUTLA, GUATEMALA</t>
  </si>
  <si>
    <t>REPOSICIÓN TRAMO RUTA ANTIGUA A AMATITLÁN, TRAMO: CA-9 SUR – AMATITLÁN (VÍA PARQUE NACIONES UNIDAS RD GUA-47) GUATEMALA</t>
  </si>
  <si>
    <t>REPOSICIÓN CA-02 OCCIDENTE, TRAMO: SALIDA LIBRAMIENTO SIQUINALÁ (KM. 95) - KM. 110, ESCUINTLA</t>
  </si>
  <si>
    <t>REPOSICIÓN RD-PET-11-1, LA LIBERTAD - SAN JOAQUÍN (EN DIRECCION AL NARANJO), PETÉN</t>
  </si>
  <si>
    <t>REPOSICIÓN CA-13-16, PUERTA DEL CIELO - MELCHOR DE MENCOS, PETÉN</t>
  </si>
  <si>
    <t>REPOSICIÓN RN-11-01, BIFURCACIÓN CA-01-OCCIDENTE, LAS TRAMPAS - RN-01 (KM. 136+470), GODINEZ, SOLOLÁ</t>
  </si>
  <si>
    <t>REPOSICIÓN RD-SCH-01, MAZATENANGO - BIF. CITO 180, SUCHITEPÉQUEZ.</t>
  </si>
  <si>
    <t>REPOSICIÓN RN-19-04, JALAPA - RÍO AGUACATE, JALAPA</t>
  </si>
  <si>
    <t>AMPLIACIÓN A 4 CARRILES PUENTE COROZAL Y CONSTRUCCIÓN PASO A DESNIVEL ACCESO AL IRTRA</t>
  </si>
  <si>
    <t>REPOSICIÓN RD ESC-25, TRAMO: BIF. RD ESC-02 - PARCELAMIENTO LOS ÁNGELES</t>
  </si>
  <si>
    <t>REPOSICIÓN CA.01 OCCIDENTE, KM. 110 - KM. 144</t>
  </si>
  <si>
    <t>MEJORAMIENTO CARRETERA TRAMO.: TODOS SANTOS CUCHUMANTAN - ALDEA SAN MARTIN - CONCEPCIÓN HUISTA, HUEHUETENANGO</t>
  </si>
  <si>
    <t>MEJORAMIENTO CARRTERA RD-7W TRAMOS, CUILCO -TECTITÁN , SUBTRAMOS ES.335+200, EST. 346+100 A 346+200 Y EST. 347+800 A355+200 /.4 KMS. HUEHUETENANGO</t>
  </si>
  <si>
    <t>MEJORAMIENTO CAMINOS RURAL CR-HUE-36, TRAMO: SAN MARTÍN CUCHUMATAN, UNIÓN CANTINIL, HUEHUETENANGO</t>
  </si>
  <si>
    <t>MEJORAMIENTO CARRETERAS RD CHM 17, TRAMO: SAN MARTÍN JILOTEPEQUE - JOYABAJ (PAVIMENTACIÓN)</t>
  </si>
  <si>
    <t>MEJORAMIENTO CARRETERA RD-SOL-02, TRAMO: BIF. CA-01 OCC, KM. 162+900 -SANTA CATARINA IXTAHUACAN, SOLOLÁ</t>
  </si>
  <si>
    <t>MEJORAMIENTO CARRETERAS TRAMO: CA-01 OCC. ALDEA RANCHO DE TEJA-MOMOSTENANGO</t>
  </si>
  <si>
    <t>MEJORAMIENTO CARRTERA BIFURCACIÓN RD-TOT-07, LA UNIVERSAL - ALDEA SANTA ANA, MOMOSTENANGO, TOTONICAPÁN</t>
  </si>
  <si>
    <t>REPOSICIÓN CARRETERA RD-QUI-02 TRAMO: PACHALUM - PALIBATZ, QUICHÉ</t>
  </si>
  <si>
    <t>REPOSICIÓN RD GUA-06, TRAMO: PALENCIA - LOS MIXCOS - SANTA RITA - SAN JOSÉ PINULA</t>
  </si>
  <si>
    <t>REPOSICIÓN RN-7W, TRAMO: BIF. CA-01 OCCIDENTE - SAN ILDEFONSO IXTAHUACÁN - SAN GASPAR IXCHIL</t>
  </si>
  <si>
    <t>REPOSICIÓN PACHALÍ -SAN RAIMUNDO - EL CARRIZAL</t>
  </si>
  <si>
    <t>REPOSICIÓN BIF. RN-05, EL AGUACATE - SAJCAVILLÁ - SAN JUAN SACATEPÉQUEZ</t>
  </si>
  <si>
    <t>REPOSICIÓN TRAMO: LAGUNA DEL PINO - COMAPA</t>
  </si>
  <si>
    <t>REPOSICIÓN TRAMO: FINCA CHITOC - CUBILHUITZ - BIF. CR AVE-17, SAMOCOCH</t>
  </si>
  <si>
    <t>REPOSICIÓN TRAMO: PANAJACHEL - SANTA CATARINA PALOPÓ</t>
  </si>
  <si>
    <t>REPOSICIÓN TRAMO: ZARAGOZA - SAN JUÁN COMALAPA</t>
  </si>
  <si>
    <t>REPOSICIÓN TRAMO: BIF. RD HUE-12 - SANTA ANA HUISTA</t>
  </si>
  <si>
    <t>REPOSICIÓN RN-17 TRAMO: LA CUMBRE - DESVÍO CHAHUITE - SAN JERÓNIMO</t>
  </si>
  <si>
    <t>REPOSICIÓN TRAMO: BIF. CA-10, VADO HONDO - JOCOTÁN</t>
  </si>
  <si>
    <t>REPOSICIÓN RN-11, TRAMO: SAN LUCAS TOLIMAN - GODINEZ</t>
  </si>
  <si>
    <t>AMPLIACIÓN A 4 CARRILES RN-19 ACCESO A JALAPA</t>
  </si>
  <si>
    <t>CONSTRUCCIÓN PUENTE VEHICULAR CHITOMAX, CASERÍO CHITOMAX, MUNICIPIO DE CUBULCO, DEPARTAMENTO DE BAJA VERAPAZ</t>
  </si>
  <si>
    <t>CONSTRUCCIÓN PUENTE LA VEGA DE GODÍNEZ</t>
  </si>
  <si>
    <t>MEJORAMIENTO CARRETERA RD-HUE-3 TRAMO: BIF. RN-09 NORTE, TRAMO: PET - SAN SEBASTIÁN COATÁN</t>
  </si>
  <si>
    <t>MEJORAMIENTO CARRETERA RD HUE-16 TRAMO: SAN RAFAEL LA INDEPENDENCIA - PET, HUEHUETENANGO</t>
  </si>
  <si>
    <t>AMPLIACIÓN CARRETERA A CUATRO CARRILES DE LA RUTA CA-09 NORTE, TRAMO: MAYUELAS, ZACAPA - PUERTO BARRIOS, IZABAL</t>
  </si>
  <si>
    <t>MEJORAMIENTO CARRETERA RUTA RD-CHI-05, TRAMO: EL PALMAR - EL BARRIAL, CHIQUIMULA</t>
  </si>
  <si>
    <t>CONSTRUCCIÓN OBRAS DE PROTECCIÓN Y/O ESTABILIZACION COSTERA EN LA BOCABARRA DEL JIOTE, ALDEA LAS LISAS CHIQUIMULILLA, SANTA ROSA</t>
  </si>
  <si>
    <t>MEJORAMIENTO CARRETERA RUTA RD-PET-04, TRAMO: BIFURCACIÓN CA-13 - YAXHÁ, PETÉN</t>
  </si>
  <si>
    <t>CONSTRUCCIÓN DISTRIBUIDOR VIAL A DESNIVEL KM. 19.2, CA-01 OCCIDENTE, BIFURCACIÓN RD-GUA-52 (ENTRADA CIUDAD SATÉLITE), MIXCO, GUATEMALA</t>
  </si>
  <si>
    <t>MEJORAMIENTO CARRETERA RUTA RN-10, TRAMO: YEPOCAPA, CHIMALTENANGO - BIFURCACIÓN CA-02 OCCIDENTE, ESCUINTLA</t>
  </si>
  <si>
    <t>MEJORAMIENTO CARRETERA RUTA RD-AV-29, TRAMO: CAHABÓN - SESANQUIM, ALTA VERAPAZ</t>
  </si>
  <si>
    <t>CONSTRUCCIÓN CARRETERA RUTA RD AVE-05, SESANQUIM - FINCA TRECE AGUAS</t>
  </si>
  <si>
    <t>MEJORAMIENTO CAMINO RURAL CR-TOT-08, TRAMO: BIFURCACIÓN RD-TOT-01, CANABAJ - PACHOC, TOTONICAPÁN</t>
  </si>
  <si>
    <t>CONSTRUCCIÓN CARRETERA ANILLO REGIONAL FASE III, TRAMO: RN-5, SAN JUAN SACATEPÉQUEZ, GUATEMALA - CA-09 NORTE, SANARATE, EL PROGRESO.</t>
  </si>
  <si>
    <t>MEJORAMIENTO CARRETERA RUTA RD-SRO-19, TRAMO: BIFURCACION CA-2 ORIENTE - CHIQUIMULILLA, SANTA ROSA.</t>
  </si>
  <si>
    <t>MEJORAMIENTO CARRETERA RUTA RD-SRO-35, TRAMO: HAWAII - BARRA EL DORMIDO, SANTA ROSA</t>
  </si>
  <si>
    <t xml:space="preserve">MEJORAMIENTO CARRETERA RUTA RD-SMA-49, TRAMO: BIFURCACIÍON CA-02 OCCIDENTE, EL SITIO, SAN JUAÁ MELÉNDREZ - SAN GREGORIO - BIFURCACIÓN RD-SM-03, SANTA ROSALÍA, SAN MARCOS  
</t>
  </si>
  <si>
    <t>MEJORAMIENTO CARRETERA RUTA RD-QUE-13, TRAMO: RÍO BLANCO, SAN MARCOS - CABRICÁN, QUETZALTENANGO</t>
  </si>
  <si>
    <t>MEJORAMIENTO CARRETERA RUTA CA-09 SUR TRAMO: ESTACIÓN 14+000 - ESTACIÓN 20+000, VILLA NUEVA, GUATEMALA.</t>
  </si>
  <si>
    <t>MEJORAMIENTO CARRETERA RUTA CA-14 TRAMO: ESTACIÓN 107+000, MORAZAN, EL PROGRESO - ESTACIÓN 150+000, LA UNIÓN BARRIOS, BAJA VERAPAZ.</t>
  </si>
  <si>
    <t>MEJORAMIENTO CARRETERA RUTA RD-SRO-04, TRAMO: BIF. RUTA RD-SRO-37 - CAOBANAL (LA GAVIA), SANTA ROSA</t>
  </si>
  <si>
    <t>MEJORAMIENTO CARRETERA RUTA RD-PET-02, TRAMO: SAN JOSÉ - BIFURCACIÓN RD-PET-03, EL REMATE, PETÉN</t>
  </si>
  <si>
    <t xml:space="preserve"> MEJORAMIENTO CARRETERA RD-SM-16 TRAMO: SIPACAPA, SAN MARCOS - HORNO DE CAL, HUEHUETENANGO</t>
  </si>
  <si>
    <t>ESTUDIOS DE INGENIERÍA, TRAMO: SAN ANDRÉS SAJCABAJA – ZACUALPA, QUICHÉ.</t>
  </si>
  <si>
    <t>ESTUDIOS DE INGENIERÍA, TRAMO: VILLA CANALES – AMATITLÁN (RD GUA-1)</t>
  </si>
  <si>
    <t>ESTUDIOS DE INGENIERÍA, TRAMO: LIBRAMIENTO BARBERENA – ALDEA BUENA VISTA</t>
  </si>
  <si>
    <t>ESTUDIOS DE INGENIERÍA ALDEA GUINEALES - SANTA CLARA LA LAGUNA</t>
  </si>
  <si>
    <t>ESTUDIOS DE INGENIERÍA, PUENTE LOS CHOCOYOS, PATZÚN</t>
  </si>
  <si>
    <t>ESTUDIOS DE INGENIERÍA ANILLO REGIONAL, TRAMO: RN 5 A SANARATE (60 KMS)</t>
  </si>
  <si>
    <t>ESTUDIOS DE INGENIERÍA AMPLIACIÓN A 4 CARRILES CA-02 OCCIDENTE TRAMOS: A) FINAL PUENTE CASTILLO ARMAS - KM. 198 Y B) KM. 211 - INGRESO RECINTO PORTUARIO TECÚN UMÁN II</t>
  </si>
  <si>
    <t>ESTUDIOS DE INGENIERÍA AMPLIACIÓN A 4 CARRILES CA-02 ORIENTE TRAMO: KM. 60+400 - BIFURCACIÓN RN-16 (ACCESO A CHIQUIMULILLA)</t>
  </si>
  <si>
    <t>ESTUDIOS DE INGENIERÍA AMPLIACIÓN A 4 CARRILES CA-02 ORIENTE TRAMO: BIFURCACIÓN RN-16 (ACCESO A CHIQUIMULILLA) - FINAL PUENTE SOBRE BRAZO RÍO PAZ</t>
  </si>
  <si>
    <t>ESTUDIOS DE INGENIERÍA RD SMA-24, TRAMO: SAN LORENZO - BIFURCACIÓN RD-SMA-13 (SAN MIGUEL)</t>
  </si>
  <si>
    <t>ESTUDIOS DE INGENIERÍA TERCER CARRIL DE ASCENSO RUTA CITO 180, TRAMO: SANTA CRUZ MULUÁ - ZUNIL - LAS ROSAS</t>
  </si>
  <si>
    <t>MEJORAMIENTO CAMINO RURAL CR-BVE-20, TRAMO. PACHALUM, QUICHÉ, CUBULCO, BAJA VERAPAZ.</t>
  </si>
  <si>
    <t>MEJORAMIENTO CARRETERA RD SRO-04 TRAMO: EL CUJE - IXPACO, ENTRONQUE RN16, PUEBLO NUEVO VIÑAS, SANTA ROSA.</t>
  </si>
  <si>
    <t>ESTUDIO DE INGENIERÍA MEJORAMIENTO CARRETERA PACANÍ - CHITOMAX, CUBULCO, BAJA VERAPAZ, LONGITUD 21.45</t>
  </si>
  <si>
    <t>SAN PEDRO CARCHÁ</t>
  </si>
  <si>
    <t>SIQUINALÁ, LA GOMERA</t>
  </si>
  <si>
    <t>SAN LUÍS</t>
  </si>
  <si>
    <t>GÉNOVA</t>
  </si>
  <si>
    <t>CAJOLA, SIBILIA</t>
  </si>
  <si>
    <t>AYUTLA, OCOS</t>
  </si>
  <si>
    <t>SANTA CATARINA PALOPÓ, SAN ANTONIO PALOPÓ</t>
  </si>
  <si>
    <t>SUCHITEPÉQUEZ</t>
  </si>
  <si>
    <t>SAN ANTONIO SUCHITEPÉQUEZ, SAN MIGUEL PANAN</t>
  </si>
  <si>
    <t>TECULUTAN</t>
  </si>
  <si>
    <t>RÍO HONDO, GUALÁN</t>
  </si>
  <si>
    <t xml:space="preserve">TOTONICAPÁN </t>
  </si>
  <si>
    <t>TOTONICAPÁN</t>
  </si>
  <si>
    <t>PACHALUM, JOYABAJ</t>
  </si>
  <si>
    <t>MAZATENANGO, SANTO DOMINGO</t>
  </si>
  <si>
    <t>SAN PEDRO CARCHÁ, LANQUÍN</t>
  </si>
  <si>
    <t>EL CHAL</t>
  </si>
  <si>
    <t>QUICHÉ, ALTA VERAPAZ</t>
  </si>
  <si>
    <t>CHICAMÁN, SAN CRISTÓBAL VERAPÁZ</t>
  </si>
  <si>
    <t>LA GOMERA, SIPACATE</t>
  </si>
  <si>
    <t>QUETZALTENANO</t>
  </si>
  <si>
    <t>SAN FRANCISCO LA UNIÓN</t>
  </si>
  <si>
    <t>GUATEMALA, VILLA NUEVA</t>
  </si>
  <si>
    <t>ESCUINTLA, GUANAGAZAPA</t>
  </si>
  <si>
    <t>ESCUINTLA, SANTA ROSA</t>
  </si>
  <si>
    <t>GUANAGAZAPA, TAXISCO, CHIQUIMULILLA, GUAZACAPÁN</t>
  </si>
  <si>
    <t>SANTA ROSA, JUTIAPA</t>
  </si>
  <si>
    <t>CHIQUIMULILLA, PASACO</t>
  </si>
  <si>
    <t>PASACO, MOYUTA</t>
  </si>
  <si>
    <t>GUALÁN</t>
  </si>
  <si>
    <t>TECULUTAN, RÍO HONDO</t>
  </si>
  <si>
    <t>PALESTINA, SIBILIA</t>
  </si>
  <si>
    <t xml:space="preserve">SANARATE </t>
  </si>
  <si>
    <t>OLINTEPÉQUE, SAN CARLOS SIJÁ</t>
  </si>
  <si>
    <t>TOTONICAPÁN, QUETZALTENANGO</t>
  </si>
  <si>
    <t>TOTONICAPÁN, SAN CARLOS SIJA</t>
  </si>
  <si>
    <t>YUPILTEPEQUE, JERÉZ</t>
  </si>
  <si>
    <t>CHINAUTLA</t>
  </si>
  <si>
    <t>AMATITLÁN</t>
  </si>
  <si>
    <t>SIQUINALÁ, SANTA LUCÍA COTZ.</t>
  </si>
  <si>
    <t>MELCHOR DE MENCOS</t>
  </si>
  <si>
    <t>SAN ANDRÉS SEMETABAJ, SOLOLÁ</t>
  </si>
  <si>
    <t>SAN MARTÍN ZAPOTITLÁN</t>
  </si>
  <si>
    <t>GUATEMALA, EL PROGRESO</t>
  </si>
  <si>
    <t>PALENCIA, SAN ANTONIO LA PAZ</t>
  </si>
  <si>
    <t>SAN JOSÉ</t>
  </si>
  <si>
    <t>ESCUINTLA, SUCHITEPÉQUEZ</t>
  </si>
  <si>
    <t>SANTA LUCIA COTZUMALGUAPA, PATULUL</t>
  </si>
  <si>
    <t>TODOS SANTOS CUCHUMATÁN, CONCEPCIÓN HUISTA</t>
  </si>
  <si>
    <t>CIULCO, TECTITÁN</t>
  </si>
  <si>
    <t>UNIÓN CANTINIL</t>
  </si>
  <si>
    <t>SAN MARTÍN JILOTEPÉQUE, JOYABAJ</t>
  </si>
  <si>
    <t>SANTA CATARINA IXTAHUACÁN</t>
  </si>
  <si>
    <t xml:space="preserve">MOMOSTENANGO </t>
  </si>
  <si>
    <t xml:space="preserve">PACHALÚM </t>
  </si>
  <si>
    <t>PALENCIA, SAN JOSÉ PINULA</t>
  </si>
  <si>
    <t>SAN GASPAR IXCHÍL, SAN ILDEFONSO IXTAHUACÁN</t>
  </si>
  <si>
    <t>SAN RAIMUNDO</t>
  </si>
  <si>
    <t>SAN JUÁN SACATEPÉQUEZ</t>
  </si>
  <si>
    <t>COMAPA</t>
  </si>
  <si>
    <t>ALTA VERAPÁZ</t>
  </si>
  <si>
    <t>COBÁN</t>
  </si>
  <si>
    <t>PANAJACHEL, SANTA CATARINA PALOPÓ</t>
  </si>
  <si>
    <t>ZARAGOZA, SAN JUAN COMALAPA</t>
  </si>
  <si>
    <t>BAJA VERAPÁZ</t>
  </si>
  <si>
    <t>SALAMÁ, SAN JERONIMO</t>
  </si>
  <si>
    <t>CHIQUIMULA, SAN JUAN ERMITA, JOCOTÁN</t>
  </si>
  <si>
    <t>SAN LUCAS TOLIMÁN, SAN ANDRÉS SEMETABAJ</t>
  </si>
  <si>
    <t>JOYABAJ</t>
  </si>
  <si>
    <t>SANTA EULALIA, SAN SEBASTIÁN COATÁN</t>
  </si>
  <si>
    <t>SAN RAFAEL LA INDEPENDENCIA, SANTA EULALIA</t>
  </si>
  <si>
    <t>ZACAPA, IZABAL</t>
  </si>
  <si>
    <t>GUALÁN, LOS AMATES, MORALES, PUERTO BARRIOS</t>
  </si>
  <si>
    <t>CHIQUIMULILLA</t>
  </si>
  <si>
    <t>FLORES</t>
  </si>
  <si>
    <t>MIXCO</t>
  </si>
  <si>
    <t>YEPOCAPA, SANTA LUCÍA COTZUMALGUAPA</t>
  </si>
  <si>
    <t>CAHABÓN</t>
  </si>
  <si>
    <t>CAHABÓN, SENAHÚ</t>
  </si>
  <si>
    <t>SAN JUÁN SACATEPÉQUEZ, SANARATE</t>
  </si>
  <si>
    <t>TAXISCO</t>
  </si>
  <si>
    <t>CATARINA</t>
  </si>
  <si>
    <t>SAN MARCOS, QUETZALTENANGO</t>
  </si>
  <si>
    <t>RÍO BLANCO, CABRICÁN</t>
  </si>
  <si>
    <t>VILLA NUEVA</t>
  </si>
  <si>
    <t>EL PROGRESO, BAJA VERAPAZ</t>
  </si>
  <si>
    <t>EL PROGRESO, BAJA VERAPAZ, ALTA VERAPAZ</t>
  </si>
  <si>
    <t>PUEBLO NUEVO VIÑAS, GUANAGAZAPA</t>
  </si>
  <si>
    <t>SAN JOSÉ, FLORES</t>
  </si>
  <si>
    <t>SAN MARCOS, HUEHUETENANGO</t>
  </si>
  <si>
    <t>SIPACAPA, MALACATANCITO</t>
  </si>
  <si>
    <t>SAN ANDRÉS SAJCABAJA, ZACUALPA</t>
  </si>
  <si>
    <t>VILLA CANALES, AMATITLÁN</t>
  </si>
  <si>
    <t>SANTA CATARINA IXTAHUACÁN, SANTA CLARA LA LAGUNA</t>
  </si>
  <si>
    <t>PATZÚN</t>
  </si>
  <si>
    <t>SACAPULAS</t>
  </si>
  <si>
    <t xml:space="preserve">EL PROGRESO </t>
  </si>
  <si>
    <t>SANARATE</t>
  </si>
  <si>
    <t>SAN BERNARDINO, MAZATENANGO, CUYOTENANGO</t>
  </si>
  <si>
    <t>RETALHULEU, QUETZALTENANGO, SAN MARCOS</t>
  </si>
  <si>
    <t>RETALHULEU, COATEPÉQUE, PAJAPITA, TECÚN UMAN</t>
  </si>
  <si>
    <t>ESCUINTLA, GUANAGAZAPA, TAXISCO, GUAZACAPAN, CHIQUIMULILLA</t>
  </si>
  <si>
    <t>CHIQUIMULILLA, PASACO, MOYUTA</t>
  </si>
  <si>
    <t>SAN LORENZO</t>
  </si>
  <si>
    <t xml:space="preserve">RETALHULEU, QUETZALTENANGO </t>
  </si>
  <si>
    <t>PACHALM, CUBÚLCO</t>
  </si>
  <si>
    <t>SALAMA</t>
  </si>
  <si>
    <t>PUEBLO NUEVO VIÑAS</t>
  </si>
  <si>
    <t>ESTUDIOS PREINVERSIÓN 2020-2021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</si>
  <si>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</si>
  <si>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</si>
  <si>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</si>
  <si>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</si>
  <si>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</si>
  <si>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</si>
  <si>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</si>
  <si>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</si>
  <si>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</si>
  <si>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</si>
  <si>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</si>
  <si>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</si>
  <si>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</si>
  <si>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>ZACUALPA</t>
  </si>
  <si>
    <t>REPOSICION DE  ESCUELAS DE PRIMARIA</t>
  </si>
  <si>
    <t xml:space="preserve">METRO CUADRADO </t>
  </si>
  <si>
    <t xml:space="preserve">SANTA ROSA </t>
  </si>
  <si>
    <t>SANTA MARÍA IXHUATÁN</t>
  </si>
  <si>
    <t>MEJORAMIENTO DE ESCUELAS DE PRIMARIA</t>
  </si>
  <si>
    <t xml:space="preserve">ALDEA PAVILTZAJ </t>
  </si>
  <si>
    <t>CONSTRUCCION DE ESCUELAS DE PRIMARIA</t>
  </si>
  <si>
    <t>REPOSICIÓN DE ESCUELAS DE PRIMARIA</t>
  </si>
  <si>
    <t>LAS ASTAS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</si>
  <si>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</si>
  <si>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</si>
  <si>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</si>
  <si>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SAN ANTONIO SACATEPÉQUEZ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</si>
  <si>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</si>
  <si>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</si>
  <si>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</si>
  <si>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</si>
  <si>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 xml:space="preserve">SANTA CRUZ ALTA VERAPAZ </t>
  </si>
  <si>
    <t>MEJORAMIENTO DE
EDIFICIOS DE SALUD</t>
  </si>
  <si>
    <t xml:space="preserve">LIQUIDACIÓN </t>
  </si>
  <si>
    <t>TACTIC</t>
  </si>
  <si>
    <t xml:space="preserve">MEJORAMIENTO DE EDIFICIOS DE SALUD </t>
  </si>
  <si>
    <t>SAN JUAN ATITÁN</t>
  </si>
  <si>
    <t>IXTAHUACÁN,</t>
  </si>
  <si>
    <t>SAN GASPAR CHAJUL</t>
  </si>
  <si>
    <t>SAN LUCAS TOLIMÁN</t>
  </si>
  <si>
    <t>JACALTENANGO,</t>
  </si>
  <si>
    <t xml:space="preserve"> ZACUALPA</t>
  </si>
  <si>
    <t>CHICHICASTENANGO</t>
  </si>
  <si>
    <t>CONSTRUCCION DE INFRAESTRUCTURA ESTATAL</t>
  </si>
  <si>
    <t>CONSTRUCCION ESCUELA DE LA REFORMA EDR LA DIGNIDAD ESCUINTLA ESCUINTLA</t>
  </si>
  <si>
    <t>MEJORAMIENTO CENTRO DE SALUD SOLOLÁ, SOLOLÁ.</t>
  </si>
  <si>
    <t xml:space="preserve"> REPOSICIÓN INSTITUTO BASICO NACIONAL INEB JUSTO RUFINO BARRIOS ALDEA CAXAQUE, SAN MARCOS, SAN MARCOS. CÓDIGO UDI 12-01-0042-45</t>
  </si>
  <si>
    <t>REPOSICIÓN ESCUELA PRIMARIA OFICIAL RURAL MIXTA CANTÓN LA ESPERANZA, ALDEA RANCHO BOJÓN, EL QUETZAL, SAN MARCOS. CÓDIGO UDI: 12-20-5452-43</t>
  </si>
  <si>
    <t>AMPLIACIÓN INSTITUTO DIVERSIFICADO ESCUELA NACIONAL DE CIENCIAS COMERCIALES, COATEPÉQUE, QUETZALTENANGO.</t>
  </si>
  <si>
    <t>CONSTRUCCIÓN INSTITUTO BÁSICO ALDEA VICENTE BUENABAJ, MOMOSTENANGO, TOTONICAPÁN CÓDIGOS 08-05-0121-45</t>
  </si>
  <si>
    <t xml:space="preserve">REPOSICIÓN INSTITUTO DIVERSIFICADO TECNICO INDUSTRIAL GEORG KERSCHENSTEINER, AVENIDA LA LIBERTAD FINAL ZONA 1, MAZATENANGO, SUCHITEPÉQUEZ. CÓDIGO UDI: 10-01-0090-46 </t>
  </si>
  <si>
    <t>REPOSICIÓN ESCUELA PRIMARIA OFICIAL URBANA MIXTA DR. EPAMINONDAS QUINTANA, CANTÓN SAN SEBASTIAN, JACALTENANGO, HUEHUETENANGO. CÓDIGO UDI: 13-07-0409-43</t>
  </si>
  <si>
    <t>AMPLIACIÓN INSTITUTO BASICO NACIONAL DE EDUCACIÓN 1A. CALLE 4-32 ZONA 3, TECPAN GUATEMALA, CHIMALTENANGO. UDI: 04-06-0077-45</t>
  </si>
  <si>
    <t>AMPLIACIÓN ESCUELA PRIMARIA OFICIAL RURAL MIXTA CASERIO EL QUETZAL, ALDEA LA FUENTE, JALAPA, JALAPA.UDI: 21-01-0199-43</t>
  </si>
  <si>
    <t xml:space="preserve"> AMPLIACIÓN ESCUELA PRIMARIA OFICIAL RURAL MIXTA CASERÍO EL ARENAL, JALAPA, JALAPA UDI: 21-01-0071-43</t>
  </si>
  <si>
    <t>AMPLIACIÓN ESCUELA PRIMARIA OFICIAL URBANA MIXTA ELVIA MARINA TELLEZ LIMA, BARRIO SANTA TERESA, NUEVA CONCEPCIÓN, ESCUINTLA. CÓDIGO UDI: 05-13-3073-43</t>
  </si>
  <si>
    <t>AMPLIACIÓN INSTITUTO BÁSICO NACIONAL DE EDUCACIÓN CON ORIENTACIÓN COMERCIAL 2 CALLE 2-17 ZONA 3, SAN FELIPE, RETALHULEU. CÓDIGO UDI:11-05-1521-45</t>
  </si>
  <si>
    <t>AMPLIACIÓN ESCUELA PRIMARIA OFICIAL URBANA DE NIÑAS, MIGUEL GARCÍA GRANADOS, 4A. CALLE AVENIDA COATEPÉQUE ESQUINA, CHAMPERICO, RETALHULEU. CÓDIGO UDI: 11-07-0215-43</t>
  </si>
  <si>
    <t>AMPLIACIÓN ESCUELA PREPRIMARIA ANEXA A EORM VIRGINIA JIMÉNEZ DE VELASQUEZ, ALDEA CEITILLAL CUBILETES, QUEZALTEPÉQUE, CHIQUIMULA. CÓDIGO UDI: 20-09-2189-42</t>
  </si>
  <si>
    <t>AMPLIACIÓN ESCUELA PRIMARIA OFICIAL URBANA MIXTA SHALON, ZONA 4 SANARATE, EL PROGRESO. CÓDIGO UDI: 02-07-0446-43</t>
  </si>
  <si>
    <t>AMPLIACIÓN ESCUELA PRIMARIA OFICIAL RURAL MIXTA, CASERÍO SAN FRANCISCO EL PINO, SANTA MARÍA IXHUATÁN, SANTA ROSA. CÓDIGO UDI: 06-10-0008-43</t>
  </si>
  <si>
    <t xml:space="preserve"> AMPLIACIÓN ESCUELA PRIMARIA OFICIAL RURAL MIXTA, ALDEA SAN FRANCISCO LA CONSULTA, SANTA MARÍA IXHUATÁN,SANTA ROSA. CÓDIGO UDI: 06-10-0330-43</t>
  </si>
  <si>
    <t>AMPLIACIÓN ESCUELA PRIMARIA OFICIAL RURAL MIXTA CASERÍO EL ESFUERZO, LAS CRUCES, PETÉN. CÓDIGO UDI: 17-13-0057-43</t>
  </si>
  <si>
    <t xml:space="preserve"> AMPLIACIÓN ESCUELA PRIMARIA OFICIAL URBANA MIXTA JOSE HERMOGENES FIGUEROA GIRON, ZACUALPA, QUICHÉ. CÓDIGO UDI: 14-04-0122-43</t>
  </si>
  <si>
    <t>CONSTRUCCIÓN INSTITUTO DIVERSIFICADO MIXTO POR COOPERATIVA DE ENSEÑANZA ZONA 1 PLAYA GRANDE, IXCÁN, QUICHÉ. CÓDIGO UDI: 14-20-5881-46</t>
  </si>
  <si>
    <t>REPOSICIÓN ESCUELA PRIMARIA OFICIAL URBANA MIXTA DR. FRANCISCO ASTURIAS, LA REFORMA, SAN MARCOS. CÓDIGO UDI: 12-21-0855-43</t>
  </si>
  <si>
    <t>REPOSICIÓN ESCUELA PRIMARIA OFICIAL RURAL MIXTA, ALDEA JOVI, CUILCO, HUEHUETENANGO. CÓDIGO UDI: 13-04-0234-43</t>
  </si>
  <si>
    <t>REPOSICIÓN ESCUELA PRIMARIA OFICIAL RURAL MIXTA CASERÍO RAMAZZINI, EL RODEO, SAN MARCOS. CÒDIGO UDI: 12-14-0008-43</t>
  </si>
  <si>
    <t>REPOSICIÓN ESCUELA PRIMARIA OFICIAL URBANA MIXTA MARÍA ALBERTINA GÁLVEZ GARCÍA, EL QUETZAL, SAN MARCOS. CÓDIGO UDI: 12-20-0831-43</t>
  </si>
  <si>
    <t>AMPLIACIÓN ESCUELA PRIMARIA OFICIAL RURAL MIXTA, ALDEA TZUCUBAL, NAHUALÁ, SOLOLÁ. CÓDIGO UDI: 07-05-0160-43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</si>
  <si>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</si>
  <si>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</si>
  <si>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REPOSICIÓN ESCUELA PRIMARIA OFICIAL RURAL MIXTA, CASERÍO XOLCAJA, NAHUALÁ, SOLOLÁ. CÓDIGO UDI: 07-05-0153-43</t>
  </si>
  <si>
    <t xml:space="preserve"> MEJORAMIENTO ESCUELA PRIMARIA OFICIAL RURAL MIXTA, ALDEA LA FAJA, CHIQUIMULILLA, SANTA ROSA.</t>
  </si>
  <si>
    <t>MEJORAMIENTO INFRAESTRUCTURA PARA PRIVADOS DE LIBERTAD CENTRO ESPECIALIZADO DE REINSERCIÓN, FINCA SAN ANTONIO, ALDEA EL PLATANAR, SAN JOSÉ PINULA, GUATEMALA.</t>
  </si>
  <si>
    <t>AMPLIACIÓN ESCUELA PRIMARIA OFICIAL RURAL MIXTA COLONIA LAS MARGARITAS, EL BÚCARO, VILLA NUEVA, GUATEMALA. CÓDIGO UDI: 01-15-6077-43</t>
  </si>
  <si>
    <t>CONSTRUCCIÓN ESCUELA DE LA REFORMA (EDR) MALACATANCITO, HUEHETENANGO</t>
  </si>
  <si>
    <t>CONSTRUCCIÓN ESCUELA DE LA REFORMA (EDR) ESQUIPULAS CHIQUIMULA.</t>
  </si>
  <si>
    <t xml:space="preserve">CONSTRUCCIÓN DE EDIFICIO MINISTERIO DE COMUNICACIONES INFRAESTRUCTURA Y VIVIENDA-CIV- ZONA 13 GUATEMALA,  GUATEMALA </t>
  </si>
  <si>
    <t>CONSTRUCCIÓN ESCUELA DE LA REFORMA (EDR) SAN JUAN CHAMELCO, ALTA VERAPAZ.</t>
  </si>
  <si>
    <t>CONSTRUCCIÓN ESCUELA DE LA REFORMA (EDR) SANTA CRUZ MULUÁ, RETALHULEU.</t>
  </si>
  <si>
    <t xml:space="preserve">CENTRO DE SALUD CHIQUIMULA </t>
  </si>
  <si>
    <t xml:space="preserve"> MEJORAMIENTO CENTRO DE SALUD ALDEA TZETUN, IXCAN, QUICHÉ</t>
  </si>
  <si>
    <t>MEJORAMIENTO CENTRO DE ATENCIÓN INTEGRAL MATERNO INFANTIL (CAIMI) , TEJUTLA, SAN MARCOS</t>
  </si>
  <si>
    <t>AMPLIACIÓN CENTRO DE ATENCIÓN INTEGRAL MATERNO-INFANTIL</t>
  </si>
  <si>
    <t>REPOSICIÓN ESCUELA PRIMARIA OFICIAL RURAL MIXTA ALDEA BOJONAL, SAN MARCOS, SAN MARCOS. UDI: 12-01-0022-43</t>
  </si>
  <si>
    <t>REPOSICIÓN ESCUELA PRIMARIA OFICIAL RURAL MIXTA, CASERÍO BUENA VISTA, ALDEA EL MAZANILLO, CHIANTLA, HUEHUETENANGO. CÓDIGO UDI: 13-02-0121-43</t>
  </si>
  <si>
    <t>AMPLIACIÓN ESCUELA PRIMARIA OFICIAL RURAL MIXTA ALDEA TOJCHECHE, TACANA, SAN MARCOS. UDI: 12-07-0341-43</t>
  </si>
  <si>
    <t>AMPLIACIÓN ESCUELA PRIMARIA OFICIAL RURAL MIXTA SECTOR PUENTE LAS CULEBRAS II, ALDEA CORRAL CHIQUITO ZONA 8, HUEHUETENANGO, HUEHUETENANGO. CÓDIGO UDI: 13-01-0122-43</t>
  </si>
  <si>
    <t>REPOSICIÓN ESCUELA PRIMARIA EORM ALDEA LA LABOR, CHIANTLA, HUEHUETENANGO, CÓDIGO UDI 13-02-0148-43</t>
  </si>
  <si>
    <t>AMPLIACIÓN ESCUELA PRIMARIA OFICIAL RURAL MIXTA, PARAJE ORATORIO, CANTÓN XECANCHAVOX, SAN CRISTÓBAL TOTONICAPÁN, TOTONICAPÁN: CÓDIGO UDI: 08-02-0015-43</t>
  </si>
  <si>
    <t>AMPLIACIÓN ESCUELA PRIMARIA OFICIAL RURAL MIXTA , CASERÍO PASUC, ALDEA LOS CIPRECES, MOMOSTENANGO,TOTONICAPÁN. CÓDIGO UDI:08-05-1755-43</t>
  </si>
  <si>
    <t xml:space="preserve"> AMPLIACIÓN INSTITUTO DIVERSIFICADO NORMAL RURAL DE OCCIDENTE NO.2, ZONA 5 PARAJE PARRAMON, TOTONICAPÁN, TOTONICAPÁN. CÓDIGO UDI: 08-01-0503-46</t>
  </si>
  <si>
    <t>AMPLIACIÓN ESCUELA PRIMARIA OFICIAL RURAL MIXTA , CANTÓN LAS MERCEDES NORTE, SAN FRANCISCO ZAPOTITLAN, SUCHITEPÉQUEZ. CÓDIGO UDI:10-03-0021-43</t>
  </si>
  <si>
    <t>AMPLIACIÓN ESCUELA PRIMARIA OFICIAL RURAL MIXTA PARCELAMIENTO SAN ANTONIO TZEJA, IXCÁN, QUICHÉ. UDI: 14-20-5477-43</t>
  </si>
  <si>
    <t>AMPLIACIÓN ESCUELA PRIMARIA OFICIAL URBANA MIXTA COLONIA LA FLORIDA, ZONA 2, PLAYA GRANDE, IXCÁN, QUICHÉ. CÓDIGO UDI: 14-20-5879-43</t>
  </si>
  <si>
    <t>AMPLIACIÓN INSTITUTO BASICO NACIONAL, BARRIO EL CENTRO, ORATORIO, SANTA ROSA. CÓDIGO UDI: 06-06-0474-45</t>
  </si>
  <si>
    <t>AMPLIACIÓN ESCUELA PREPRIMARIA CASERIO SAN FRANCISCO EL PINO, SANTA MARIA IXHUATAN, SANTA ROSA. CÓDIGO UDI: 06-10-0001-42</t>
  </si>
  <si>
    <t>AMPLIACIÓN ESCUELA PREPRIMARIA OFICIAL DE PÁRVULOS, CASERÍO GUAYABILLAS ALDEA EL PALMAR,CHIQUIMULA,CHIQUIMULA. CÓDIGO UDI: 20-01-0102-42</t>
  </si>
  <si>
    <t>AMPLIACIÓN INSTITUTO BASICO NACIONAL ERNESTO CHAVARRIA RIVADENEYRA, 1A. CALLE 3-32 ZONA 1, SANARATE, EL PROGRESO. CÓDIGO UDI : 02-07-0198-45</t>
  </si>
  <si>
    <t>AMPLIACIÓN ESCUELA PREPRIMARIA NO.10 MARÍA MONTESSORI, 13 AVE. 4-51 ZONA 2 GUATEMALA, GUATEMALA. CÓDIGO UDI: 00-02-4147-42</t>
  </si>
  <si>
    <t>AMPLIACIÓN ESCUELA PRIMARIA OFICIAL URBANA MIXTA SANTA ELENA II, 11 CALLE C 4-43 ZONA 18, GUATEMALA, GUATEMALA.</t>
  </si>
  <si>
    <t>AMPLIACIÓN ESCUELA PRIMARIA OFICIAL URBANA MIXTA, BARRIO LOS LAURELES, FRAY BARTOLOME DE LAS CASAS, ALTA VERAPAZ. CÓDIGO UDI: 16-15-8546-43</t>
  </si>
  <si>
    <t>AMPLIACIÓN ESCUELA PRIMARIA OFICIAL RURAL MIXTA, COMUNIDAD REACENTAMIENTO EL RAMONAL II, FLORES, PETÉN. CÓDIGO UDI: 17-01-0051-43</t>
  </si>
  <si>
    <t>AMPLIACIÓN ESCUELA PREPRIMARIA ANEXA A ESCUELA OFICIAL RURAL MIXTA, ALDEA SISILTEPEQUE, CATARINA, SAN MARCOS. CÓDIGO UDI:12-16-2776-42</t>
  </si>
  <si>
    <t>AMPLIACIÓN INSTITUTO DIVERSIFICADO NORMAL MIXTO DE OCCIDENTE JUSTO RUFINO BARRIOS, 10A. AVENIDA 8-27 ZONA 3, SAN MARCOS, SAN MARCOS.CÓDIGO UDI: 12-01-0048-46</t>
  </si>
  <si>
    <t>AMPLIACIÓN INSTITUTO BÁSICO NACIONAL EXPERIMENTAL CON ORIENTACIÓN OCUPACIONAL PROFESORA MARÍA CRISTINA BARRIOS, CALZADA 25 DE ABRIL ZONA 5, SAN MARCOS, SAN MARCOS. CÓDIGO UDI: 12-01-0043-45</t>
  </si>
  <si>
    <t>AMPLIACIÓN INSTITUTO DIVERSIFICADO NORMAL INFANTIL BILINGUE ADSCRITA A LA NORMAL REGIONAL DE OCCIDENTE ENRO, FINCA MOLINO SAN PEDRO,SANTA LUCÍA UTATLÁN,SOLOLÁ. CÓDIGO UDI: 07-04-2766-46</t>
  </si>
  <si>
    <t xml:space="preserve"> AMPLIACIÓN INSTITUTO DIVERSIFICADO ESCUELA NORMAL RURAL NO. 1 PEDRO MOLINA FINCA LA ALAMEDA, CHIMALTENANGO, CHIMALTENANGO. CÓDIGO UDI: 04-01-0044-46
</t>
  </si>
  <si>
    <t>AMPLIACIÓN ESCUELA PRIMARIA OFICIAL RURAL MIXTA, CANTÓN XATINAP PRIMERO, SANTA CRUZ DEL QUICHÉ, QUICHÉ. CÓDIGO UDI: 14-01-0026-43</t>
  </si>
  <si>
    <t>AMPLIACIÓN SUBESTACIÓN DE BOMBEROS 1 AVENIDA 18-97 ZONA 3, GUATEMALA, GUATEMALA.</t>
  </si>
  <si>
    <t xml:space="preserve">CONSTRUCCIÓN SUBESTACIÓN DE BOMBEROS 30 AVENIDA 25-41 COLONIA CUADRO DE FEBRERO, ZONA 7, GUATEMALA. </t>
  </si>
  <si>
    <t xml:space="preserve">CONSTRUCCIÓN SUBESTACIÓN DE BOMBEROS 90A. COMPAÑIA 5 CALLE ENTRE 4 Y 5 AV. ZONA 2 SAN CRISTÓBAL CUCHO, SAN MARCOS. </t>
  </si>
  <si>
    <t xml:space="preserve"> CONSTRUCCIÓN SUBESTACIÓN DE BOMBEROS 17A. COMPAÑÍA CALZADA KAIBIL BALAM, CANTÓN SAN JOSE, ZONA 5, HUEHUETENANGO. </t>
  </si>
  <si>
    <t>CONSTRUCCIÓN SUBESTACIÓN DE BOMBEROS 23A. COMPAÑÍA 5 CALLE 17-00 ZONA 1, ZACAPA, ZACAPA</t>
  </si>
  <si>
    <t xml:space="preserve"> CONSTRUCCIÓN SUBESTACIÓN DE BOMBEROS 26A. COMPAÑIA RUTA INTERAMERICANA KM. 116.5, JUTIAPA, JUTIAPA. </t>
  </si>
  <si>
    <t>CONSTRUCCIÓN SUBESTACION DE BOMBEROS 129A. COMPAÑÍA, SANTA CRUZ VERAPAZ, ALTA VERAPAZ.</t>
  </si>
  <si>
    <t xml:space="preserve">CONSTRUCCIÓN SUBESTACIÓN DE BOMBEROS 33A. COMPAÑIA, ZONA 2 DE PANAJACHEL, SOLOLÁ. </t>
  </si>
  <si>
    <t>CONSTRUCCIÓN SUBESTACIÓN DE BOMBEROS 68A. COMPAÑÍA BARRIO 15 DE SEPTIEMBRE, LA REFORMA, SAN MARCOS.</t>
  </si>
  <si>
    <t xml:space="preserve">CONSTRUCCIÓN SUBESTACIÓN DE BOMBEROS 50A. COMPAÑIA 12 CALLE 24-72 ZONA 18, COLONIA EL PARAÍSO II, GUATEMALA. </t>
  </si>
  <si>
    <t xml:space="preserve">CONSTRUCCIÓN SUBESTACIÓN DE BOMBEROS 121A. COMPAÑÍA, BARRIO LAS CLARAS, SAN CRISTÓBAL, TOTONICAPÁN. </t>
  </si>
  <si>
    <t xml:space="preserve">TACANA </t>
  </si>
  <si>
    <t xml:space="preserve">SAN JUAN COTZAL </t>
  </si>
  <si>
    <t xml:space="preserve">PLAYA GRANDE IXCÁN </t>
  </si>
  <si>
    <t xml:space="preserve">SAN MARCOS </t>
  </si>
  <si>
    <t>QUETZAL</t>
  </si>
  <si>
    <t>COATEPÉQUE</t>
  </si>
  <si>
    <t>QUETZALTENANGO.</t>
  </si>
  <si>
    <t>NAHUALÁ</t>
  </si>
  <si>
    <t xml:space="preserve">NAHUALÁ, SOLOLÁ </t>
  </si>
  <si>
    <t xml:space="preserve"> TOTONICAPÁN</t>
  </si>
  <si>
    <t xml:space="preserve"> SUCHITEPÉQUEZ</t>
  </si>
  <si>
    <t>MAZATENANGO</t>
  </si>
  <si>
    <t>JACALTENANGO</t>
  </si>
  <si>
    <t xml:space="preserve"> TECPAN </t>
  </si>
  <si>
    <t xml:space="preserve"> JALAPA</t>
  </si>
  <si>
    <t>ESCUINTLA.</t>
  </si>
  <si>
    <t>NUEVA CONCEPCIÓN</t>
  </si>
  <si>
    <t>SAN FELIPE</t>
  </si>
  <si>
    <t xml:space="preserve"> CHAMPERICO</t>
  </si>
  <si>
    <t>QUEZALTEPÉQUE</t>
  </si>
  <si>
    <t xml:space="preserve"> EL PROGRESO</t>
  </si>
  <si>
    <t xml:space="preserve"> SANTA ROSA</t>
  </si>
  <si>
    <t xml:space="preserve"> SANTA MARÍA IXHUATÁN</t>
  </si>
  <si>
    <t xml:space="preserve">PETÉN </t>
  </si>
  <si>
    <t>LA REFORMA</t>
  </si>
  <si>
    <t>EL RODEO</t>
  </si>
  <si>
    <t>EL QUETZAL</t>
  </si>
  <si>
    <t>CONCEPCIÓN TUTUAPA,</t>
  </si>
  <si>
    <t>SOLOLÁ.</t>
  </si>
  <si>
    <t>SANTA ROSA.</t>
  </si>
  <si>
    <t xml:space="preserve"> CHIQUIMULILLA</t>
  </si>
  <si>
    <t xml:space="preserve"> GUATEMALA</t>
  </si>
  <si>
    <t>SAN JOSÉ PINULA</t>
  </si>
  <si>
    <t xml:space="preserve">VILLA NUEVA </t>
  </si>
  <si>
    <t>MALACATANCITO</t>
  </si>
  <si>
    <t>ESQUIPULAS</t>
  </si>
  <si>
    <t>ALTA VERAPAZ.</t>
  </si>
  <si>
    <t>SANTA CRUZ MULUÁ</t>
  </si>
  <si>
    <t xml:space="preserve">CHIQUIMULA </t>
  </si>
  <si>
    <t xml:space="preserve">IPALA </t>
  </si>
  <si>
    <t xml:space="preserve">ALTA VERAPAZ </t>
  </si>
  <si>
    <t xml:space="preserve">LANQUIN </t>
  </si>
  <si>
    <t xml:space="preserve">SAN MATEO IXTATÁN </t>
  </si>
  <si>
    <t xml:space="preserve">SIBINAL </t>
  </si>
  <si>
    <t xml:space="preserve"> SAN MARCOS</t>
  </si>
  <si>
    <t>TEJUTLA</t>
  </si>
  <si>
    <t xml:space="preserve">SAN PEDRO  SACATEPÉQUEZ </t>
  </si>
  <si>
    <t>SAN FRANCISCO EL ALTO</t>
  </si>
  <si>
    <t>SANTA MARIA CHUIQUIMULA</t>
  </si>
  <si>
    <t>CHIANTLA</t>
  </si>
  <si>
    <t>SAN MARCOS.</t>
  </si>
  <si>
    <t>TACANÁ</t>
  </si>
  <si>
    <t xml:space="preserve"> HUEHUETENANGO</t>
  </si>
  <si>
    <t>ZAPOTITLAN,</t>
  </si>
  <si>
    <t xml:space="preserve"> SANTA ROSA.</t>
  </si>
  <si>
    <t>ORATORIO</t>
  </si>
  <si>
    <t xml:space="preserve"> SANTA ROSA. </t>
  </si>
  <si>
    <t>CATARINA,</t>
  </si>
  <si>
    <t>SANTA LUCÍA UTATLÁN</t>
  </si>
  <si>
    <t>SAN CRISTÓBAL CUCHO</t>
  </si>
  <si>
    <t>SAN JOSEÉ</t>
  </si>
  <si>
    <t xml:space="preserve">SANTA CRUZ </t>
  </si>
  <si>
    <t>PANAJACHEL</t>
  </si>
  <si>
    <t>------</t>
  </si>
  <si>
    <t>REPOSICIÓN DE ESTABLECIMIENTOS DE EDUCACIÓN  DIVERSIFICADA</t>
  </si>
  <si>
    <t>REPOSICIÓN DE  ESCUELA  DE PRIMARIA</t>
  </si>
  <si>
    <t>AMPLIACIÓN DE EDIFICIOS DE DE EDUCACIÓN  DIVERSIFICADA</t>
  </si>
  <si>
    <t>AMPLIACIÓN DE ESCUELAS  DE PRIMARIA</t>
  </si>
  <si>
    <t>CONSTRUCCIÓN DE ESTABLECIMIENTOS DE EDUCACIÓN BÁSICA</t>
  </si>
  <si>
    <t>REPOSICIÓN DE ESTABLECIMIENTOS DE EDUCACIÓN DIVERSIFICADA</t>
  </si>
  <si>
    <t>REPOSICIÓN DE  ESCUELAS DE PRIMARIA</t>
  </si>
  <si>
    <t xml:space="preserve">AMPLIACIÓN DE  ESTABLECIMIENTOS DE EDUCACIÓN BÁSICA </t>
  </si>
  <si>
    <t>AMPLIACIÓN DE ESCUELAS DE PRIMARIA</t>
  </si>
  <si>
    <t xml:space="preserve">AMPLIACIÓN DE ESTABLECIMIENTOS DE EDUCACIÓN BÁSICA </t>
  </si>
  <si>
    <t>AMPLIACIÓN DE  ESCUELAS DE PRIMARIA</t>
  </si>
  <si>
    <t>AMPLIACIÓN DE ESCUELAS DE PRE-PRIMARIA</t>
  </si>
  <si>
    <t>CONSTRUCCIÓN  DE ESTABLECIMIENTOS DE EDUCACIÓN DIVERSIFICADA</t>
  </si>
  <si>
    <t>REPOSICION DE ESCUELAS DE PRIMARIA</t>
  </si>
  <si>
    <t xml:space="preserve">REPOSICION DE ESCUELAS DE PRIMARIA </t>
  </si>
  <si>
    <t>MEJORAMIENTO DE ESCUELAS DE  PRIMARIA</t>
  </si>
  <si>
    <t>MEJORAMIENTO DE INFRAESTRUCTURA ESTATAL</t>
  </si>
  <si>
    <t xml:space="preserve">CONSTRUCCIÓN DE INFRASTRUCTURA ESTATAL </t>
  </si>
  <si>
    <t xml:space="preserve">CONSTRUCCION DE INFRASTRUCTURA ESTATAL </t>
  </si>
  <si>
    <t>REPOSICIÓN DE ESCUELAS  DE PRIMARIA</t>
  </si>
  <si>
    <t>AMPLICACIÓN DE ESTABLECIMIENTOS DE  EDUCACIÓN DIVERSIFICADA</t>
  </si>
  <si>
    <t>AMPLICACIÓN DE ESTABLECIMIENTOS   DE EDUCACIÓN BÁSICA</t>
  </si>
  <si>
    <t>AMPLIACIÓN DE INFRAESTRUCTURA ESTATAL</t>
  </si>
  <si>
    <t>LIQUIDACIÓN</t>
  </si>
  <si>
    <t>PREINVERSIÓN 2020</t>
  </si>
  <si>
    <t>MEJORAMIENTO CARRETERA TRAMO CA-10  BIFURCACION CA-9, RIO HONDO Y ESTANZUELA ZACAPA (PAVIMENTACION)</t>
  </si>
  <si>
    <t>QUETZALTEPÉQUE</t>
  </si>
  <si>
    <t>MEJORAMIENTO CARRETERA RD-QUE-16 EST. 228+600 HACIA EST. 230+650, PALESTINA DE LOS ALTOS-ALDEA SAN JOSE BUENA VISTA,  QUETZALTENANGO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</si>
  <si>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</si>
  <si>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</si>
  <si>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RN-01 ROTONDA LA LICORERA ESTACION 204+300 ENTRADA SAN JUAN OSTUNCALCO ESTACION 214+300 QUETZALTENANAGO</t>
  </si>
  <si>
    <t>SALAMÁ</t>
  </si>
  <si>
    <t>SANTA CRUZ DEL QUICHÉ</t>
  </si>
  <si>
    <t>BARILLAS</t>
  </si>
  <si>
    <t>CONSTRUCCION DE URBANIZACIONES Y SOLUCIONES HABITACIONALES, VIVIENDA DIGNA</t>
  </si>
  <si>
    <t xml:space="preserve">ESCUINTLA </t>
  </si>
  <si>
    <t>METRO CUADRADO</t>
  </si>
  <si>
    <t>MEJORAMIENTO CARRETERA RUTA NACIONAL 11 TRAMO BIF KM 142 HACIA TECOJATE, NUEVA CONCEPCIÓN Y RUTA RD-ESC-27 Y TRAMO LA HORQUETA TIQUISATE A NUEVA CONCEPCION, ESCUINTLA (PAVIMENTACIÓN)</t>
  </si>
  <si>
    <t>CONSTRUCCIÓN CAMINO RURAL MANZANOTES-GUALAN, RD ZAC-03 DIF RD-13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</si>
  <si>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</si>
  <si>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</si>
  <si>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</si>
  <si>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</si>
  <si>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</si>
  <si>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CONSTRUCCIÓN Y AMPLIACIÓN DE INSTALACIONES PARA SEDES DE OBSERVACIÓN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</si>
  <si>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</si>
  <si>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</si>
  <si>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</si>
  <si>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</si>
  <si>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</si>
  <si>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</si>
  <si>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CONSTRUCCIÓN MURO DE CONTENCIÓN ASENTAMIENTO SANTIAGO DE LOS CABALLEROS, FASE II, ZONA 6, GUATEMALA, GUATEMALA</t>
  </si>
  <si>
    <t>CONSTRUCCIÓN MURO DE CONTENCIÓN ASENTAMIENTO CANDELARIA, FASE II, ZONA 18, GUATEMALA, GUATEMALA</t>
  </si>
  <si>
    <t>CONSTRUCCIÓN MURO DE CONTENCIÓN ASENTAMIENTO NUEVO AMANECER, FASE II, ZONA 21, GUATEMALA, GUATEMALA</t>
  </si>
  <si>
    <t>CONSTRUCCIÓN MURO DE CONTENCIÓN ASENTAMIENTO LA FRANJA SECTOR II, EL ZARZAL, ZONA 4, VILLA NUEVA, GUATEMALA</t>
  </si>
  <si>
    <t>CONSTRUCCIÓN MURO DE CONTENCIÓN ASENTAMIENTOS COLONIA LA VERBENA, FASE II, ZONA 7, GUATEMALA,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</si>
  <si>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</si>
  <si>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</si>
  <si>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 xml:space="preserve"> SAN CRISTOBAL ACASAGUASTLAN</t>
  </si>
  <si>
    <t>CONSTRUCCIÓN DE EDIFICIOS OPERATIVOS DE PROTECCION Y SEGURIDAD VIAL</t>
  </si>
  <si>
    <t>UNIDAD EJECUTORA: DIRECCIÓN GENERAL DE PROTECCIÓN Y SEGURIDAD VIAL</t>
  </si>
  <si>
    <t>UNIDAD EJECUTORA: UNIDAD DE DESARROLLO DE LA VIVIENDA POPULAR</t>
  </si>
  <si>
    <t>UBICACIÓN GEOGRÁFICA</t>
  </si>
  <si>
    <t>POBLACIÓN BENEFICIADA</t>
  </si>
  <si>
    <t>TIPO DE PROYECTO EN POA</t>
  </si>
  <si>
    <t>EMPRESA</t>
  </si>
  <si>
    <t>SUPERVISORA</t>
  </si>
  <si>
    <t>SBI INTERNATIONAL HOLDINGS AG</t>
  </si>
  <si>
    <t>CENTRAL CONSULTANT INC.</t>
  </si>
  <si>
    <t>CONCAY, S.A.</t>
  </si>
  <si>
    <t>INPLASA</t>
  </si>
  <si>
    <t>CONSTRUCTORA Y TRANSPORTES SAN FRANCISCO</t>
  </si>
  <si>
    <t>DGC</t>
  </si>
  <si>
    <t>PENDIENTE</t>
  </si>
  <si>
    <t>INGENIERIA PRISMA TOTAL</t>
  </si>
  <si>
    <t>QNAT INGENIERIA DE GUATEMALA, S.A.</t>
  </si>
  <si>
    <t>CONSTRUCCIÓN PUENTE FRAY BARTOLOMÉ DE LAS CASAS, SACAPULAS, QUICHÉ.</t>
  </si>
  <si>
    <t>CONSTRUCCIÓN CARRETERA  LIBRAMIENTO CABECERA DEPARTAMENTAL DE JUTIAPA</t>
  </si>
  <si>
    <t>CONSTRUCCIÓN 4 CARRILES CA-02 OCCIDENTE, LIBRAMIENTO SAN BERNARDINO, MAZATENANGO Y CUYOTENANGO TRAMO: KM. 144 - KM. 178 (INCLUYE PUENTE CASTILLO ARMAS)</t>
  </si>
  <si>
    <t>CONSTRUCCIÓN  PUENTE LA LIBERTAD - SALAMÁ, BAJA VERAPAZ.</t>
  </si>
  <si>
    <t>CONSTRUCCIÓN CARRETERA  LIBRAMIENTO JALAPA LONGITUD 10 KILÓMETROS</t>
  </si>
  <si>
    <t>CONSTRUCCIÓN PUENTE VEHICULAR LAS MINAS, RIO HELADO, SAN IDELFONSO IXTAHUACAN, HUEHUETENANGO</t>
  </si>
  <si>
    <t>NO EVALUADO</t>
  </si>
  <si>
    <t>NO EXISTE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</si>
  <si>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</si>
  <si>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</si>
  <si>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COLOMBA, COATEPEQUE, GENOVA, FLORES COSTA CUCA, RETALHULEU Y EL ASINTAL</t>
  </si>
  <si>
    <t>QUETZALTENANGO, RETALHULEU</t>
  </si>
  <si>
    <t>ESCUINTLA
SUCHITEPEQUEZ</t>
  </si>
  <si>
    <t>CONSTRUCCION PASO A DESNIVEL DE LA RUTA CA-01 OCCIDENTE EST. 27+500 RETORNO A SAN LUCAS SACATEPEQUEZ, SACATEPEQUEZ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</si>
  <si>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</si>
  <si>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</si>
  <si>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</si>
  <si>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</si>
  <si>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</si>
  <si>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</si>
  <si>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</si>
  <si>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CONSTRUCCION CARRETERA ANILLO REGIONAL TRAMO RN 05 SAN JUAN SACATEPEQUEZ GUATEMALA
SAN RAYMUNDO CHUARRANCHO CA 09 NORTE
SANARATE EL PROGRESO</t>
  </si>
  <si>
    <t>GUATEMALA Y EL PROGRESO</t>
  </si>
  <si>
    <t>SAN JUAN SACATEPÉQUEZ, SAN RAYMUNDO, CHUARRANCHO Y SANARATE</t>
  </si>
  <si>
    <t>REPOSICION CARRETERA RN - 16, TRAMO: CA-1 OR. KM 70) EL BOQUERON - CHIQUIMULILLA, SANTA ROSA</t>
  </si>
  <si>
    <t>CUILAPA, CHIQUIMULILLA</t>
  </si>
  <si>
    <t>CONSTRUCCION CARRETERA, LIBRAMIENTO SAYAXCHE, RD PET-11, PETEN</t>
  </si>
  <si>
    <t>SAYAXCHE</t>
  </si>
  <si>
    <t xml:space="preserve">CHIMALTENANGO, </t>
  </si>
  <si>
    <t>SAN ANDRÉS ITZAPA, CHIMALTENANGO, ZARAGOZA Y EL TEJAR</t>
  </si>
  <si>
    <t>JALPATAGUA</t>
  </si>
  <si>
    <t>SACATEPEQUEZ</t>
  </si>
  <si>
    <t>SAN BARTOLOMÉ MILPAS ALTAS</t>
  </si>
  <si>
    <t>MOYUTA</t>
  </si>
  <si>
    <t>SAN LUCAS SACATEPEQUEZ</t>
  </si>
  <si>
    <t>CHIMALTENANGO, QUICHE</t>
  </si>
  <si>
    <t>TECPÁN GUATEMALA, CHICHE</t>
  </si>
  <si>
    <t>CONCEPCIÓN LAS MINAS</t>
  </si>
  <si>
    <t>CANTEL Y ZUNIL</t>
  </si>
  <si>
    <t>SOLOLA</t>
  </si>
  <si>
    <t>SAN ANDRES SEMETABAJ Y PANAJACHEL</t>
  </si>
  <si>
    <t>JALAPA, JUTIAPA</t>
  </si>
  <si>
    <t>MONJAS, EL PROGRESO</t>
  </si>
  <si>
    <t>IXCHIGUAN</t>
  </si>
  <si>
    <t>ESQUIPULAS Y QUETZALTEPEQUE</t>
  </si>
  <si>
    <t>CHIMALTENANGO, SOLOLA</t>
  </si>
  <si>
    <t>PATZUN, SAN ANDRÉS SEMETABAJ</t>
  </si>
  <si>
    <t>SAN CRISTÓBAL TOTONICAPÁN Y  MOMOSTENANGO</t>
  </si>
  <si>
    <t>SOLOLA, SUCHITEPEQUEZ</t>
  </si>
  <si>
    <t>SAN LUCAS TOLIMAN, PATULUL</t>
  </si>
  <si>
    <t>SUCHITEPÉQUEZ, RETALHULEU</t>
  </si>
  <si>
    <t>MAZATENANGO, CUYOTENANGO, SAN BERNARDINO, SAN ANTONIO SUCHITEPEQUEZ, CHICACAO, RETALHULEU, SAN SEBASTIAN</t>
  </si>
  <si>
    <t>RETALHULEU, SAN SEBASTIÁN, NUEVO SAN CARLOS, EL ASINTAL</t>
  </si>
  <si>
    <t>RÍO HONDO</t>
  </si>
  <si>
    <t>SALCAJÁ, QUETZALTENANGO</t>
  </si>
  <si>
    <t>SANTA LUCÍA COTZUMALGUAPA, SIQUINALÁ</t>
  </si>
  <si>
    <t>SAN MIGUEL DUEÑAS</t>
  </si>
  <si>
    <t>QUETZALTENANGO, OLINTEPEQUE</t>
  </si>
  <si>
    <t>ALTA VERAPAZ, IZABAL</t>
  </si>
  <si>
    <t>PANZOS, EL ESTOR</t>
  </si>
  <si>
    <t>BARBERENA Y ORATORIO</t>
  </si>
  <si>
    <t>SANTA LUCIA COTZUMALGUAPA</t>
  </si>
  <si>
    <t>MEJORAMIENTO CARRETERA TRAMO: RD-ESC-01 PALIN, ESCUINTLA - SANTA MARIA DE JESUS, SACATEPEQUEZ</t>
  </si>
  <si>
    <t>SACATEPEQUEZ, ESCUINTKLA</t>
  </si>
  <si>
    <t>SANTA MARÍA DE JESÚS, PALÍN</t>
  </si>
  <si>
    <t>REPOSICION CARRETERA RUTA RD-SCH-05, TRAMO: BIFURCACIÓN CA-02 OCCIDENTE, MAZATENANGO - SANTO DOMINGO SUCHITEPÉQUEZ, SUCHITEPÉQUEZ</t>
  </si>
  <si>
    <t>SUCHITEPEQUEZ</t>
  </si>
  <si>
    <t>MAZATENANGO, SANTO DOMINGO SUCHITEPEQUEZ</t>
  </si>
  <si>
    <t>MEJORAMIENTO CARRETERA RD SCH 7, TRAMO II: KM 196+000 (SAN JOSE LA MAQUINA) - KM 227+653 (EL TULATE), LONGITUD APROXIMADA 32.0 KMS.</t>
  </si>
  <si>
    <t>SUCHITEPEQUEZ, RETALHULEU</t>
  </si>
  <si>
    <t>SAN JOSE LA MÁQUINA, SAN ANDRÉS VILLA SECA</t>
  </si>
  <si>
    <t>MEJORAMIENTO CAMINO RURAL CR-CHM-39, TRAMO: TECPAN - SAN MARTIN JILOTEPEQUE, CHIMALTENANGO</t>
  </si>
  <si>
    <t>TECPAN GUATEMALA, SAN MARTIN JILOTEPEQUE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</si>
  <si>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</si>
  <si>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</si>
  <si>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</si>
  <si>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</si>
  <si>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SAN FRANCISCO EL ALTO, TOTONICAPAN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</si>
  <si>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</si>
  <si>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</si>
  <si>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</si>
  <si>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SAN PEDRO SACATEPÉQUEZ</t>
  </si>
  <si>
    <t>CONSTRUCCION EDIFICIO DE LA DELEGACION DEPARTAMENTAL DE PETEN EN EL MUNICIPIO DE FLORES DEPARTAMENTO DE PETEN.</t>
  </si>
  <si>
    <t>CONSTRUCCIÓN, AMPLIACIÓN, REPOSICIÓN Y MEJORAMIENTO DE EDIFICIOS DE PLANIFICACIÓN</t>
  </si>
  <si>
    <t>COBAN</t>
  </si>
  <si>
    <t>LOS AMATES</t>
  </si>
  <si>
    <t>SIBILIA, HUITAN</t>
  </si>
  <si>
    <t>EL PROGRESO, SANTA CATARINA MITA</t>
  </si>
  <si>
    <t>QUICHE</t>
  </si>
  <si>
    <t>CHINAUTLA, SAN PEDRO AYAMPUC</t>
  </si>
  <si>
    <t>SANTA LUCÍA COTZUMALGUAPA</t>
  </si>
  <si>
    <t>JOYABAJ, PACHALUM</t>
  </si>
  <si>
    <t>YUPILTEPEQUE</t>
  </si>
  <si>
    <t>SAN CARLOS</t>
  </si>
  <si>
    <t>PACHALUM</t>
  </si>
  <si>
    <t>ATESCATEMPA, ZAPOTITLAN</t>
  </si>
  <si>
    <t>TOTONICAPAN</t>
  </si>
  <si>
    <t>CUYOTENANGO, SAN JOSE LA MÁQUINA</t>
  </si>
  <si>
    <t>TODOS SANTOS CUCHUMATAN, CONCEPCIÓN HUISTA</t>
  </si>
  <si>
    <t>CUILCO, TECTITAN</t>
  </si>
  <si>
    <t>SANTA CATARINA IXTAHUACAN</t>
  </si>
  <si>
    <t>SAN MARTIN JILOTEPEQUE</t>
  </si>
  <si>
    <t>LA UNIÓN CANTINIL</t>
  </si>
  <si>
    <t>JEREZ</t>
  </si>
  <si>
    <t>SAN PABLO</t>
  </si>
  <si>
    <t>CAJOLA</t>
  </si>
  <si>
    <t>NUEVA SANTA ROSA</t>
  </si>
  <si>
    <t>MULTIMUNICIPAL</t>
  </si>
  <si>
    <t>SAN CARLOS SIJA, HUITAN</t>
  </si>
  <si>
    <t>QUETZALTENANGO, PALESTINA DE LOS ALTOS</t>
  </si>
  <si>
    <t>QUETZALTENANGO, SAN MARCOS</t>
  </si>
  <si>
    <t>CHAJUL</t>
  </si>
  <si>
    <t>PROYECTOS AGREGADOS EN MARZO 2020</t>
  </si>
  <si>
    <t>PROYECTOS AGREGADOS EN ABRIL 2020</t>
  </si>
  <si>
    <t>DOBLE ESRUCTURA</t>
  </si>
  <si>
    <t>PROYECTOS AGREGADOS EN MAYO 2020</t>
  </si>
  <si>
    <t>PROYECTOS PENDIENTES EN SNIP</t>
  </si>
  <si>
    <t>AMPLIACION ESCUELA PRIMARIA OFICIAL RURAL MIXTA EL JICARO BOCA DEL MONTE VILLA CANALES GUATEMALA</t>
  </si>
  <si>
    <t>REPOSICION ESCUELA PRIMARIA OFICIAL RURAL MIXTA CASERIO EL SOCORRO PALESTINA DE LOS ALTOS QUETZALTENANGO CODIGO UDI 09 24 0733 43</t>
  </si>
  <si>
    <t>REPOSICION ESCUELA PRIMARIA OFICIAL RURAL MIXTA TECUN UMAN ALDEA XEJUYUP NAHUALA SOLOLA CODIGO UDI 07 05 0136 43</t>
  </si>
  <si>
    <t>REPOSICION ESCUELA PRIMARIA OFICIAL RURAL MIXTA ALDEA TZUCUBAL SANTA CATARINA IXTAHUACAN SOLOLA CODIGO UDI 07 06 0214 43</t>
  </si>
  <si>
    <t>AMPLIACION ESCUELA PRIMARIA OFICIAL RURAL MIXTA CASERIO OJO DE AGUA ALDEA PIEDRA GRANDE SAN PEDRO SACATEPEQUEZ SAN MARCOS</t>
  </si>
  <si>
    <t>AMPLIACION ESCUELA PRIMARIA CASERIO TIERRA BLANCA ALDEA EXCHIMAL AGUACATAN
HUEHUETENANGO</t>
  </si>
  <si>
    <t>AMPLIACION ESCUELA PRIMARIA OFICIAL RURAL MIXTA CASERIO CHUVILLIL SACAPULAS QUICHE</t>
  </si>
  <si>
    <t>AMPLIACION ESCUELA PRIMARIA OFICIAL RURAL MIXTA ALDEA EL BRAN CONGUACO JUTIAPA</t>
  </si>
  <si>
    <t>CONSTRUCCION, AMPLIACION, Y REPOSICION DE ESCUELAS INTEGRALES</t>
  </si>
  <si>
    <t>CONSTRUCCION ESCUELA DE LA REFORMA (EDR) SANTA CRUZ MULUA, RETALHULEU</t>
  </si>
  <si>
    <t>MEJORAMIENTO CENTRO DE ATENCIÓN PERMANENTE CAP SAN JUAN COTZAL QUICHÉ</t>
  </si>
  <si>
    <t>MEJORAMIENTO CENTRO DE SALUD ALDEA INGENIEROS PLAYA GRANDE IXCÁN QUICHÉ</t>
  </si>
  <si>
    <t>MEJORAMIENTO CENTRO DE ATENCIÓN PERMANENTE CAP TACANA SAN MARCOS</t>
  </si>
  <si>
    <t>CONTRUCCION EDIFICIO DE LA DELEGACION SUBDEPARTAMENTAL DE IXCAN QUICHE</t>
  </si>
  <si>
    <t>CONSTRUCCION MURO DE CONTENCION ASENTAMIENTO 6 DE AGOSTO ZONA 7 GUATEMALA
GUATEMALA</t>
  </si>
  <si>
    <t xml:space="preserve"> CONSTRUCCION MURO DE CONTENCION ASENTAMIENTO NUESTRO SENOR DE ESQUIPULAS
ZONA 18 GUATEMALA GUATEMALA</t>
  </si>
  <si>
    <t>CONSTRUCCION MURO DE CONTENCION ASENTAMIENTO ANEXO CERRITO SECTOR 4 ZONA 7
GUATEMALA GUATEMALA</t>
  </si>
  <si>
    <t>CONSTRUCCION MURO DE CONTENCION ASENTAMIENTO LOS PINOS ZONA DIECIOCHO
GUATEMALA GUATEMALA</t>
  </si>
  <si>
    <t>CONSTRUCCION MURO DE CONTENCION ASENTAMIENTO LA PAZ EL ZARZAL ZONA 4 VILLA NUEVA
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</si>
  <si>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</si>
  <si>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</si>
  <si>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VALLE DE NAZARETH, EL ZARZAL, ZONA
4, VILLA NUEVA, GUATEMALA</t>
  </si>
  <si>
    <t>CONSTRUCCION MURO DE CONTENCION ASENTAMIENTO LUZ DE CRISTO, VILLA LOBOS II, ZONA
12, VILLA NUEVA, GUATEMALA</t>
  </si>
  <si>
    <t>CONSTRUCCION MURO DE CONTENCION ASENTAMIENTO MARIA TERESA CABALLEROS, ZONA 7,
GUATEMALA, GUATEMALA</t>
  </si>
  <si>
    <t>CONSTRUCCION MURO DE CONTENCION ASENTAMIENTO SAN JULIAN, SECTOR 7, CHINAUTLA,
GUATEMALA</t>
  </si>
  <si>
    <t>CONSTRUCCION MURO DE CONTENCION ASENTAMIENTO VIDA NUEVA I, TIERRA NUEVA II,
CHINAUTLA, GUATEMALA</t>
  </si>
  <si>
    <t>CONSTRUCCION MURO DE CONTENCION ASENTAMIENTO LA INDEPENDENCIA, VILLA LOBOS I,
VILLA NUEVA, GUATEMALA</t>
  </si>
  <si>
    <t>CONSTRUCCION MURO DE CONTENCION ASENTAMIENTO MARTIRES DEL PUEBLO, SECTOR 2J, EL
ZARZAL, VILLA NUEVA, GUATEMALA</t>
  </si>
  <si>
    <t>CONSTRUCCION MURO DE CONTENCION ASENTAMIENTO 10 DE FEBRERO, TIERRA NUEVA I,
CHINAUTLA, GUATEMALA</t>
  </si>
  <si>
    <t>CONSTRUCCION MURO DE CONTENCION ASENTAMIENTO ANEXO SANTA ISABEL II, VILLA NUEVA,
GUATEMALA</t>
  </si>
  <si>
    <t>CONSTRUCCION MURO DE CONTENCION ASENTAMIENTO VILLA LOBOS II, ANEXO, VILLA NUEVA,
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</si>
  <si>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</si>
  <si>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</si>
  <si>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</si>
  <si>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ASENTAMIENTO TIERRA SANTA, VILLA LOBOS I, ZONA 12,
VILLA NUEVA, GUATEMALA</t>
  </si>
  <si>
    <t>CONSTRUCCION MURO DE CONTENCION ASENTAMIENTO 8 DE MARZO, EL MEZQUITAL, ZONA 12,
VILLA NUEVA, GUATEMALA</t>
  </si>
  <si>
    <t>CONSTRUCCION MURO DE CONTENCION ASENTAMIENTO LA ESPERANZA, EL MEZQUITAL, ZONA
12, VILLA NUEVA, GUATEMALA</t>
  </si>
  <si>
    <t>CONSTRUCCION MURO DE CONTENCION 0.00 0.00
ASENTAMIENTO GALILEA, AMPARO, ZONA 7,
GUATEMALA, GUATEMALA</t>
  </si>
  <si>
    <t>CONSTRUCCION MURO DE CONTENCION ASENTAMIENTO UNIDOS 8 DE MARZO, VILLA NUEVA,
GUATEMALA</t>
  </si>
  <si>
    <t>CONSTRUCCION MURO DE CONTENCION ASENTAMIENTO 21 DE NOVIEMBRE, ZONA 7,
GUATEMALA, GUATEMALA</t>
  </si>
  <si>
    <t>CONSTRUCCION MURO DE CONTENCION ASENTAMIENTO UNIDOS POR LA PAZ SECTOR 6 VILLA
NUEVA GUATEMALA</t>
  </si>
  <si>
    <t>CONSTRUCCION MURO DE CONTENCION ASENTAMIENTO ANEXO LOMAS DE VILLA LOBOS II, ZONA 12, VILLA NUEVA, GUATEMALA</t>
  </si>
  <si>
    <t>CONSTRUCCION MURO DE CONTENCION ASENTAMIENTO UNIDOS POR LA PAZ, SECTOR 05, ZONA 12, VILLA NUEVA, GUATEMALA</t>
  </si>
  <si>
    <t>CONSTRUCCION MURO DE CONTENCION ASENTAMIENTO 10 DE MAYO ZONA 07, GUATEMALA, GUATEMALA</t>
  </si>
  <si>
    <t>CONSTRUCCION MURO DE CONTENCION ASENTAMIENTO EL ESFUERZO COLONIA 4 DE FEBRERO, ZONA 7, GUATEMALA, GUATEMALA</t>
  </si>
  <si>
    <t>CONSTRUCCION MURO DE CONTENCION ASENTAMIENTO TIERRA PROMETIDA, EL PARAISO II, ZONA 18, GUATEMALA, GUATEMALA</t>
  </si>
  <si>
    <t>CONSTRUCCION MURO DE CONTENCION ASENTAMIENTO CANDELARIA, ZONA DIECIOCHO (18), GUATEMALA, GUATEMALA</t>
  </si>
  <si>
    <t>CONSTRUCCION MURO DE CONTENCION ASENTAMIENTO EL MIRADOR II, ZONA SIETE, GUATEMALA, GUATEMALA</t>
  </si>
  <si>
    <t>PROYECTOS AGREGADOS EN  JUNIO 2020</t>
  </si>
  <si>
    <t>PALESTINA DE LOS ALTOS</t>
  </si>
  <si>
    <t xml:space="preserve">SOLOLA </t>
  </si>
  <si>
    <t>SANTA MARÍA IXTAHUACÁN</t>
  </si>
  <si>
    <t>AGUACATÁN</t>
  </si>
  <si>
    <t>CONGUACO</t>
  </si>
  <si>
    <t xml:space="preserve">  AMPLIACIÓN ESCUELA PRIMARIA OFICIAL RURAL MIXTA CASERÍO XIQUIX, NAHUALA, SOLOLÁ 07-05-0147-43</t>
  </si>
  <si>
    <t>SANTA CRUZ MULUA</t>
  </si>
  <si>
    <t>MEJORAMIENTO CARRETERA RUTA NACIONAL 13 TRAMO: ALDEA BILOMA - ALDEA CABALLO BLANCO</t>
  </si>
  <si>
    <t>PROYECTOS AGREGADOS EN  JULIO 2020</t>
  </si>
  <si>
    <t>CONSTRUCCIPON CARRETERA TRAMO SANTA CRUZ BARILLAS RIO ESPIRITU</t>
  </si>
  <si>
    <t>REPOSICION CARRETERA RN 19 TRAMO JALAPA MONJAS JALAPA</t>
  </si>
  <si>
    <t>REPOSICION CARRETERA RUTA RN 09 NORTE TRAMO SAN PEDRO SOLOMA ALDEA PET SANTA EULALIA HUEHUETENANGO</t>
  </si>
  <si>
    <t>REPOSICION CARRETERA RUTA CA 11 TRAMO BIFURCACION CA 10 VADO HONDO JOCOTAN CHIQUIMULA</t>
  </si>
  <si>
    <t>REPOSICION CARRETERA CA-01 OCCIDENTE TRAMO BIF RN-10 SAN LUCAS SACATEPEQUEZ SACATEPEQUEZ - BIF RD-SAC-15 SUMPANGO SACATEPEQUEZ</t>
  </si>
  <si>
    <t>MEJORAMIENTO CARRETERA RF-HUE-14, TRAMO: BIF. CA-1 OCC, EL BOQUERON - LA GARITA, SAN PEDRO NECTA HUEHUETENANDO</t>
  </si>
  <si>
    <t>CONSTRUCCION CAMINO RURAL ALDEA AGUA BLANCA ALDEA LA CAMPANA USPANTAN QUICHE</t>
  </si>
  <si>
    <t>JALAPA, MONJAS</t>
  </si>
  <si>
    <t>SAN PEDRO SOLOMA, SANTA EULALIA, SAN MATEO IXTATAN, BARILLAS</t>
  </si>
  <si>
    <t>CHIQUIMULA, SAN JUAN ERMITA, JOCOTÁN, CAMOTÁN</t>
  </si>
  <si>
    <t>SUMPANGO, SANTO DOMINGO XENACOJ, SANTIAGO SACATATEPEQUEZ, SAN BARTOLOMÉ MILPAS ALTAS, SAN LUCAS SACATEPEQUEZ</t>
  </si>
  <si>
    <t>SAN PEDRO NECTA</t>
  </si>
  <si>
    <t>USPANTAN</t>
  </si>
  <si>
    <t>+</t>
  </si>
  <si>
    <t>[UJHKLÑ.Ñ.Ñ.Ñ.Ñ.Ñ.Ñ.Ñ.Ñ.Ñ.Ñ.Ñ.Ñ.Ñ.Ñ.Ñ.Ñ.Ñ.Ñ.Ñ.Ñ.Ñ.Ñ.Ñ.Ñ.Ñ.Ñ.Ñ.Ñ.Ñ.Ñ.Ñ.Ñ.Ñ.Ñ.Ñ.Ñ.Ñ.Ñ.Ñ.Ñ.Ñ.Ñ.Ñ.Ñ.Ñ.Ñ.Ñ.Ñ.Ñ.Ñ.Ñ.Ñ.Ñ.Ñ.Ñ.Ñ.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</si>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</sst>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1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164" fontId="7" fillId="0" borderId="11" xfId="4" applyNumberFormat="1" applyFont="1" applyFill="1" applyBorder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164" fontId="7" fillId="0" borderId="10" xfId="4" applyNumberFormat="1" applyFont="1" applyFill="1" applyBorder="1" applyAlignment="1">
      <alignment horizontal="right" vertical="center"/>
    </xf>
    <xf numFmtId="2" fontId="7" fillId="0" borderId="11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2" fontId="7" fillId="0" borderId="10" xfId="4" applyNumberFormat="1" applyFont="1" applyFill="1" applyBorder="1" applyAlignment="1">
      <alignment horizontal="right" vertical="center"/>
    </xf>
    <xf numFmtId="2" fontId="7" fillId="0" borderId="16" xfId="4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wrapText="1"/>
    </xf>
    <xf numFmtId="164" fontId="5" fillId="2" borderId="29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164" fontId="5" fillId="2" borderId="27" xfId="4" applyNumberFormat="1" applyFont="1" applyFill="1" applyBorder="1" applyAlignment="1">
      <alignment horizontal="center" vertical="center" wrapText="1"/>
    </xf>
    <xf numFmtId="164" fontId="5" fillId="2" borderId="19" xfId="4" applyNumberFormat="1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right" vertical="center"/>
    </xf>
    <xf numFmtId="2" fontId="4" fillId="0" borderId="19" xfId="0" applyNumberFormat="1" applyFont="1" applyFill="1" applyBorder="1" applyAlignment="1">
      <alignment horizontal="right" vertical="center"/>
    </xf>
    <xf numFmtId="0" fontId="4" fillId="0" borderId="19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4" fontId="5" fillId="2" borderId="31" xfId="4" applyNumberFormat="1" applyFont="1" applyFill="1" applyBorder="1" applyAlignment="1">
      <alignment horizontal="center" vertical="center" wrapText="1"/>
    </xf>
    <xf numFmtId="164" fontId="5" fillId="2" borderId="23" xfId="4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wrapText="1"/>
    </xf>
    <xf numFmtId="164" fontId="7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/>
    <xf numFmtId="0" fontId="7" fillId="0" borderId="10" xfId="3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/>
    <xf numFmtId="0" fontId="7" fillId="0" borderId="28" xfId="0" applyFont="1" applyFill="1" applyBorder="1" applyAlignment="1">
      <alignment horizontal="center" vertical="center" wrapText="1"/>
    </xf>
    <xf numFmtId="164" fontId="7" fillId="0" borderId="37" xfId="4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37" xfId="15" applyNumberFormat="1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center" vertical="center" wrapText="1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16" xfId="15" applyFont="1" applyFill="1" applyBorder="1" applyAlignment="1">
      <alignment horizontal="center" vertical="center" wrapText="1"/>
    </xf>
    <xf numFmtId="2" fontId="7" fillId="0" borderId="0" xfId="4" applyNumberFormat="1" applyFont="1" applyFill="1" applyAlignment="1">
      <alignment horizontal="right" vertical="center"/>
    </xf>
    <xf numFmtId="164" fontId="7" fillId="0" borderId="28" xfId="15" applyFont="1" applyFill="1" applyBorder="1" applyAlignment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5" fillId="2" borderId="19" xfId="15" applyFont="1" applyFill="1" applyBorder="1" applyAlignment="1">
      <alignment horizontal="center" vertical="center" wrapText="1"/>
    </xf>
    <xf numFmtId="164" fontId="7" fillId="0" borderId="16" xfId="15" applyFont="1" applyFill="1" applyBorder="1" applyAlignment="1">
      <alignment horizontal="right" vertical="center"/>
    </xf>
    <xf numFmtId="164" fontId="4" fillId="0" borderId="19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164" fontId="5" fillId="0" borderId="0" xfId="15" applyFont="1" applyFill="1" applyBorder="1" applyAlignment="1">
      <alignment horizontal="left" vertical="center" wrapText="1"/>
    </xf>
    <xf numFmtId="164" fontId="5" fillId="2" borderId="26" xfId="15" applyFont="1" applyFill="1" applyBorder="1" applyAlignment="1">
      <alignment horizontal="center" vertical="center" wrapText="1"/>
    </xf>
    <xf numFmtId="164" fontId="6" fillId="0" borderId="0" xfId="15" applyFont="1" applyFill="1" applyAlignment="1">
      <alignment horizontal="center" vertical="center" wrapText="1"/>
    </xf>
    <xf numFmtId="164" fontId="6" fillId="0" borderId="0" xfId="15" applyFont="1" applyFill="1" applyBorder="1" applyAlignment="1">
      <alignment horizontal="center" vertical="center" wrapText="1"/>
    </xf>
    <xf numFmtId="2" fontId="5" fillId="2" borderId="29" xfId="4" applyNumberFormat="1" applyFont="1" applyFill="1" applyBorder="1" applyAlignment="1">
      <alignment horizontal="center" vertical="center" wrapText="1"/>
    </xf>
    <xf numFmtId="164" fontId="5" fillId="2" borderId="39" xfId="4" applyNumberFormat="1" applyFont="1" applyFill="1" applyBorder="1" applyAlignment="1">
      <alignment horizontal="center" vertical="center" wrapText="1"/>
    </xf>
    <xf numFmtId="164" fontId="5" fillId="2" borderId="5" xfId="4" applyNumberFormat="1" applyFont="1" applyFill="1" applyBorder="1" applyAlignment="1">
      <alignment horizontal="center" vertical="center" wrapText="1"/>
    </xf>
    <xf numFmtId="164" fontId="5" fillId="2" borderId="26" xfId="4" applyNumberFormat="1" applyFont="1" applyFill="1" applyBorder="1" applyAlignment="1">
      <alignment horizontal="center" vertical="center" wrapText="1"/>
    </xf>
    <xf numFmtId="164" fontId="5" fillId="2" borderId="43" xfId="4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2" fontId="7" fillId="3" borderId="7" xfId="4" applyNumberFormat="1" applyFont="1" applyFill="1" applyBorder="1" applyAlignment="1">
      <alignment horizontal="right" vertical="center"/>
    </xf>
    <xf numFmtId="0" fontId="6" fillId="0" borderId="48" xfId="0" applyFont="1" applyFill="1" applyBorder="1"/>
    <xf numFmtId="0" fontId="6" fillId="0" borderId="16" xfId="0" applyFont="1" applyFill="1" applyBorder="1" applyAlignment="1">
      <alignment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0" xfId="15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6" fillId="0" borderId="21" xfId="0" applyFont="1" applyFill="1" applyBorder="1"/>
    <xf numFmtId="0" fontId="6" fillId="0" borderId="50" xfId="0" applyFont="1" applyFill="1" applyBorder="1"/>
    <xf numFmtId="0" fontId="6" fillId="0" borderId="50" xfId="0" applyFont="1" applyFill="1" applyBorder="1" applyAlignment="1">
      <alignment wrapText="1"/>
    </xf>
    <xf numFmtId="0" fontId="6" fillId="0" borderId="51" xfId="0" applyFont="1" applyFill="1" applyBorder="1"/>
    <xf numFmtId="0" fontId="5" fillId="4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wrapText="1"/>
    </xf>
    <xf numFmtId="0" fontId="7" fillId="7" borderId="11" xfId="0" applyFont="1" applyFill="1" applyBorder="1" applyAlignment="1">
      <alignment horizontal="center" vertical="center" wrapText="1"/>
    </xf>
    <xf numFmtId="0" fontId="7" fillId="8" borderId="7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wrapText="1"/>
    </xf>
    <xf numFmtId="164" fontId="7" fillId="0" borderId="16" xfId="4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164" fontId="5" fillId="2" borderId="16" xfId="15" applyFont="1" applyFill="1" applyBorder="1" applyAlignment="1">
      <alignment horizontal="center" vertical="center" wrapText="1"/>
    </xf>
    <xf numFmtId="164" fontId="5" fillId="2" borderId="48" xfId="15" applyFont="1" applyFill="1" applyBorder="1" applyAlignment="1">
      <alignment horizontal="center" vertical="center" wrapText="1"/>
    </xf>
    <xf numFmtId="0" fontId="5" fillId="2" borderId="10" xfId="4" applyNumberFormat="1" applyFont="1" applyFill="1" applyBorder="1" applyAlignment="1">
      <alignment horizontal="center" vertical="center" wrapText="1"/>
    </xf>
    <xf numFmtId="164" fontId="5" fillId="2" borderId="52" xfId="4" applyNumberFormat="1" applyFont="1" applyFill="1" applyBorder="1" applyAlignment="1">
      <alignment horizontal="center" vertical="center" wrapText="1"/>
    </xf>
    <xf numFmtId="164" fontId="5" fillId="2" borderId="16" xfId="4" applyNumberFormat="1" applyFont="1" applyFill="1" applyBorder="1" applyAlignment="1">
      <alignment horizontal="center" vertical="center" wrapText="1"/>
    </xf>
    <xf numFmtId="164" fontId="5" fillId="2" borderId="59" xfId="4" applyNumberFormat="1" applyFont="1" applyFill="1" applyBorder="1" applyAlignment="1">
      <alignment horizontal="center" vertical="center" wrapText="1"/>
    </xf>
    <xf numFmtId="164" fontId="5" fillId="2" borderId="32" xfId="4" applyNumberFormat="1" applyFont="1" applyFill="1" applyBorder="1" applyAlignment="1">
      <alignment horizontal="center" vertical="center" wrapText="1"/>
    </xf>
    <xf numFmtId="164" fontId="5" fillId="2" borderId="10" xfId="4" applyNumberFormat="1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 wrapText="1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7" borderId="0" xfId="0" applyFont="1" applyFill="1"/>
    <xf numFmtId="0" fontId="7" fillId="8" borderId="1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5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7" fillId="8" borderId="7" xfId="3" applyNumberFormat="1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 wrapText="1"/>
    </xf>
    <xf numFmtId="0" fontId="7" fillId="5" borderId="7" xfId="3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4" fillId="0" borderId="19" xfId="1" applyNumberFormat="1" applyFont="1" applyFill="1" applyBorder="1" applyAlignment="1">
      <alignment horizontal="right" vertical="center"/>
    </xf>
    <xf numFmtId="164" fontId="5" fillId="2" borderId="3" xfId="4" applyNumberFormat="1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52" xfId="0" applyNumberFormat="1" applyFont="1" applyFill="1" applyBorder="1" applyAlignment="1">
      <alignment horizontal="center" vertical="center"/>
    </xf>
    <xf numFmtId="0" fontId="7" fillId="10" borderId="52" xfId="0" applyFont="1" applyFill="1" applyBorder="1" applyAlignment="1">
      <alignment horizontal="center" vertical="center" wrapText="1"/>
    </xf>
    <xf numFmtId="0" fontId="7" fillId="0" borderId="16" xfId="3" applyNumberFormat="1" applyFont="1" applyFill="1" applyBorder="1" applyAlignment="1">
      <alignment horizontal="center" vertical="center" wrapText="1"/>
    </xf>
    <xf numFmtId="164" fontId="7" fillId="0" borderId="16" xfId="15" quotePrefix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2" fontId="7" fillId="0" borderId="0" xfId="4" applyNumberFormat="1" applyFont="1" applyAlignment="1">
      <alignment horizontal="right"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right" vertical="center"/>
    </xf>
    <xf numFmtId="164" fontId="7" fillId="0" borderId="11" xfId="4" applyNumberFormat="1" applyFont="1" applyBorder="1" applyAlignment="1">
      <alignment horizontal="right" vertical="center"/>
    </xf>
    <xf numFmtId="2" fontId="7" fillId="0" borderId="11" xfId="4" applyNumberFormat="1" applyFont="1" applyBorder="1" applyAlignment="1">
      <alignment horizontal="right" vertical="center"/>
    </xf>
    <xf numFmtId="0" fontId="6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4" fillId="0" borderId="19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10" borderId="0" xfId="0" applyFont="1" applyFill="1" applyAlignment="1">
      <alignment horizontal="center" vertical="center"/>
    </xf>
    <xf numFmtId="2" fontId="6" fillId="0" borderId="7" xfId="0" applyNumberFormat="1" applyFont="1" applyFill="1" applyBorder="1"/>
    <xf numFmtId="2" fontId="6" fillId="0" borderId="16" xfId="0" applyNumberFormat="1" applyFont="1" applyFill="1" applyBorder="1"/>
    <xf numFmtId="2" fontId="6" fillId="0" borderId="11" xfId="0" applyNumberFormat="1" applyFont="1" applyFill="1" applyBorder="1"/>
    <xf numFmtId="2" fontId="6" fillId="0" borderId="11" xfId="0" applyNumberFormat="1" applyFont="1" applyBorder="1"/>
    <xf numFmtId="0" fontId="7" fillId="11" borderId="7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  <xf numFmtId="164" fontId="7" fillId="0" borderId="37" xfId="15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7" xfId="3" applyNumberFormat="1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12" borderId="52" xfId="0" applyFont="1" applyFill="1" applyBorder="1" applyAlignment="1">
      <alignment horizontal="center" vertical="center" wrapText="1"/>
    </xf>
    <xf numFmtId="0" fontId="7" fillId="12" borderId="7" xfId="0" applyNumberFormat="1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 wrapText="1"/>
    </xf>
    <xf numFmtId="0" fontId="7" fillId="13" borderId="16" xfId="0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left" vertical="center" wrapText="1"/>
    </xf>
    <xf numFmtId="164" fontId="5" fillId="2" borderId="7" xfId="4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164" fontId="5" fillId="2" borderId="24" xfId="4" applyNumberFormat="1" applyFont="1" applyFill="1" applyBorder="1" applyAlignment="1">
      <alignment horizontal="center" vertical="center" wrapText="1"/>
    </xf>
    <xf numFmtId="164" fontId="5" fillId="2" borderId="25" xfId="4" applyNumberFormat="1" applyFont="1" applyFill="1" applyBorder="1" applyAlignment="1">
      <alignment horizontal="center" vertical="center" wrapText="1"/>
    </xf>
    <xf numFmtId="164" fontId="5" fillId="2" borderId="14" xfId="4" applyNumberFormat="1" applyFont="1" applyFill="1" applyBorder="1" applyAlignment="1">
      <alignment horizontal="center" vertical="center" wrapText="1"/>
    </xf>
    <xf numFmtId="164" fontId="5" fillId="2" borderId="15" xfId="4" applyNumberFormat="1" applyFont="1" applyFill="1" applyBorder="1" applyAlignment="1">
      <alignment horizontal="center" vertical="center" wrapText="1"/>
    </xf>
    <xf numFmtId="164" fontId="5" fillId="2" borderId="18" xfId="4" applyNumberFormat="1" applyFont="1" applyFill="1" applyBorder="1" applyAlignment="1">
      <alignment horizontal="center" vertical="center" wrapText="1"/>
    </xf>
    <xf numFmtId="164" fontId="5" fillId="2" borderId="46" xfId="4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164" fontId="5" fillId="2" borderId="10" xfId="4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33" xfId="1" applyNumberFormat="1" applyFont="1" applyFill="1" applyBorder="1" applyAlignment="1">
      <alignment horizontal="center" vertical="center" wrapText="1"/>
    </xf>
    <xf numFmtId="0" fontId="5" fillId="2" borderId="56" xfId="1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left" vertical="center" wrapText="1"/>
    </xf>
    <xf numFmtId="0" fontId="5" fillId="4" borderId="55" xfId="0" applyFont="1" applyFill="1" applyBorder="1" applyAlignment="1">
      <alignment horizontal="left" vertical="center" wrapText="1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/>
    </xf>
    <xf numFmtId="166" fontId="6" fillId="0" borderId="14" xfId="1" applyNumberFormat="1" applyFont="1" applyFill="1" applyBorder="1" applyAlignment="1">
      <alignment horizontal="center" vertical="center" wrapText="1"/>
    </xf>
    <xf numFmtId="166" fontId="6" fillId="0" borderId="18" xfId="1" applyNumberFormat="1" applyFont="1" applyFill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horizontal="right" vertical="center"/>
    </xf>
    <xf numFmtId="0" fontId="4" fillId="0" borderId="19" xfId="1" applyNumberFormat="1" applyFont="1" applyFill="1" applyBorder="1" applyAlignment="1">
      <alignment horizontal="right" vertical="center"/>
    </xf>
    <xf numFmtId="0" fontId="5" fillId="4" borderId="19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4" xfId="1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 vertical="center" wrapText="1"/>
    </xf>
    <xf numFmtId="164" fontId="5" fillId="2" borderId="4" xfId="4" applyNumberFormat="1" applyFont="1" applyFill="1" applyBorder="1" applyAlignment="1">
      <alignment horizontal="center" vertical="center" wrapText="1"/>
    </xf>
    <xf numFmtId="164" fontId="5" fillId="2" borderId="6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4" borderId="46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164" fontId="5" fillId="2" borderId="12" xfId="4" applyNumberFormat="1" applyFont="1" applyFill="1" applyBorder="1" applyAlignment="1">
      <alignment horizontal="center" vertical="center" wrapText="1"/>
    </xf>
    <xf numFmtId="164" fontId="5" fillId="2" borderId="22" xfId="4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164" fontId="5" fillId="2" borderId="42" xfId="4" applyNumberFormat="1" applyFont="1" applyFill="1" applyBorder="1" applyAlignment="1">
      <alignment horizontal="center" vertical="center" wrapText="1"/>
    </xf>
    <xf numFmtId="164" fontId="5" fillId="2" borderId="33" xfId="4" applyNumberFormat="1" applyFont="1" applyFill="1" applyBorder="1" applyAlignment="1">
      <alignment horizontal="center" vertical="center" wrapText="1"/>
    </xf>
    <xf numFmtId="164" fontId="5" fillId="2" borderId="34" xfId="4" applyNumberFormat="1" applyFont="1" applyFill="1" applyBorder="1" applyAlignment="1">
      <alignment horizontal="center"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XFD1048576"/>
  <sheetViews>
    <sheetView view="pageBreakPreview" topLeftCell="XEM1" zoomScale="60" zoomScaleNormal="80" workbookViewId="0">
      <pane ySplit="5" topLeftCell="A1048528" activePane="bottomLeft" state="frozen"/>
      <selection activeCell="F9" sqref="F9"/>
      <selection pane="bottomLeft" activeCell="XFD1048576" sqref="XFD104857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0.85546875" style="3" customWidth="1"/>
    <col min="4" max="4" width="23.85546875" style="3" customWidth="1"/>
    <col min="5" max="5" width="27.28515625" style="3" hidden="1" customWidth="1"/>
    <col min="6" max="6" width="27.5703125" style="81" hidden="1" customWidth="1"/>
    <col min="7" max="7" width="25.85546875" style="77" hidden="1" customWidth="1"/>
    <col min="8" max="8" width="27.7109375" style="14" hidden="1" customWidth="1"/>
    <col min="9" max="9" width="18.28515625" style="75" hidden="1" customWidth="1"/>
    <col min="10" max="10" width="21.85546875" style="14" customWidth="1"/>
    <col min="11" max="12" width="18.85546875" style="14" customWidth="1"/>
    <col min="13" max="18" width="18.85546875" style="14" hidden="1" customWidth="1"/>
    <col min="19" max="20" width="18.85546875" style="14" customWidth="1"/>
    <col min="21" max="21" width="20.140625" style="14" customWidth="1"/>
    <col min="22" max="25" width="18.85546875" style="14" customWidth="1"/>
    <col min="26" max="26" width="25" style="1" customWidth="1"/>
    <col min="27" max="27" width="34.85546875" style="1" customWidth="1"/>
    <col min="28" max="28" width="14" style="1" customWidth="1"/>
    <col min="29" max="29" width="13.140625" style="1" customWidth="1"/>
    <col min="30" max="30" width="14.42578125" style="1" customWidth="1"/>
    <col min="31" max="31" width="40.85546875" style="1" customWidth="1"/>
    <col min="32" max="32" width="20.28515625" style="1" customWidth="1"/>
    <col min="33" max="33" width="22.5703125" style="1" customWidth="1"/>
    <col min="34" max="35" width="11.42578125" style="1" customWidth="1"/>
    <col min="36" max="16384" width="11.42578125" style="1"/>
  </cols>
  <sheetData>
    <row r="1" spans="1:33" ht="15" x14ac:dyDescent="0.2">
      <c r="A1" s="219" t="s">
        <v>0</v>
      </c>
      <c r="B1" s="219"/>
      <c r="C1" s="219"/>
      <c r="D1" s="25"/>
      <c r="E1" s="25"/>
      <c r="P1" s="14" t="s">
        <v>72</v>
      </c>
    </row>
    <row r="2" spans="1:33" ht="8.25" customHeight="1" x14ac:dyDescent="0.2">
      <c r="A2" s="219" t="s">
        <v>1</v>
      </c>
      <c r="B2" s="219"/>
      <c r="C2" s="219"/>
      <c r="D2" s="25"/>
      <c r="E2" s="25"/>
    </row>
    <row r="3" spans="1:33" ht="15.75" thickBot="1" x14ac:dyDescent="0.25">
      <c r="A3" s="219" t="s">
        <v>121</v>
      </c>
      <c r="B3" s="219"/>
      <c r="C3" s="219"/>
      <c r="D3" s="25"/>
      <c r="E3" s="25"/>
    </row>
    <row r="4" spans="1:33" ht="9.75" customHeight="1" thickBot="1" x14ac:dyDescent="0.25">
      <c r="A4" s="220" t="s">
        <v>2</v>
      </c>
      <c r="B4" s="222" t="s">
        <v>3</v>
      </c>
      <c r="C4" s="224" t="s">
        <v>4</v>
      </c>
      <c r="D4" s="213" t="s">
        <v>77</v>
      </c>
      <c r="E4" s="209" t="s">
        <v>64</v>
      </c>
      <c r="F4" s="210"/>
      <c r="G4" s="210"/>
      <c r="H4" s="211"/>
      <c r="I4" s="212" t="s">
        <v>67</v>
      </c>
      <c r="J4" s="210"/>
      <c r="K4" s="210"/>
      <c r="L4" s="211"/>
      <c r="M4" s="207" t="s">
        <v>124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8"/>
      <c r="Z4" s="205" t="s">
        <v>723</v>
      </c>
      <c r="AA4" s="205"/>
      <c r="AB4" s="205" t="s">
        <v>724</v>
      </c>
      <c r="AC4" s="205"/>
      <c r="AD4" s="205" t="s">
        <v>128</v>
      </c>
      <c r="AE4" s="205" t="s">
        <v>725</v>
      </c>
      <c r="AF4" s="205" t="s">
        <v>726</v>
      </c>
      <c r="AG4" s="205" t="s">
        <v>727</v>
      </c>
    </row>
    <row r="5" spans="1:33" ht="16.5" customHeight="1" x14ac:dyDescent="0.2">
      <c r="A5" s="221"/>
      <c r="B5" s="223"/>
      <c r="C5" s="225"/>
      <c r="D5" s="214"/>
      <c r="E5" s="130" t="s">
        <v>123</v>
      </c>
      <c r="F5" s="131" t="s">
        <v>63</v>
      </c>
      <c r="G5" s="131" t="s">
        <v>62</v>
      </c>
      <c r="H5" s="132" t="s">
        <v>70</v>
      </c>
      <c r="I5" s="133" t="s">
        <v>123</v>
      </c>
      <c r="J5" s="134" t="s">
        <v>65</v>
      </c>
      <c r="K5" s="135" t="s">
        <v>63</v>
      </c>
      <c r="L5" s="136" t="s">
        <v>62</v>
      </c>
      <c r="M5" s="137" t="s">
        <v>5</v>
      </c>
      <c r="N5" s="138" t="s">
        <v>6</v>
      </c>
      <c r="O5" s="138" t="s">
        <v>7</v>
      </c>
      <c r="P5" s="138" t="s">
        <v>8</v>
      </c>
      <c r="Q5" s="138" t="s">
        <v>9</v>
      </c>
      <c r="R5" s="138" t="s">
        <v>10</v>
      </c>
      <c r="S5" s="138" t="s">
        <v>11</v>
      </c>
      <c r="T5" s="138" t="s">
        <v>12</v>
      </c>
      <c r="U5" s="138" t="s">
        <v>13</v>
      </c>
      <c r="V5" s="138" t="s">
        <v>14</v>
      </c>
      <c r="W5" s="138" t="s">
        <v>15</v>
      </c>
      <c r="X5" s="138" t="s">
        <v>16</v>
      </c>
      <c r="Y5" s="138" t="s">
        <v>66</v>
      </c>
      <c r="Z5" s="138" t="s">
        <v>73</v>
      </c>
      <c r="AA5" s="138" t="s">
        <v>74</v>
      </c>
      <c r="AB5" s="138" t="s">
        <v>75</v>
      </c>
      <c r="AC5" s="138" t="s">
        <v>76</v>
      </c>
      <c r="AD5" s="215"/>
      <c r="AE5" s="215"/>
      <c r="AF5" s="205"/>
      <c r="AG5" s="205"/>
    </row>
    <row r="6" spans="1:33" ht="15" customHeight="1" x14ac:dyDescent="0.2">
      <c r="A6" s="206" t="s">
        <v>122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</row>
    <row r="7" spans="1:33" s="2" customFormat="1" ht="71.25" x14ac:dyDescent="0.2">
      <c r="A7" s="139">
        <v>1</v>
      </c>
      <c r="B7" s="113">
        <v>130705</v>
      </c>
      <c r="C7" s="115" t="s">
        <v>125</v>
      </c>
      <c r="D7" s="140" t="s">
        <v>78</v>
      </c>
      <c r="E7" s="63" t="s">
        <v>126</v>
      </c>
      <c r="F7" s="68">
        <v>37623041</v>
      </c>
      <c r="G7" s="68">
        <v>215998</v>
      </c>
      <c r="H7" s="15">
        <v>0</v>
      </c>
      <c r="I7" s="18" t="s">
        <v>126</v>
      </c>
      <c r="J7" s="18">
        <v>14</v>
      </c>
      <c r="K7" s="18">
        <v>1.1599999999999999</v>
      </c>
      <c r="L7" s="18">
        <v>0.11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/>
      <c r="U7" s="18"/>
      <c r="V7" s="18"/>
      <c r="W7" s="18"/>
      <c r="X7" s="18"/>
      <c r="Y7" s="18">
        <f>SUM(M7:X7)</f>
        <v>0</v>
      </c>
      <c r="Z7" s="46" t="s">
        <v>765</v>
      </c>
      <c r="AA7" s="118" t="s">
        <v>766</v>
      </c>
      <c r="AB7" s="46">
        <v>126195</v>
      </c>
      <c r="AC7" s="46">
        <v>130689</v>
      </c>
      <c r="AD7" s="46">
        <v>14</v>
      </c>
      <c r="AE7" s="119"/>
      <c r="AF7" s="23" t="s">
        <v>728</v>
      </c>
      <c r="AG7" s="23" t="s">
        <v>729</v>
      </c>
    </row>
    <row r="8" spans="1:33" s="2" customFormat="1" ht="57" x14ac:dyDescent="0.2">
      <c r="A8" s="8">
        <f>+A7+1</f>
        <v>2</v>
      </c>
      <c r="B8" s="11">
        <v>171379</v>
      </c>
      <c r="C8" s="10" t="s">
        <v>127</v>
      </c>
      <c r="D8" s="59" t="s">
        <v>78</v>
      </c>
      <c r="E8" s="64">
        <v>72625437.179999992</v>
      </c>
      <c r="F8" s="69">
        <v>40000000</v>
      </c>
      <c r="G8" s="69">
        <v>0</v>
      </c>
      <c r="H8" s="16">
        <v>0</v>
      </c>
      <c r="I8" s="19">
        <v>8.4</v>
      </c>
      <c r="J8" s="19">
        <v>12</v>
      </c>
      <c r="K8" s="19">
        <v>4.33</v>
      </c>
      <c r="L8" s="19">
        <v>0</v>
      </c>
      <c r="M8" s="18">
        <v>0</v>
      </c>
      <c r="N8" s="18">
        <v>0</v>
      </c>
      <c r="O8" s="19">
        <v>0</v>
      </c>
      <c r="P8" s="18">
        <v>0</v>
      </c>
      <c r="Q8" s="18">
        <v>0</v>
      </c>
      <c r="R8" s="18">
        <v>0</v>
      </c>
      <c r="S8" s="18">
        <v>0</v>
      </c>
      <c r="T8" s="19"/>
      <c r="U8" s="19"/>
      <c r="V8" s="19"/>
      <c r="W8" s="19"/>
      <c r="X8" s="19"/>
      <c r="Y8" s="18">
        <f t="shared" ref="Y8:Y20" si="0">SUM(M8:X8)</f>
        <v>0</v>
      </c>
      <c r="Z8" s="44" t="s">
        <v>131</v>
      </c>
      <c r="AA8" s="44" t="s">
        <v>132</v>
      </c>
      <c r="AB8" s="22">
        <v>56107</v>
      </c>
      <c r="AC8" s="22">
        <v>61629</v>
      </c>
      <c r="AD8" s="22">
        <v>12.7</v>
      </c>
      <c r="AE8" s="120" t="s">
        <v>130</v>
      </c>
      <c r="AF8" s="23" t="s">
        <v>728</v>
      </c>
      <c r="AG8" s="23" t="s">
        <v>729</v>
      </c>
    </row>
    <row r="9" spans="1:33" s="2" customFormat="1" ht="42.75" x14ac:dyDescent="0.2">
      <c r="A9" s="8">
        <f t="shared" ref="A9:A20" si="1">+A8+1</f>
        <v>3</v>
      </c>
      <c r="B9" s="11">
        <v>189823</v>
      </c>
      <c r="C9" s="10" t="s">
        <v>133</v>
      </c>
      <c r="D9" s="59" t="s">
        <v>84</v>
      </c>
      <c r="E9" s="65" t="s">
        <v>126</v>
      </c>
      <c r="F9" s="69">
        <v>76315100</v>
      </c>
      <c r="G9" s="69">
        <v>0</v>
      </c>
      <c r="H9" s="16">
        <v>0</v>
      </c>
      <c r="I9" s="19" t="s">
        <v>126</v>
      </c>
      <c r="J9" s="19">
        <v>123</v>
      </c>
      <c r="K9" s="19">
        <v>59.62</v>
      </c>
      <c r="L9" s="19">
        <v>7.81</v>
      </c>
      <c r="M9" s="18">
        <v>0</v>
      </c>
      <c r="N9" s="18">
        <v>0</v>
      </c>
      <c r="O9" s="19">
        <v>0</v>
      </c>
      <c r="P9" s="18">
        <v>0</v>
      </c>
      <c r="Q9" s="18">
        <v>0</v>
      </c>
      <c r="R9" s="18">
        <v>0</v>
      </c>
      <c r="S9" s="18">
        <v>0</v>
      </c>
      <c r="T9" s="19"/>
      <c r="U9" s="19"/>
      <c r="V9" s="19"/>
      <c r="W9" s="19"/>
      <c r="X9" s="19"/>
      <c r="Y9" s="18">
        <f t="shared" si="0"/>
        <v>0</v>
      </c>
      <c r="Z9" s="22" t="s">
        <v>83</v>
      </c>
      <c r="AA9" s="22" t="s">
        <v>767</v>
      </c>
      <c r="AB9" s="22">
        <v>13622</v>
      </c>
      <c r="AC9" s="22">
        <v>13671</v>
      </c>
      <c r="AD9" s="22">
        <v>123</v>
      </c>
      <c r="AE9" s="120"/>
      <c r="AF9" s="23" t="s">
        <v>728</v>
      </c>
      <c r="AG9" s="23" t="s">
        <v>729</v>
      </c>
    </row>
    <row r="10" spans="1:33" s="2" customFormat="1" ht="42.75" x14ac:dyDescent="0.2">
      <c r="A10" s="8">
        <f t="shared" si="1"/>
        <v>4</v>
      </c>
      <c r="B10" s="11">
        <v>189831</v>
      </c>
      <c r="C10" s="10" t="s">
        <v>28</v>
      </c>
      <c r="D10" s="59" t="s">
        <v>84</v>
      </c>
      <c r="E10" s="65" t="s">
        <v>126</v>
      </c>
      <c r="F10" s="42">
        <v>10750000</v>
      </c>
      <c r="G10" s="42">
        <v>6124991</v>
      </c>
      <c r="H10" s="16">
        <v>0</v>
      </c>
      <c r="I10" s="19" t="s">
        <v>126</v>
      </c>
      <c r="J10" s="19">
        <v>126</v>
      </c>
      <c r="K10" s="19">
        <v>38.39</v>
      </c>
      <c r="L10" s="19">
        <v>21.72</v>
      </c>
      <c r="M10" s="18">
        <v>0</v>
      </c>
      <c r="N10" s="18">
        <v>0</v>
      </c>
      <c r="O10" s="19">
        <v>0</v>
      </c>
      <c r="P10" s="18">
        <v>0</v>
      </c>
      <c r="Q10" s="18">
        <v>0</v>
      </c>
      <c r="R10" s="18">
        <v>0</v>
      </c>
      <c r="S10" s="18">
        <v>0</v>
      </c>
      <c r="T10" s="19"/>
      <c r="U10" s="19"/>
      <c r="V10" s="19"/>
      <c r="W10" s="19"/>
      <c r="X10" s="19"/>
      <c r="Y10" s="18">
        <f t="shared" si="0"/>
        <v>0</v>
      </c>
      <c r="Z10" s="22" t="s">
        <v>768</v>
      </c>
      <c r="AA10" s="23" t="s">
        <v>769</v>
      </c>
      <c r="AB10" s="22">
        <v>28075</v>
      </c>
      <c r="AC10" s="22">
        <v>29362</v>
      </c>
      <c r="AD10" s="22">
        <v>126</v>
      </c>
      <c r="AE10" s="120"/>
      <c r="AF10" s="23" t="s">
        <v>728</v>
      </c>
      <c r="AG10" s="23" t="s">
        <v>729</v>
      </c>
    </row>
    <row r="11" spans="1:33" s="2" customFormat="1" ht="42.75" x14ac:dyDescent="0.2">
      <c r="A11" s="98">
        <f t="shared" si="1"/>
        <v>5</v>
      </c>
      <c r="B11" s="9">
        <v>190098</v>
      </c>
      <c r="C11" s="10" t="s">
        <v>270</v>
      </c>
      <c r="D11" s="10" t="s">
        <v>84</v>
      </c>
      <c r="E11" s="42">
        <v>16000000</v>
      </c>
      <c r="F11" s="69">
        <v>0</v>
      </c>
      <c r="G11" s="69">
        <v>24150000</v>
      </c>
      <c r="H11" s="69">
        <v>19316616.48</v>
      </c>
      <c r="I11" s="19">
        <v>3.2000000000000001E-2</v>
      </c>
      <c r="J11" s="19">
        <v>817.52</v>
      </c>
      <c r="K11" s="19">
        <v>54.05</v>
      </c>
      <c r="L11" s="19">
        <v>65.27</v>
      </c>
      <c r="M11" s="18">
        <v>0</v>
      </c>
      <c r="N11" s="18">
        <v>0</v>
      </c>
      <c r="O11" s="19">
        <v>0</v>
      </c>
      <c r="P11" s="19">
        <v>16.89</v>
      </c>
      <c r="Q11" s="18">
        <v>0</v>
      </c>
      <c r="R11" s="18">
        <v>0</v>
      </c>
      <c r="S11" s="18">
        <v>0</v>
      </c>
      <c r="T11" s="19">
        <v>31.93</v>
      </c>
      <c r="U11" s="19"/>
      <c r="V11" s="19"/>
      <c r="W11" s="19"/>
      <c r="X11" s="19"/>
      <c r="Y11" s="18">
        <f t="shared" si="0"/>
        <v>48.82</v>
      </c>
      <c r="Z11" s="22" t="s">
        <v>378</v>
      </c>
      <c r="AA11" s="22" t="s">
        <v>379</v>
      </c>
      <c r="AB11" s="22">
        <v>90991</v>
      </c>
      <c r="AC11" s="22">
        <v>103208</v>
      </c>
      <c r="AD11" s="22">
        <v>1</v>
      </c>
      <c r="AE11" s="120" t="s">
        <v>135</v>
      </c>
      <c r="AF11" s="23" t="s">
        <v>728</v>
      </c>
      <c r="AG11" s="23" t="s">
        <v>729</v>
      </c>
    </row>
    <row r="12" spans="1:33" s="2" customFormat="1" ht="28.5" x14ac:dyDescent="0.2">
      <c r="A12" s="194">
        <f>+A11+1</f>
        <v>6</v>
      </c>
      <c r="B12" s="9">
        <v>190120</v>
      </c>
      <c r="C12" s="10" t="s">
        <v>912</v>
      </c>
      <c r="D12" s="192" t="s">
        <v>78</v>
      </c>
      <c r="E12" s="193">
        <v>0</v>
      </c>
      <c r="F12" s="69">
        <v>0</v>
      </c>
      <c r="G12" s="69">
        <v>200000</v>
      </c>
      <c r="H12" s="69"/>
      <c r="I12" s="19"/>
      <c r="J12" s="19">
        <v>28</v>
      </c>
      <c r="K12" s="19">
        <v>0.04</v>
      </c>
      <c r="L12" s="19">
        <v>0.03</v>
      </c>
      <c r="M12" s="18"/>
      <c r="N12" s="18"/>
      <c r="O12" s="19"/>
      <c r="P12" s="18"/>
      <c r="Q12" s="18"/>
      <c r="R12" s="18"/>
      <c r="S12" s="18"/>
      <c r="T12" s="19"/>
      <c r="U12" s="19"/>
      <c r="V12" s="19"/>
      <c r="W12" s="19"/>
      <c r="X12" s="19"/>
      <c r="Y12" s="18"/>
      <c r="Z12" s="22" t="s">
        <v>89</v>
      </c>
      <c r="AA12" s="22" t="s">
        <v>906</v>
      </c>
      <c r="AB12" s="22">
        <v>81374</v>
      </c>
      <c r="AC12" s="22">
        <v>80531</v>
      </c>
      <c r="AD12" s="22"/>
      <c r="AE12" s="120"/>
      <c r="AF12" s="23"/>
      <c r="AG12" s="23"/>
    </row>
    <row r="13" spans="1:33" s="2" customFormat="1" ht="42.75" x14ac:dyDescent="0.2">
      <c r="A13" s="8">
        <f>+A12+1</f>
        <v>7</v>
      </c>
      <c r="B13" s="9">
        <v>209134</v>
      </c>
      <c r="C13" s="10" t="s">
        <v>134</v>
      </c>
      <c r="D13" s="59" t="s">
        <v>84</v>
      </c>
      <c r="E13" s="64">
        <v>9100000</v>
      </c>
      <c r="F13" s="69">
        <v>29025000</v>
      </c>
      <c r="G13" s="69">
        <v>15522277</v>
      </c>
      <c r="H13" s="16">
        <v>0</v>
      </c>
      <c r="I13" s="19">
        <v>1.4</v>
      </c>
      <c r="J13" s="19">
        <v>150</v>
      </c>
      <c r="K13" s="19">
        <v>170.4</v>
      </c>
      <c r="L13" s="19">
        <v>91.04</v>
      </c>
      <c r="M13" s="18">
        <v>0</v>
      </c>
      <c r="N13" s="18">
        <v>0</v>
      </c>
      <c r="O13" s="19">
        <v>0</v>
      </c>
      <c r="P13" s="18">
        <v>0</v>
      </c>
      <c r="Q13" s="18">
        <v>0</v>
      </c>
      <c r="R13" s="18">
        <v>0</v>
      </c>
      <c r="S13" s="18">
        <v>0</v>
      </c>
      <c r="T13" s="19"/>
      <c r="U13" s="19"/>
      <c r="V13" s="19"/>
      <c r="W13" s="19"/>
      <c r="X13" s="19"/>
      <c r="Y13" s="18">
        <f t="shared" si="0"/>
        <v>0</v>
      </c>
      <c r="Z13" s="22" t="s">
        <v>85</v>
      </c>
      <c r="AA13" s="22" t="s">
        <v>138</v>
      </c>
      <c r="AB13" s="22">
        <v>31708</v>
      </c>
      <c r="AC13" s="22">
        <v>34255</v>
      </c>
      <c r="AD13" s="22">
        <v>2</v>
      </c>
      <c r="AE13" s="120" t="s">
        <v>135</v>
      </c>
      <c r="AF13" s="23" t="s">
        <v>126</v>
      </c>
      <c r="AG13" s="23" t="s">
        <v>126</v>
      </c>
    </row>
    <row r="14" spans="1:33" s="2" customFormat="1" ht="28.5" x14ac:dyDescent="0.2">
      <c r="A14" s="8">
        <f t="shared" si="1"/>
        <v>8</v>
      </c>
      <c r="B14" s="11">
        <v>209196</v>
      </c>
      <c r="C14" s="10" t="s">
        <v>136</v>
      </c>
      <c r="D14" s="59" t="s">
        <v>84</v>
      </c>
      <c r="E14" s="65">
        <v>3900000</v>
      </c>
      <c r="F14" s="69">
        <v>25000000</v>
      </c>
      <c r="G14" s="69">
        <v>0</v>
      </c>
      <c r="H14" s="16">
        <v>0</v>
      </c>
      <c r="I14" s="19">
        <v>6</v>
      </c>
      <c r="J14" s="19">
        <v>1500</v>
      </c>
      <c r="K14" s="19">
        <v>99.7</v>
      </c>
      <c r="L14" s="19">
        <v>0</v>
      </c>
      <c r="M14" s="18">
        <v>0</v>
      </c>
      <c r="N14" s="18">
        <v>0</v>
      </c>
      <c r="O14" s="19">
        <v>0</v>
      </c>
      <c r="P14" s="18">
        <v>0</v>
      </c>
      <c r="Q14" s="18">
        <v>0</v>
      </c>
      <c r="R14" s="18">
        <v>0</v>
      </c>
      <c r="S14" s="18">
        <v>0</v>
      </c>
      <c r="T14" s="19"/>
      <c r="U14" s="19"/>
      <c r="V14" s="19"/>
      <c r="W14" s="19"/>
      <c r="X14" s="19"/>
      <c r="Y14" s="18">
        <f t="shared" si="0"/>
        <v>0</v>
      </c>
      <c r="Z14" s="22" t="s">
        <v>85</v>
      </c>
      <c r="AA14" s="22" t="s">
        <v>137</v>
      </c>
      <c r="AB14" s="22">
        <v>81406</v>
      </c>
      <c r="AC14" s="22">
        <v>87943</v>
      </c>
      <c r="AD14" s="22">
        <v>1500</v>
      </c>
      <c r="AE14" s="121" t="s">
        <v>139</v>
      </c>
      <c r="AF14" s="23" t="s">
        <v>126</v>
      </c>
      <c r="AG14" s="23" t="s">
        <v>126</v>
      </c>
    </row>
    <row r="15" spans="1:33" s="2" customFormat="1" ht="42.75" x14ac:dyDescent="0.2">
      <c r="A15" s="98">
        <f t="shared" si="1"/>
        <v>9</v>
      </c>
      <c r="B15" s="11">
        <v>209418</v>
      </c>
      <c r="C15" s="10" t="s">
        <v>750</v>
      </c>
      <c r="D15" s="59" t="s">
        <v>84</v>
      </c>
      <c r="E15" s="65">
        <v>0</v>
      </c>
      <c r="F15" s="69">
        <v>0</v>
      </c>
      <c r="G15" s="69">
        <v>0</v>
      </c>
      <c r="H15" s="16">
        <v>0</v>
      </c>
      <c r="I15" s="19" t="s">
        <v>126</v>
      </c>
      <c r="J15" s="19">
        <v>600</v>
      </c>
      <c r="K15" s="19">
        <v>51.89</v>
      </c>
      <c r="L15" s="19">
        <v>0</v>
      </c>
      <c r="M15" s="19">
        <v>0</v>
      </c>
      <c r="N15" s="19">
        <v>0</v>
      </c>
      <c r="O15" s="19">
        <v>0</v>
      </c>
      <c r="P15" s="18">
        <v>0</v>
      </c>
      <c r="Q15" s="18">
        <v>0</v>
      </c>
      <c r="R15" s="18">
        <v>0</v>
      </c>
      <c r="S15" s="18">
        <v>0</v>
      </c>
      <c r="T15" s="19"/>
      <c r="U15" s="19"/>
      <c r="V15" s="19"/>
      <c r="W15" s="19"/>
      <c r="X15" s="19"/>
      <c r="Y15" s="18">
        <f t="shared" si="0"/>
        <v>0</v>
      </c>
      <c r="Z15" s="22" t="s">
        <v>768</v>
      </c>
      <c r="AA15" s="22" t="s">
        <v>771</v>
      </c>
      <c r="AB15" s="22"/>
      <c r="AC15" s="22"/>
      <c r="AD15" s="22">
        <v>600</v>
      </c>
      <c r="AE15" s="121"/>
      <c r="AF15" s="23" t="s">
        <v>126</v>
      </c>
      <c r="AG15" s="23" t="s">
        <v>126</v>
      </c>
    </row>
    <row r="16" spans="1:33" s="2" customFormat="1" ht="28.5" x14ac:dyDescent="0.2">
      <c r="A16" s="8">
        <f t="shared" si="1"/>
        <v>10</v>
      </c>
      <c r="B16" s="12">
        <v>210328</v>
      </c>
      <c r="C16" s="10" t="s">
        <v>29</v>
      </c>
      <c r="D16" s="59" t="s">
        <v>84</v>
      </c>
      <c r="E16" s="54" t="s">
        <v>126</v>
      </c>
      <c r="F16" s="69">
        <v>15000000</v>
      </c>
      <c r="G16" s="69">
        <v>188170</v>
      </c>
      <c r="H16" s="16">
        <v>169078.17</v>
      </c>
      <c r="I16" s="19" t="s">
        <v>126</v>
      </c>
      <c r="J16" s="19">
        <v>99.62</v>
      </c>
      <c r="K16" s="19">
        <v>78.599999999999994</v>
      </c>
      <c r="L16" s="19">
        <v>1.1100000000000001</v>
      </c>
      <c r="M16" s="18">
        <v>0</v>
      </c>
      <c r="N16" s="18">
        <v>0</v>
      </c>
      <c r="O16" s="19">
        <v>0</v>
      </c>
      <c r="P16" s="18">
        <v>0</v>
      </c>
      <c r="Q16" s="18">
        <v>0</v>
      </c>
      <c r="R16" s="18">
        <v>0</v>
      </c>
      <c r="S16" s="18">
        <v>0</v>
      </c>
      <c r="T16" s="19"/>
      <c r="U16" s="19"/>
      <c r="V16" s="19"/>
      <c r="W16" s="19"/>
      <c r="X16" s="19"/>
      <c r="Y16" s="18">
        <f t="shared" si="0"/>
        <v>0</v>
      </c>
      <c r="Z16" s="22" t="s">
        <v>83</v>
      </c>
      <c r="AA16" s="22" t="s">
        <v>770</v>
      </c>
      <c r="AB16" s="22"/>
      <c r="AC16" s="22"/>
      <c r="AD16" s="22"/>
      <c r="AE16" s="120"/>
      <c r="AF16" s="23" t="s">
        <v>126</v>
      </c>
      <c r="AG16" s="23" t="s">
        <v>126</v>
      </c>
    </row>
    <row r="17" spans="1:33" s="2" customFormat="1" ht="57" x14ac:dyDescent="0.2">
      <c r="A17" s="98">
        <f t="shared" si="1"/>
        <v>11</v>
      </c>
      <c r="B17" s="12">
        <v>229662</v>
      </c>
      <c r="C17" s="10" t="s">
        <v>751</v>
      </c>
      <c r="D17" s="59" t="s">
        <v>78</v>
      </c>
      <c r="E17" s="54" t="s">
        <v>126</v>
      </c>
      <c r="F17" s="69">
        <v>0</v>
      </c>
      <c r="G17" s="69">
        <v>82314388</v>
      </c>
      <c r="H17" s="16">
        <v>75695578</v>
      </c>
      <c r="I17" s="19" t="s">
        <v>126</v>
      </c>
      <c r="J17" s="19">
        <v>28</v>
      </c>
      <c r="K17" s="19">
        <v>0.6</v>
      </c>
      <c r="L17" s="19">
        <v>6.8</v>
      </c>
      <c r="M17" s="19">
        <v>0</v>
      </c>
      <c r="N17" s="19">
        <v>0</v>
      </c>
      <c r="O17" s="19">
        <v>1.84</v>
      </c>
      <c r="P17" s="18">
        <v>0</v>
      </c>
      <c r="Q17" s="18">
        <v>0</v>
      </c>
      <c r="R17" s="18">
        <v>0</v>
      </c>
      <c r="S17" s="18">
        <v>0</v>
      </c>
      <c r="T17" s="19"/>
      <c r="U17" s="19"/>
      <c r="V17" s="19"/>
      <c r="W17" s="19"/>
      <c r="X17" s="19"/>
      <c r="Y17" s="18">
        <f t="shared" si="0"/>
        <v>1.84</v>
      </c>
      <c r="Z17" s="23" t="s">
        <v>772</v>
      </c>
      <c r="AA17" s="22" t="s">
        <v>773</v>
      </c>
      <c r="AB17" s="22">
        <v>15023</v>
      </c>
      <c r="AC17" s="22">
        <v>3994</v>
      </c>
      <c r="AD17" s="22">
        <v>28</v>
      </c>
      <c r="AE17" s="120"/>
      <c r="AF17" s="23"/>
      <c r="AG17" s="23"/>
    </row>
    <row r="18" spans="1:33" s="2" customFormat="1" ht="28.5" x14ac:dyDescent="0.2">
      <c r="A18" s="8">
        <f t="shared" si="1"/>
        <v>12</v>
      </c>
      <c r="B18" s="11">
        <v>24234</v>
      </c>
      <c r="C18" s="10" t="s">
        <v>140</v>
      </c>
      <c r="D18" s="59" t="s">
        <v>78</v>
      </c>
      <c r="E18" s="65">
        <v>81900211.489999995</v>
      </c>
      <c r="F18" s="69">
        <v>234124776</v>
      </c>
      <c r="G18" s="69">
        <v>190964584</v>
      </c>
      <c r="H18" s="16">
        <v>96254623.829999998</v>
      </c>
      <c r="I18" s="19">
        <v>1.96</v>
      </c>
      <c r="J18" s="19">
        <v>27.45</v>
      </c>
      <c r="K18" s="19">
        <v>9</v>
      </c>
      <c r="L18" s="19">
        <v>9.3000000000000007</v>
      </c>
      <c r="M18" s="18">
        <v>0</v>
      </c>
      <c r="N18" s="18">
        <v>0</v>
      </c>
      <c r="O18" s="19">
        <v>1.82</v>
      </c>
      <c r="P18" s="18">
        <v>0</v>
      </c>
      <c r="Q18" s="18">
        <v>0</v>
      </c>
      <c r="R18" s="18">
        <v>0</v>
      </c>
      <c r="S18" s="18">
        <v>0</v>
      </c>
      <c r="T18" s="19"/>
      <c r="U18" s="19"/>
      <c r="V18" s="19"/>
      <c r="W18" s="19"/>
      <c r="X18" s="19"/>
      <c r="Y18" s="18">
        <f t="shared" si="0"/>
        <v>1.82</v>
      </c>
      <c r="Z18" s="22" t="s">
        <v>79</v>
      </c>
      <c r="AA18" s="22" t="s">
        <v>141</v>
      </c>
      <c r="AB18" s="22">
        <v>1901896</v>
      </c>
      <c r="AC18" s="22">
        <v>1915384</v>
      </c>
      <c r="AD18" s="22">
        <v>27.45</v>
      </c>
      <c r="AE18" s="120" t="s">
        <v>130</v>
      </c>
      <c r="AF18" s="23" t="s">
        <v>730</v>
      </c>
      <c r="AG18" s="23" t="s">
        <v>731</v>
      </c>
    </row>
    <row r="19" spans="1:33" s="2" customFormat="1" ht="71.25" x14ac:dyDescent="0.2">
      <c r="A19" s="105">
        <f t="shared" si="1"/>
        <v>13</v>
      </c>
      <c r="B19" s="47">
        <v>245573</v>
      </c>
      <c r="C19" s="114" t="s">
        <v>758</v>
      </c>
      <c r="D19" s="104" t="s">
        <v>78</v>
      </c>
      <c r="E19" s="66" t="s">
        <v>126</v>
      </c>
      <c r="F19" s="72">
        <v>0</v>
      </c>
      <c r="G19" s="72">
        <v>0</v>
      </c>
      <c r="H19" s="17">
        <v>0</v>
      </c>
      <c r="I19" s="20" t="s">
        <v>126</v>
      </c>
      <c r="J19" s="20">
        <v>65</v>
      </c>
      <c r="K19" s="20">
        <v>1</v>
      </c>
      <c r="L19" s="20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20"/>
      <c r="U19" s="20"/>
      <c r="V19" s="20"/>
      <c r="W19" s="20"/>
      <c r="X19" s="20"/>
      <c r="Y19" s="18">
        <f t="shared" si="0"/>
        <v>0</v>
      </c>
      <c r="Z19" s="48" t="s">
        <v>759</v>
      </c>
      <c r="AA19" s="48" t="s">
        <v>760</v>
      </c>
      <c r="AB19" s="48">
        <v>163842</v>
      </c>
      <c r="AC19" s="48">
        <v>169598</v>
      </c>
      <c r="AD19" s="48">
        <v>65</v>
      </c>
      <c r="AE19" s="122"/>
      <c r="AF19" s="23"/>
      <c r="AG19" s="23"/>
    </row>
    <row r="20" spans="1:33" s="2" customFormat="1" ht="43.5" thickBot="1" x14ac:dyDescent="0.25">
      <c r="A20" s="8">
        <f t="shared" si="1"/>
        <v>14</v>
      </c>
      <c r="B20" s="60">
        <v>60132</v>
      </c>
      <c r="C20" s="61" t="s">
        <v>143</v>
      </c>
      <c r="D20" s="62" t="s">
        <v>78</v>
      </c>
      <c r="E20" s="66">
        <v>116370406.50000003</v>
      </c>
      <c r="F20" s="72">
        <v>92216000</v>
      </c>
      <c r="G20" s="72">
        <v>92216000</v>
      </c>
      <c r="H20" s="17">
        <v>747550.04</v>
      </c>
      <c r="I20" s="20">
        <v>329.5</v>
      </c>
      <c r="J20" s="20">
        <v>3</v>
      </c>
      <c r="K20" s="20">
        <v>3.01</v>
      </c>
      <c r="L20" s="20">
        <v>3.01</v>
      </c>
      <c r="M20" s="18">
        <v>0</v>
      </c>
      <c r="N20" s="18">
        <v>0</v>
      </c>
      <c r="O20" s="19">
        <v>0</v>
      </c>
      <c r="P20" s="18">
        <v>0</v>
      </c>
      <c r="Q20" s="18">
        <v>0</v>
      </c>
      <c r="R20" s="18">
        <v>0</v>
      </c>
      <c r="S20" s="18">
        <v>0</v>
      </c>
      <c r="T20" s="20"/>
      <c r="U20" s="20"/>
      <c r="V20" s="20"/>
      <c r="W20" s="20"/>
      <c r="X20" s="20"/>
      <c r="Y20" s="18">
        <f t="shared" si="0"/>
        <v>0</v>
      </c>
      <c r="Z20" s="48" t="s">
        <v>144</v>
      </c>
      <c r="AA20" s="48" t="s">
        <v>145</v>
      </c>
      <c r="AB20" s="48">
        <v>529664</v>
      </c>
      <c r="AC20" s="48">
        <v>527233</v>
      </c>
      <c r="AD20" s="48">
        <v>329.5</v>
      </c>
      <c r="AE20" s="122" t="s">
        <v>130</v>
      </c>
      <c r="AF20" s="23" t="s">
        <v>732</v>
      </c>
      <c r="AG20" s="23" t="s">
        <v>733</v>
      </c>
    </row>
    <row r="21" spans="1:33" s="2" customFormat="1" ht="17.25" customHeight="1" thickBot="1" x14ac:dyDescent="0.25">
      <c r="A21" s="216" t="s">
        <v>146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8"/>
      <c r="AF21" s="23"/>
      <c r="AG21" s="23"/>
    </row>
    <row r="22" spans="1:33" s="2" customFormat="1" ht="42.75" x14ac:dyDescent="0.2">
      <c r="A22" s="28">
        <f>+A20+1</f>
        <v>15</v>
      </c>
      <c r="B22" s="49">
        <v>149860</v>
      </c>
      <c r="C22" s="28" t="s">
        <v>147</v>
      </c>
      <c r="D22" s="28" t="s">
        <v>78</v>
      </c>
      <c r="E22" s="67">
        <v>0</v>
      </c>
      <c r="F22" s="68">
        <v>3300636</v>
      </c>
      <c r="G22" s="68">
        <v>0</v>
      </c>
      <c r="H22" s="68">
        <v>0</v>
      </c>
      <c r="I22" s="18" t="s">
        <v>126</v>
      </c>
      <c r="J22" s="18">
        <v>15.2</v>
      </c>
      <c r="K22" s="18">
        <v>1</v>
      </c>
      <c r="L22" s="18">
        <v>0.01</v>
      </c>
      <c r="M22" s="18">
        <v>0</v>
      </c>
      <c r="N22" s="18">
        <v>0</v>
      </c>
      <c r="O22" s="19">
        <v>0</v>
      </c>
      <c r="P22" s="18">
        <v>0</v>
      </c>
      <c r="Q22" s="18">
        <v>0</v>
      </c>
      <c r="R22" s="18">
        <v>0</v>
      </c>
      <c r="S22" s="18">
        <v>0</v>
      </c>
      <c r="T22" s="18"/>
      <c r="U22" s="18"/>
      <c r="V22" s="18"/>
      <c r="W22" s="18"/>
      <c r="X22" s="18"/>
      <c r="Y22" s="18">
        <f t="shared" ref="Y22:Y24" si="2">SUM(M22:X22)</f>
        <v>0</v>
      </c>
      <c r="Z22" s="46" t="s">
        <v>96</v>
      </c>
      <c r="AA22" s="46" t="s">
        <v>774</v>
      </c>
      <c r="AB22" s="46"/>
      <c r="AC22" s="46"/>
      <c r="AD22" s="46">
        <v>15.2</v>
      </c>
      <c r="AE22" s="119"/>
      <c r="AF22" s="23" t="s">
        <v>728</v>
      </c>
      <c r="AG22" s="23" t="s">
        <v>729</v>
      </c>
    </row>
    <row r="23" spans="1:33" s="2" customFormat="1" ht="30" customHeight="1" x14ac:dyDescent="0.2">
      <c r="A23" s="106">
        <f t="shared" ref="A23:A67" si="3">+A22+1</f>
        <v>16</v>
      </c>
      <c r="B23" s="49">
        <v>201976</v>
      </c>
      <c r="C23" s="102" t="s">
        <v>761</v>
      </c>
      <c r="D23" s="102" t="s">
        <v>78</v>
      </c>
      <c r="E23" s="103" t="s">
        <v>126</v>
      </c>
      <c r="F23" s="68">
        <v>0</v>
      </c>
      <c r="G23" s="68">
        <v>2847246</v>
      </c>
      <c r="H23" s="68">
        <v>2847245.7</v>
      </c>
      <c r="I23" s="18" t="s">
        <v>126</v>
      </c>
      <c r="J23" s="18">
        <v>38</v>
      </c>
      <c r="K23" s="18">
        <v>0.67</v>
      </c>
      <c r="L23" s="18">
        <v>1.1000000000000001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/>
      <c r="U23" s="18"/>
      <c r="V23" s="18"/>
      <c r="W23" s="18"/>
      <c r="X23" s="18"/>
      <c r="Y23" s="18"/>
      <c r="Z23" s="46" t="s">
        <v>91</v>
      </c>
      <c r="AA23" s="46" t="s">
        <v>762</v>
      </c>
      <c r="AB23" s="46">
        <v>0</v>
      </c>
      <c r="AC23" s="46">
        <v>0</v>
      </c>
      <c r="AD23" s="46">
        <v>38</v>
      </c>
      <c r="AE23" s="119"/>
      <c r="AF23" s="23"/>
      <c r="AG23" s="23"/>
    </row>
    <row r="24" spans="1:33" s="2" customFormat="1" ht="57" x14ac:dyDescent="0.2">
      <c r="A24" s="10">
        <f t="shared" si="3"/>
        <v>17</v>
      </c>
      <c r="B24" s="9">
        <v>207590</v>
      </c>
      <c r="C24" s="10" t="s">
        <v>148</v>
      </c>
      <c r="D24" s="10" t="s">
        <v>78</v>
      </c>
      <c r="E24" s="42">
        <v>6045283.7199999997</v>
      </c>
      <c r="F24" s="69">
        <v>23281973</v>
      </c>
      <c r="G24" s="69">
        <v>0</v>
      </c>
      <c r="H24" s="69">
        <v>0</v>
      </c>
      <c r="I24" s="19">
        <v>1.73</v>
      </c>
      <c r="J24" s="19">
        <v>35</v>
      </c>
      <c r="K24" s="19">
        <v>6.85</v>
      </c>
      <c r="L24" s="19">
        <v>0.01</v>
      </c>
      <c r="M24" s="18">
        <v>0</v>
      </c>
      <c r="N24" s="18">
        <v>0</v>
      </c>
      <c r="O24" s="19">
        <v>0</v>
      </c>
      <c r="P24" s="18">
        <v>0</v>
      </c>
      <c r="Q24" s="18">
        <v>0</v>
      </c>
      <c r="R24" s="18">
        <v>0</v>
      </c>
      <c r="S24" s="18">
        <v>0</v>
      </c>
      <c r="T24" s="19"/>
      <c r="U24" s="19"/>
      <c r="V24" s="19"/>
      <c r="W24" s="19"/>
      <c r="X24" s="19"/>
      <c r="Y24" s="18">
        <f t="shared" si="2"/>
        <v>0</v>
      </c>
      <c r="Z24" s="23" t="s">
        <v>149</v>
      </c>
      <c r="AA24" s="23" t="s">
        <v>150</v>
      </c>
      <c r="AB24" s="22">
        <v>50682</v>
      </c>
      <c r="AC24" s="22">
        <v>54304</v>
      </c>
      <c r="AD24" s="22">
        <v>35</v>
      </c>
      <c r="AE24" s="120" t="s">
        <v>130</v>
      </c>
      <c r="AF24" s="23" t="s">
        <v>728</v>
      </c>
      <c r="AG24" s="23" t="s">
        <v>729</v>
      </c>
    </row>
    <row r="25" spans="1:33" s="2" customFormat="1" ht="42.75" x14ac:dyDescent="0.2">
      <c r="A25" s="99">
        <f t="shared" si="3"/>
        <v>18</v>
      </c>
      <c r="B25" s="9">
        <v>207591</v>
      </c>
      <c r="C25" s="10" t="s">
        <v>752</v>
      </c>
      <c r="D25" s="10" t="s">
        <v>78</v>
      </c>
      <c r="E25" s="42">
        <v>0</v>
      </c>
      <c r="F25" s="69">
        <v>0</v>
      </c>
      <c r="G25" s="69">
        <v>159258</v>
      </c>
      <c r="H25" s="69">
        <v>0</v>
      </c>
      <c r="I25" s="19" t="s">
        <v>126</v>
      </c>
      <c r="J25" s="19">
        <v>12.6</v>
      </c>
      <c r="K25" s="19">
        <v>5</v>
      </c>
      <c r="L25" s="19">
        <v>1.62</v>
      </c>
      <c r="M25" s="19">
        <v>0</v>
      </c>
      <c r="N25" s="19">
        <v>0</v>
      </c>
      <c r="O25" s="19">
        <v>0</v>
      </c>
      <c r="P25" s="18">
        <v>0</v>
      </c>
      <c r="Q25" s="18">
        <v>0</v>
      </c>
      <c r="R25" s="18">
        <v>0</v>
      </c>
      <c r="S25" s="18">
        <v>0</v>
      </c>
      <c r="T25" s="19"/>
      <c r="U25" s="19"/>
      <c r="V25" s="19"/>
      <c r="W25" s="19"/>
      <c r="X25" s="19"/>
      <c r="Y25" s="18">
        <f t="shared" ref="Y25:Y32" si="4">SUM(M25:X25)</f>
        <v>0</v>
      </c>
      <c r="Z25" s="22" t="s">
        <v>92</v>
      </c>
      <c r="AA25" s="22" t="s">
        <v>775</v>
      </c>
      <c r="AB25" s="22"/>
      <c r="AC25" s="22"/>
      <c r="AD25" s="22">
        <v>12.6</v>
      </c>
      <c r="AE25" s="120"/>
      <c r="AF25" s="23"/>
      <c r="AG25" s="23"/>
    </row>
    <row r="26" spans="1:33" s="2" customFormat="1" ht="42.75" x14ac:dyDescent="0.2">
      <c r="A26" s="10">
        <f t="shared" si="3"/>
        <v>19</v>
      </c>
      <c r="B26" s="11">
        <v>207593</v>
      </c>
      <c r="C26" s="10" t="s">
        <v>23</v>
      </c>
      <c r="D26" s="10" t="s">
        <v>78</v>
      </c>
      <c r="E26" s="42" t="s">
        <v>126</v>
      </c>
      <c r="F26" s="69">
        <v>527289</v>
      </c>
      <c r="G26" s="69">
        <v>527289</v>
      </c>
      <c r="H26" s="69">
        <v>0</v>
      </c>
      <c r="I26" s="19" t="s">
        <v>126</v>
      </c>
      <c r="J26" s="19">
        <v>13</v>
      </c>
      <c r="K26" s="19">
        <v>7</v>
      </c>
      <c r="L26" s="19">
        <v>0.16</v>
      </c>
      <c r="M26" s="18">
        <v>0</v>
      </c>
      <c r="N26" s="18">
        <v>0</v>
      </c>
      <c r="O26" s="19">
        <v>0</v>
      </c>
      <c r="P26" s="18">
        <v>0</v>
      </c>
      <c r="Q26" s="18">
        <v>0</v>
      </c>
      <c r="R26" s="18">
        <v>0</v>
      </c>
      <c r="S26" s="18">
        <v>0</v>
      </c>
      <c r="T26" s="19"/>
      <c r="U26" s="19"/>
      <c r="V26" s="19"/>
      <c r="W26" s="19"/>
      <c r="X26" s="19"/>
      <c r="Y26" s="18">
        <f t="shared" si="4"/>
        <v>0</v>
      </c>
      <c r="Z26" s="22" t="s">
        <v>101</v>
      </c>
      <c r="AA26" s="22" t="s">
        <v>101</v>
      </c>
      <c r="AB26" s="22"/>
      <c r="AC26" s="22"/>
      <c r="AD26" s="22">
        <v>14</v>
      </c>
      <c r="AE26" s="120"/>
      <c r="AF26" s="23" t="s">
        <v>728</v>
      </c>
      <c r="AG26" s="23" t="s">
        <v>729</v>
      </c>
    </row>
    <row r="27" spans="1:33" s="2" customFormat="1" ht="42.75" x14ac:dyDescent="0.2">
      <c r="A27" s="10">
        <f t="shared" si="3"/>
        <v>20</v>
      </c>
      <c r="B27" s="11">
        <v>208415</v>
      </c>
      <c r="C27" s="10" t="s">
        <v>151</v>
      </c>
      <c r="D27" s="10" t="s">
        <v>78</v>
      </c>
      <c r="E27" s="42" t="s">
        <v>126</v>
      </c>
      <c r="F27" s="69">
        <v>48600000</v>
      </c>
      <c r="G27" s="69">
        <v>36216630</v>
      </c>
      <c r="H27" s="69">
        <v>458465.31</v>
      </c>
      <c r="I27" s="19" t="s">
        <v>126</v>
      </c>
      <c r="J27" s="19">
        <v>19</v>
      </c>
      <c r="K27" s="19">
        <v>15.19</v>
      </c>
      <c r="L27" s="19">
        <v>11.28</v>
      </c>
      <c r="M27" s="18">
        <v>0</v>
      </c>
      <c r="N27" s="18">
        <v>0</v>
      </c>
      <c r="O27" s="19">
        <v>0</v>
      </c>
      <c r="P27" s="18">
        <v>0</v>
      </c>
      <c r="Q27" s="18">
        <v>0</v>
      </c>
      <c r="R27" s="18">
        <v>0</v>
      </c>
      <c r="S27" s="18">
        <v>0</v>
      </c>
      <c r="T27" s="19"/>
      <c r="U27" s="19"/>
      <c r="V27" s="19"/>
      <c r="W27" s="19"/>
      <c r="X27" s="19"/>
      <c r="Y27" s="18">
        <f t="shared" si="4"/>
        <v>0</v>
      </c>
      <c r="Z27" s="22" t="s">
        <v>776</v>
      </c>
      <c r="AA27" s="23" t="s">
        <v>777</v>
      </c>
      <c r="AB27" s="22"/>
      <c r="AC27" s="22"/>
      <c r="AD27" s="22">
        <v>19</v>
      </c>
      <c r="AE27" s="120"/>
      <c r="AF27" s="23" t="s">
        <v>728</v>
      </c>
      <c r="AG27" s="23" t="s">
        <v>729</v>
      </c>
    </row>
    <row r="28" spans="1:33" s="2" customFormat="1" ht="28.5" x14ac:dyDescent="0.2">
      <c r="A28" s="10">
        <f>+A27+1</f>
        <v>21</v>
      </c>
      <c r="B28" s="195">
        <v>208645</v>
      </c>
      <c r="C28" s="10" t="s">
        <v>913</v>
      </c>
      <c r="D28" s="10" t="s">
        <v>78</v>
      </c>
      <c r="E28" s="42" t="s">
        <v>126</v>
      </c>
      <c r="F28" s="69">
        <v>0</v>
      </c>
      <c r="G28" s="69">
        <v>298163</v>
      </c>
      <c r="H28" s="69">
        <v>298162.46000000002</v>
      </c>
      <c r="I28" s="19"/>
      <c r="J28" s="19">
        <v>23</v>
      </c>
      <c r="K28" s="19">
        <v>0.09</v>
      </c>
      <c r="L28" s="19">
        <v>0.09</v>
      </c>
      <c r="M28" s="18"/>
      <c r="N28" s="18"/>
      <c r="O28" s="19"/>
      <c r="P28" s="18"/>
      <c r="Q28" s="18"/>
      <c r="R28" s="18"/>
      <c r="S28" s="18">
        <v>0</v>
      </c>
      <c r="T28" s="19">
        <v>0</v>
      </c>
      <c r="U28" s="19"/>
      <c r="V28" s="19"/>
      <c r="W28" s="19"/>
      <c r="X28" s="19"/>
      <c r="Y28" s="18"/>
      <c r="Z28" s="22" t="s">
        <v>102</v>
      </c>
      <c r="AA28" s="23" t="s">
        <v>919</v>
      </c>
      <c r="AB28" s="22"/>
      <c r="AC28" s="22"/>
      <c r="AD28" s="22"/>
      <c r="AE28" s="120"/>
      <c r="AF28" s="23"/>
      <c r="AG28" s="23"/>
    </row>
    <row r="29" spans="1:33" s="2" customFormat="1" ht="42.75" x14ac:dyDescent="0.2">
      <c r="A29" s="10">
        <f>+A28+1</f>
        <v>22</v>
      </c>
      <c r="B29" s="11">
        <v>208647</v>
      </c>
      <c r="C29" s="10" t="s">
        <v>25</v>
      </c>
      <c r="D29" s="10" t="s">
        <v>78</v>
      </c>
      <c r="E29" s="42" t="s">
        <v>126</v>
      </c>
      <c r="F29" s="69">
        <v>322223</v>
      </c>
      <c r="G29" s="69">
        <v>322223</v>
      </c>
      <c r="H29" s="69">
        <v>0</v>
      </c>
      <c r="I29" s="19" t="s">
        <v>126</v>
      </c>
      <c r="J29" s="19">
        <v>19</v>
      </c>
      <c r="K29" s="19">
        <v>8</v>
      </c>
      <c r="L29" s="19">
        <v>0.1</v>
      </c>
      <c r="M29" s="18">
        <v>0</v>
      </c>
      <c r="N29" s="18">
        <v>0</v>
      </c>
      <c r="O29" s="19">
        <v>0</v>
      </c>
      <c r="P29" s="18">
        <v>0</v>
      </c>
      <c r="Q29" s="18">
        <v>0</v>
      </c>
      <c r="R29" s="18">
        <v>0</v>
      </c>
      <c r="S29" s="18">
        <v>0</v>
      </c>
      <c r="T29" s="19"/>
      <c r="U29" s="19"/>
      <c r="V29" s="19"/>
      <c r="W29" s="19"/>
      <c r="X29" s="19"/>
      <c r="Y29" s="18">
        <f t="shared" si="4"/>
        <v>0</v>
      </c>
      <c r="Z29" s="22" t="s">
        <v>778</v>
      </c>
      <c r="AA29" s="22" t="s">
        <v>779</v>
      </c>
      <c r="AB29" s="22"/>
      <c r="AC29" s="22"/>
      <c r="AD29" s="22">
        <v>19</v>
      </c>
      <c r="AE29" s="120"/>
      <c r="AF29" s="23" t="s">
        <v>728</v>
      </c>
      <c r="AG29" s="23" t="s">
        <v>729</v>
      </c>
    </row>
    <row r="30" spans="1:33" s="2" customFormat="1" ht="42.75" x14ac:dyDescent="0.2">
      <c r="A30" s="10">
        <f t="shared" si="3"/>
        <v>23</v>
      </c>
      <c r="B30" s="11">
        <v>208924</v>
      </c>
      <c r="C30" s="10" t="s">
        <v>24</v>
      </c>
      <c r="D30" s="10" t="s">
        <v>78</v>
      </c>
      <c r="E30" s="42"/>
      <c r="F30" s="69">
        <v>488888</v>
      </c>
      <c r="G30" s="69">
        <v>488888</v>
      </c>
      <c r="H30" s="69">
        <v>0</v>
      </c>
      <c r="I30" s="19" t="s">
        <v>126</v>
      </c>
      <c r="J30" s="19">
        <v>22</v>
      </c>
      <c r="K30" s="19">
        <v>0.15</v>
      </c>
      <c r="L30" s="19">
        <v>0.15</v>
      </c>
      <c r="M30" s="18">
        <v>0</v>
      </c>
      <c r="N30" s="18">
        <v>0</v>
      </c>
      <c r="O30" s="19">
        <v>0</v>
      </c>
      <c r="P30" s="18">
        <v>0</v>
      </c>
      <c r="Q30" s="18">
        <v>0</v>
      </c>
      <c r="R30" s="18">
        <v>0</v>
      </c>
      <c r="S30" s="18">
        <v>0</v>
      </c>
      <c r="T30" s="19"/>
      <c r="U30" s="19"/>
      <c r="V30" s="19"/>
      <c r="W30" s="19"/>
      <c r="X30" s="19"/>
      <c r="Y30" s="18">
        <f t="shared" si="4"/>
        <v>0</v>
      </c>
      <c r="Z30" s="22" t="s">
        <v>101</v>
      </c>
      <c r="AA30" s="22" t="s">
        <v>780</v>
      </c>
      <c r="AB30" s="22"/>
      <c r="AC30" s="22"/>
      <c r="AD30" s="22">
        <v>22</v>
      </c>
      <c r="AE30" s="120"/>
      <c r="AF30" s="23" t="s">
        <v>728</v>
      </c>
      <c r="AG30" s="23" t="s">
        <v>729</v>
      </c>
    </row>
    <row r="31" spans="1:33" s="2" customFormat="1" ht="42.75" x14ac:dyDescent="0.2">
      <c r="A31" s="10">
        <f t="shared" si="3"/>
        <v>24</v>
      </c>
      <c r="B31" s="34">
        <v>209020</v>
      </c>
      <c r="C31" s="10" t="s">
        <v>152</v>
      </c>
      <c r="D31" s="10" t="s">
        <v>78</v>
      </c>
      <c r="E31" s="42">
        <v>20557478.100000001</v>
      </c>
      <c r="F31" s="69">
        <v>1013563</v>
      </c>
      <c r="G31" s="69">
        <v>12126246</v>
      </c>
      <c r="H31" s="69">
        <v>9893338.4399999995</v>
      </c>
      <c r="I31" s="19">
        <v>10.95</v>
      </c>
      <c r="J31" s="19">
        <v>24.91</v>
      </c>
      <c r="K31" s="19">
        <v>0.34</v>
      </c>
      <c r="L31" s="19">
        <v>5.85</v>
      </c>
      <c r="M31" s="18">
        <v>0</v>
      </c>
      <c r="N31" s="18">
        <v>0</v>
      </c>
      <c r="O31" s="19">
        <v>0</v>
      </c>
      <c r="P31" s="18">
        <v>0</v>
      </c>
      <c r="Q31" s="19">
        <v>2.69</v>
      </c>
      <c r="R31" s="18">
        <v>0</v>
      </c>
      <c r="S31" s="18">
        <v>0</v>
      </c>
      <c r="T31" s="19"/>
      <c r="U31" s="19"/>
      <c r="V31" s="19"/>
      <c r="W31" s="19"/>
      <c r="X31" s="19"/>
      <c r="Y31" s="18">
        <f t="shared" si="4"/>
        <v>2.69</v>
      </c>
      <c r="Z31" s="22" t="s">
        <v>89</v>
      </c>
      <c r="AA31" s="22" t="s">
        <v>153</v>
      </c>
      <c r="AB31" s="22">
        <v>42990</v>
      </c>
      <c r="AC31" s="22">
        <v>46468</v>
      </c>
      <c r="AD31" s="22">
        <v>24.91</v>
      </c>
      <c r="AE31" s="120" t="s">
        <v>130</v>
      </c>
      <c r="AF31" s="23" t="s">
        <v>734</v>
      </c>
      <c r="AG31" s="23" t="s">
        <v>734</v>
      </c>
    </row>
    <row r="32" spans="1:33" s="2" customFormat="1" ht="28.5" x14ac:dyDescent="0.2">
      <c r="A32" s="10">
        <f t="shared" si="3"/>
        <v>25</v>
      </c>
      <c r="B32" s="11">
        <v>209024</v>
      </c>
      <c r="C32" s="10" t="s">
        <v>154</v>
      </c>
      <c r="D32" s="10" t="s">
        <v>78</v>
      </c>
      <c r="E32" s="42">
        <v>24101700</v>
      </c>
      <c r="F32" s="69">
        <v>26000000</v>
      </c>
      <c r="G32" s="69">
        <v>12254352</v>
      </c>
      <c r="H32" s="69">
        <v>10805235.58</v>
      </c>
      <c r="I32" s="19">
        <v>8.48</v>
      </c>
      <c r="J32" s="19">
        <v>17</v>
      </c>
      <c r="K32" s="19">
        <v>9.1199999999999992</v>
      </c>
      <c r="L32" s="19">
        <v>4.05</v>
      </c>
      <c r="M32" s="18">
        <v>0</v>
      </c>
      <c r="N32" s="18">
        <v>0</v>
      </c>
      <c r="O32" s="19">
        <v>0</v>
      </c>
      <c r="P32" s="18">
        <v>0</v>
      </c>
      <c r="Q32" s="19">
        <v>3.14</v>
      </c>
      <c r="R32" s="18">
        <v>0</v>
      </c>
      <c r="S32" s="18">
        <v>0</v>
      </c>
      <c r="T32" s="19"/>
      <c r="U32" s="19"/>
      <c r="V32" s="19"/>
      <c r="W32" s="19"/>
      <c r="X32" s="19"/>
      <c r="Y32" s="18">
        <f t="shared" si="4"/>
        <v>3.14</v>
      </c>
      <c r="Z32" s="22" t="s">
        <v>97</v>
      </c>
      <c r="AA32" s="22" t="s">
        <v>155</v>
      </c>
      <c r="AB32" s="22">
        <v>122096</v>
      </c>
      <c r="AC32" s="22">
        <v>121319</v>
      </c>
      <c r="AD32" s="22">
        <v>17</v>
      </c>
      <c r="AE32" s="120" t="s">
        <v>130</v>
      </c>
      <c r="AF32" s="23" t="s">
        <v>735</v>
      </c>
      <c r="AG32" s="23" t="s">
        <v>733</v>
      </c>
    </row>
    <row r="33" spans="1:35" s="2" customFormat="1" ht="28.5" x14ac:dyDescent="0.2">
      <c r="A33" s="99">
        <f t="shared" si="3"/>
        <v>26</v>
      </c>
      <c r="B33" s="9">
        <v>209043</v>
      </c>
      <c r="C33" s="10" t="s">
        <v>265</v>
      </c>
      <c r="D33" s="10" t="s">
        <v>142</v>
      </c>
      <c r="E33" s="42">
        <v>20703210.68</v>
      </c>
      <c r="F33" s="69">
        <v>0</v>
      </c>
      <c r="G33" s="69">
        <v>30805055</v>
      </c>
      <c r="H33" s="69">
        <v>28507100.940000001</v>
      </c>
      <c r="I33" s="19">
        <v>8.3699999999999992</v>
      </c>
      <c r="J33" s="19">
        <v>21</v>
      </c>
      <c r="K33" s="19">
        <v>6.25</v>
      </c>
      <c r="L33" s="19">
        <v>9.25</v>
      </c>
      <c r="M33" s="18">
        <v>0</v>
      </c>
      <c r="N33" s="18">
        <v>0</v>
      </c>
      <c r="O33" s="19">
        <v>0</v>
      </c>
      <c r="P33" s="18">
        <v>0</v>
      </c>
      <c r="Q33" s="18">
        <v>0</v>
      </c>
      <c r="R33" s="18">
        <v>0</v>
      </c>
      <c r="S33" s="18">
        <v>0</v>
      </c>
      <c r="T33" s="19">
        <v>1.81</v>
      </c>
      <c r="U33" s="19"/>
      <c r="V33" s="19"/>
      <c r="W33" s="19"/>
      <c r="X33" s="19"/>
      <c r="Y33" s="18">
        <f t="shared" ref="Y33:Y40" si="5">SUM(M33:X33)</f>
        <v>1.81</v>
      </c>
      <c r="Z33" s="22" t="s">
        <v>101</v>
      </c>
      <c r="AA33" s="22" t="s">
        <v>372</v>
      </c>
      <c r="AB33" s="22">
        <v>46997</v>
      </c>
      <c r="AC33" s="22">
        <v>47440</v>
      </c>
      <c r="AD33" s="22">
        <v>21</v>
      </c>
      <c r="AE33" s="120" t="s">
        <v>130</v>
      </c>
      <c r="AF33" s="23" t="s">
        <v>735</v>
      </c>
      <c r="AG33" s="23" t="s">
        <v>733</v>
      </c>
      <c r="AH33" s="1"/>
      <c r="AI33" s="1"/>
    </row>
    <row r="34" spans="1:35" s="2" customFormat="1" ht="42.75" x14ac:dyDescent="0.2">
      <c r="A34" s="10">
        <f t="shared" si="3"/>
        <v>27</v>
      </c>
      <c r="B34" s="9">
        <v>209047</v>
      </c>
      <c r="C34" s="10" t="s">
        <v>156</v>
      </c>
      <c r="D34" s="10" t="s">
        <v>78</v>
      </c>
      <c r="E34" s="42">
        <v>25748259.740000002</v>
      </c>
      <c r="F34" s="70">
        <v>1013563</v>
      </c>
      <c r="G34" s="70">
        <v>16813563</v>
      </c>
      <c r="H34" s="69">
        <v>0</v>
      </c>
      <c r="I34" s="19">
        <v>9.6</v>
      </c>
      <c r="J34" s="19">
        <v>14</v>
      </c>
      <c r="K34" s="19">
        <v>0.36</v>
      </c>
      <c r="L34" s="19">
        <v>5.97</v>
      </c>
      <c r="M34" s="18">
        <v>0</v>
      </c>
      <c r="N34" s="18">
        <v>0</v>
      </c>
      <c r="O34" s="19">
        <v>0</v>
      </c>
      <c r="P34" s="18">
        <v>0</v>
      </c>
      <c r="Q34" s="18">
        <v>0</v>
      </c>
      <c r="R34" s="18">
        <v>0</v>
      </c>
      <c r="S34" s="18">
        <v>0</v>
      </c>
      <c r="T34" s="19"/>
      <c r="U34" s="19"/>
      <c r="V34" s="19"/>
      <c r="W34" s="19"/>
      <c r="X34" s="19"/>
      <c r="Y34" s="18">
        <f t="shared" si="5"/>
        <v>0</v>
      </c>
      <c r="Z34" s="22" t="s">
        <v>89</v>
      </c>
      <c r="AA34" s="22" t="s">
        <v>157</v>
      </c>
      <c r="AB34" s="22">
        <v>15338</v>
      </c>
      <c r="AC34" s="22">
        <v>16124</v>
      </c>
      <c r="AD34" s="22">
        <v>14</v>
      </c>
      <c r="AE34" s="120" t="s">
        <v>130</v>
      </c>
      <c r="AF34" s="23" t="s">
        <v>735</v>
      </c>
      <c r="AG34" s="23" t="s">
        <v>733</v>
      </c>
    </row>
    <row r="35" spans="1:35" s="2" customFormat="1" ht="42.75" x14ac:dyDescent="0.2">
      <c r="A35" s="10">
        <f t="shared" si="3"/>
        <v>28</v>
      </c>
      <c r="B35" s="9">
        <v>209051</v>
      </c>
      <c r="C35" s="10" t="s">
        <v>158</v>
      </c>
      <c r="D35" s="10" t="s">
        <v>78</v>
      </c>
      <c r="E35" s="42" t="s">
        <v>126</v>
      </c>
      <c r="F35" s="69">
        <v>54304761</v>
      </c>
      <c r="G35" s="69">
        <v>61475638</v>
      </c>
      <c r="H35" s="69">
        <v>15644544.34</v>
      </c>
      <c r="I35" s="19" t="s">
        <v>126</v>
      </c>
      <c r="J35" s="19">
        <v>36</v>
      </c>
      <c r="K35" s="19">
        <v>12.07</v>
      </c>
      <c r="L35" s="19">
        <v>25.62</v>
      </c>
      <c r="M35" s="18">
        <v>0</v>
      </c>
      <c r="N35" s="18">
        <v>0</v>
      </c>
      <c r="O35" s="19">
        <v>7.56</v>
      </c>
      <c r="P35" s="18">
        <v>0</v>
      </c>
      <c r="Q35" s="18">
        <v>0</v>
      </c>
      <c r="R35" s="18">
        <v>0</v>
      </c>
      <c r="S35" s="18">
        <v>0</v>
      </c>
      <c r="T35" s="19"/>
      <c r="U35" s="19"/>
      <c r="V35" s="19"/>
      <c r="W35" s="19"/>
      <c r="X35" s="19"/>
      <c r="Y35" s="18">
        <f t="shared" si="5"/>
        <v>7.56</v>
      </c>
      <c r="Z35" s="22" t="s">
        <v>96</v>
      </c>
      <c r="AA35" s="23" t="s">
        <v>781</v>
      </c>
      <c r="AB35" s="22"/>
      <c r="AC35" s="22"/>
      <c r="AD35" s="22">
        <v>36</v>
      </c>
      <c r="AE35" s="120"/>
      <c r="AF35" s="23" t="s">
        <v>735</v>
      </c>
      <c r="AG35" s="23" t="s">
        <v>733</v>
      </c>
    </row>
    <row r="36" spans="1:35" s="2" customFormat="1" ht="28.5" x14ac:dyDescent="0.2">
      <c r="A36" s="99">
        <f t="shared" si="3"/>
        <v>29</v>
      </c>
      <c r="B36" s="9">
        <v>209064</v>
      </c>
      <c r="C36" s="10" t="s">
        <v>753</v>
      </c>
      <c r="D36" s="10"/>
      <c r="E36" s="42" t="s">
        <v>126</v>
      </c>
      <c r="F36" s="69">
        <v>0</v>
      </c>
      <c r="G36" s="69">
        <v>374887</v>
      </c>
      <c r="H36" s="69">
        <v>372138.32</v>
      </c>
      <c r="I36" s="19" t="s">
        <v>126</v>
      </c>
      <c r="J36" s="19">
        <v>16.3</v>
      </c>
      <c r="K36" s="19">
        <v>0.16</v>
      </c>
      <c r="L36" s="19">
        <v>0.16</v>
      </c>
      <c r="M36" s="19">
        <v>0</v>
      </c>
      <c r="N36" s="19">
        <v>0</v>
      </c>
      <c r="O36" s="19">
        <v>0.03</v>
      </c>
      <c r="P36" s="18">
        <v>0</v>
      </c>
      <c r="Q36" s="18">
        <v>0</v>
      </c>
      <c r="R36" s="18">
        <v>0</v>
      </c>
      <c r="S36" s="18">
        <v>0</v>
      </c>
      <c r="T36" s="19"/>
      <c r="U36" s="19"/>
      <c r="V36" s="19"/>
      <c r="W36" s="19"/>
      <c r="X36" s="19"/>
      <c r="Y36" s="18">
        <f t="shared" si="5"/>
        <v>0.03</v>
      </c>
      <c r="Z36" s="23" t="s">
        <v>782</v>
      </c>
      <c r="AA36" s="23" t="s">
        <v>783</v>
      </c>
      <c r="AB36" s="22"/>
      <c r="AC36" s="22"/>
      <c r="AD36" s="22">
        <v>16.3</v>
      </c>
      <c r="AE36" s="120"/>
      <c r="AF36" s="23"/>
      <c r="AG36" s="23"/>
    </row>
    <row r="37" spans="1:35" s="2" customFormat="1" ht="42.75" x14ac:dyDescent="0.2">
      <c r="A37" s="10">
        <f t="shared" si="3"/>
        <v>30</v>
      </c>
      <c r="B37" s="9">
        <v>209446</v>
      </c>
      <c r="C37" s="10" t="s">
        <v>159</v>
      </c>
      <c r="D37" s="10" t="s">
        <v>78</v>
      </c>
      <c r="E37" s="42" t="s">
        <v>126</v>
      </c>
      <c r="F37" s="69">
        <v>37200000</v>
      </c>
      <c r="G37" s="69">
        <v>37259953</v>
      </c>
      <c r="H37" s="69">
        <v>59952.4</v>
      </c>
      <c r="I37" s="19" t="s">
        <v>126</v>
      </c>
      <c r="J37" s="19">
        <v>4.4000000000000004</v>
      </c>
      <c r="K37" s="19">
        <v>3.25</v>
      </c>
      <c r="L37" s="19">
        <v>3.55</v>
      </c>
      <c r="M37" s="18">
        <v>0</v>
      </c>
      <c r="N37" s="18">
        <v>0</v>
      </c>
      <c r="O37" s="19">
        <v>0</v>
      </c>
      <c r="P37" s="18">
        <v>0</v>
      </c>
      <c r="Q37" s="18">
        <v>0</v>
      </c>
      <c r="R37" s="18">
        <v>0</v>
      </c>
      <c r="S37" s="18">
        <v>0</v>
      </c>
      <c r="T37" s="19"/>
      <c r="U37" s="19"/>
      <c r="V37" s="19"/>
      <c r="W37" s="19"/>
      <c r="X37" s="19"/>
      <c r="Y37" s="18">
        <f t="shared" si="5"/>
        <v>0</v>
      </c>
      <c r="Z37" s="22" t="s">
        <v>85</v>
      </c>
      <c r="AA37" s="22" t="s">
        <v>85</v>
      </c>
      <c r="AB37" s="22"/>
      <c r="AC37" s="22"/>
      <c r="AD37" s="22">
        <v>4.4000000000000004</v>
      </c>
      <c r="AE37" s="120"/>
      <c r="AF37" s="23" t="s">
        <v>126</v>
      </c>
      <c r="AG37" s="23" t="s">
        <v>126</v>
      </c>
    </row>
    <row r="38" spans="1:35" s="2" customFormat="1" ht="42.75" x14ac:dyDescent="0.2">
      <c r="A38" s="10">
        <f t="shared" si="3"/>
        <v>31</v>
      </c>
      <c r="B38" s="34">
        <v>209677</v>
      </c>
      <c r="C38" s="10" t="s">
        <v>160</v>
      </c>
      <c r="D38" s="10" t="s">
        <v>78</v>
      </c>
      <c r="E38" s="42" t="s">
        <v>126</v>
      </c>
      <c r="F38" s="69">
        <v>23191912</v>
      </c>
      <c r="G38" s="69">
        <v>655545</v>
      </c>
      <c r="H38" s="69">
        <v>0</v>
      </c>
      <c r="I38" s="19" t="s">
        <v>126</v>
      </c>
      <c r="J38" s="19">
        <v>19.899999999999999</v>
      </c>
      <c r="K38" s="19">
        <v>7.86</v>
      </c>
      <c r="L38" s="19">
        <v>0.25</v>
      </c>
      <c r="M38" s="18">
        <v>0</v>
      </c>
      <c r="N38" s="18">
        <v>0</v>
      </c>
      <c r="O38" s="19">
        <v>0</v>
      </c>
      <c r="P38" s="18">
        <v>0</v>
      </c>
      <c r="Q38" s="18">
        <v>0</v>
      </c>
      <c r="R38" s="18">
        <v>0</v>
      </c>
      <c r="S38" s="18">
        <v>0</v>
      </c>
      <c r="T38" s="19"/>
      <c r="U38" s="19"/>
      <c r="V38" s="19"/>
      <c r="W38" s="19"/>
      <c r="X38" s="19"/>
      <c r="Y38" s="18">
        <f t="shared" si="5"/>
        <v>0</v>
      </c>
      <c r="Z38" s="22" t="s">
        <v>379</v>
      </c>
      <c r="AA38" s="23" t="s">
        <v>784</v>
      </c>
      <c r="AB38" s="22"/>
      <c r="AC38" s="22"/>
      <c r="AD38" s="22">
        <v>16</v>
      </c>
      <c r="AE38" s="120"/>
      <c r="AF38" s="23" t="s">
        <v>126</v>
      </c>
      <c r="AG38" s="23" t="s">
        <v>126</v>
      </c>
    </row>
    <row r="39" spans="1:35" s="2" customFormat="1" ht="42.75" x14ac:dyDescent="0.2">
      <c r="A39" s="10">
        <f t="shared" si="3"/>
        <v>32</v>
      </c>
      <c r="B39" s="11">
        <v>209678</v>
      </c>
      <c r="C39" s="10" t="s">
        <v>161</v>
      </c>
      <c r="D39" s="10" t="s">
        <v>78</v>
      </c>
      <c r="E39" s="42">
        <v>328371.93</v>
      </c>
      <c r="F39" s="69">
        <v>41347830</v>
      </c>
      <c r="G39" s="69">
        <v>4365681</v>
      </c>
      <c r="H39" s="69">
        <v>3912536.57</v>
      </c>
      <c r="I39" s="19">
        <v>0.23</v>
      </c>
      <c r="J39" s="19">
        <v>27</v>
      </c>
      <c r="K39" s="19">
        <v>14.02</v>
      </c>
      <c r="L39" s="19">
        <v>2.06</v>
      </c>
      <c r="M39" s="18">
        <v>0</v>
      </c>
      <c r="N39" s="18">
        <v>0</v>
      </c>
      <c r="O39" s="19">
        <v>0</v>
      </c>
      <c r="P39" s="18">
        <v>0</v>
      </c>
      <c r="Q39" s="18">
        <v>0</v>
      </c>
      <c r="R39" s="18">
        <v>0</v>
      </c>
      <c r="S39" s="18">
        <v>0</v>
      </c>
      <c r="T39" s="19"/>
      <c r="U39" s="19"/>
      <c r="V39" s="19"/>
      <c r="W39" s="19"/>
      <c r="X39" s="19"/>
      <c r="Y39" s="18">
        <f t="shared" si="5"/>
        <v>0</v>
      </c>
      <c r="Z39" s="22" t="s">
        <v>95</v>
      </c>
      <c r="AA39" s="22" t="s">
        <v>94</v>
      </c>
      <c r="AB39" s="22">
        <v>91188</v>
      </c>
      <c r="AC39" s="22">
        <v>102798</v>
      </c>
      <c r="AD39" s="22">
        <v>27</v>
      </c>
      <c r="AE39" s="120" t="s">
        <v>130</v>
      </c>
      <c r="AF39" s="23" t="s">
        <v>126</v>
      </c>
      <c r="AG39" s="23" t="s">
        <v>126</v>
      </c>
    </row>
    <row r="40" spans="1:35" s="2" customFormat="1" ht="42.75" x14ac:dyDescent="0.2">
      <c r="A40" s="10">
        <f t="shared" si="3"/>
        <v>33</v>
      </c>
      <c r="B40" s="12">
        <v>209682</v>
      </c>
      <c r="C40" s="10" t="s">
        <v>162</v>
      </c>
      <c r="D40" s="10" t="s">
        <v>78</v>
      </c>
      <c r="E40" s="42" t="s">
        <v>126</v>
      </c>
      <c r="F40" s="69">
        <v>50319389</v>
      </c>
      <c r="G40" s="69">
        <v>50319389</v>
      </c>
      <c r="H40" s="69">
        <v>0</v>
      </c>
      <c r="I40" s="19" t="s">
        <v>126</v>
      </c>
      <c r="J40" s="19">
        <v>35</v>
      </c>
      <c r="K40" s="19">
        <v>15.48</v>
      </c>
      <c r="L40" s="19">
        <v>15.48</v>
      </c>
      <c r="M40" s="18">
        <v>0</v>
      </c>
      <c r="N40" s="18">
        <v>0</v>
      </c>
      <c r="O40" s="19">
        <v>0</v>
      </c>
      <c r="P40" s="18">
        <v>0</v>
      </c>
      <c r="Q40" s="18">
        <v>0</v>
      </c>
      <c r="R40" s="18">
        <v>0</v>
      </c>
      <c r="S40" s="18">
        <v>0</v>
      </c>
      <c r="T40" s="19"/>
      <c r="U40" s="19"/>
      <c r="V40" s="19"/>
      <c r="W40" s="19"/>
      <c r="X40" s="19"/>
      <c r="Y40" s="18">
        <f t="shared" si="5"/>
        <v>0</v>
      </c>
      <c r="Z40" s="23" t="s">
        <v>785</v>
      </c>
      <c r="AA40" s="23" t="s">
        <v>786</v>
      </c>
      <c r="AB40" s="22"/>
      <c r="AC40" s="22"/>
      <c r="AD40" s="22">
        <v>35</v>
      </c>
      <c r="AE40" s="120"/>
      <c r="AF40" s="23" t="s">
        <v>126</v>
      </c>
      <c r="AG40" s="23" t="s">
        <v>126</v>
      </c>
    </row>
    <row r="41" spans="1:35" s="2" customFormat="1" ht="42.75" x14ac:dyDescent="0.2">
      <c r="A41" s="10">
        <f t="shared" si="3"/>
        <v>34</v>
      </c>
      <c r="B41" s="12">
        <v>209708</v>
      </c>
      <c r="C41" s="10" t="s">
        <v>163</v>
      </c>
      <c r="D41" s="10" t="s">
        <v>78</v>
      </c>
      <c r="E41" s="42">
        <v>5477885.5500000007</v>
      </c>
      <c r="F41" s="69">
        <v>11598537</v>
      </c>
      <c r="G41" s="69">
        <v>3670704</v>
      </c>
      <c r="H41" s="69">
        <v>1768234.88</v>
      </c>
      <c r="I41" s="19">
        <v>6.21</v>
      </c>
      <c r="J41" s="19">
        <v>32</v>
      </c>
      <c r="K41" s="19">
        <v>3.46</v>
      </c>
      <c r="L41" s="19">
        <v>1.74</v>
      </c>
      <c r="M41" s="18">
        <v>0</v>
      </c>
      <c r="N41" s="18">
        <v>0</v>
      </c>
      <c r="O41" s="19">
        <v>0</v>
      </c>
      <c r="P41" s="18">
        <v>0</v>
      </c>
      <c r="Q41" s="18">
        <v>0</v>
      </c>
      <c r="R41" s="18">
        <v>0</v>
      </c>
      <c r="S41" s="18">
        <v>0</v>
      </c>
      <c r="T41" s="19"/>
      <c r="U41" s="19"/>
      <c r="V41" s="19"/>
      <c r="W41" s="19"/>
      <c r="X41" s="19"/>
      <c r="Y41" s="18">
        <f t="shared" ref="Y41:Y48" si="6">SUM(M41:X41)</f>
        <v>0</v>
      </c>
      <c r="Z41" s="22" t="s">
        <v>93</v>
      </c>
      <c r="AA41" s="22" t="s">
        <v>164</v>
      </c>
      <c r="AB41" s="22">
        <v>30342</v>
      </c>
      <c r="AC41" s="22">
        <v>33404</v>
      </c>
      <c r="AD41" s="22">
        <v>32</v>
      </c>
      <c r="AE41" s="120" t="s">
        <v>130</v>
      </c>
      <c r="AF41" s="23" t="s">
        <v>126</v>
      </c>
      <c r="AG41" s="23" t="s">
        <v>126</v>
      </c>
    </row>
    <row r="42" spans="1:35" s="2" customFormat="1" ht="42.75" x14ac:dyDescent="0.2">
      <c r="A42" s="10">
        <f t="shared" si="3"/>
        <v>35</v>
      </c>
      <c r="B42" s="12">
        <v>209837</v>
      </c>
      <c r="C42" s="10" t="s">
        <v>165</v>
      </c>
      <c r="D42" s="10" t="s">
        <v>78</v>
      </c>
      <c r="E42" s="42">
        <v>36798087.919999994</v>
      </c>
      <c r="F42" s="69">
        <v>500000</v>
      </c>
      <c r="G42" s="69">
        <v>22392257</v>
      </c>
      <c r="H42" s="69">
        <v>21892254.850000001</v>
      </c>
      <c r="I42" s="19">
        <v>16.100000000000001</v>
      </c>
      <c r="J42" s="19">
        <v>23</v>
      </c>
      <c r="K42" s="19">
        <v>0.15</v>
      </c>
      <c r="L42" s="19">
        <v>6.07</v>
      </c>
      <c r="M42" s="18">
        <v>0</v>
      </c>
      <c r="N42" s="18">
        <v>0</v>
      </c>
      <c r="O42" s="19">
        <v>0</v>
      </c>
      <c r="P42" s="18">
        <v>0</v>
      </c>
      <c r="Q42" s="18">
        <v>0</v>
      </c>
      <c r="R42" s="18">
        <v>0</v>
      </c>
      <c r="S42" s="18">
        <v>0</v>
      </c>
      <c r="T42" s="19"/>
      <c r="U42" s="19"/>
      <c r="V42" s="19"/>
      <c r="W42" s="19"/>
      <c r="X42" s="19"/>
      <c r="Y42" s="18">
        <f t="shared" si="6"/>
        <v>0</v>
      </c>
      <c r="Z42" s="22" t="s">
        <v>100</v>
      </c>
      <c r="AA42" s="22" t="s">
        <v>116</v>
      </c>
      <c r="AB42" s="22">
        <v>58258</v>
      </c>
      <c r="AC42" s="22">
        <v>59127</v>
      </c>
      <c r="AD42" s="22">
        <v>23</v>
      </c>
      <c r="AE42" s="120" t="s">
        <v>130</v>
      </c>
      <c r="AF42" s="23" t="s">
        <v>126</v>
      </c>
      <c r="AG42" s="23" t="s">
        <v>126</v>
      </c>
    </row>
    <row r="43" spans="1:35" s="2" customFormat="1" ht="42.75" x14ac:dyDescent="0.2">
      <c r="A43" s="10">
        <f t="shared" si="3"/>
        <v>36</v>
      </c>
      <c r="B43" s="11">
        <v>210559</v>
      </c>
      <c r="C43" s="10" t="s">
        <v>166</v>
      </c>
      <c r="D43" s="10" t="s">
        <v>142</v>
      </c>
      <c r="E43" s="42">
        <v>18480000</v>
      </c>
      <c r="F43" s="69">
        <v>500000</v>
      </c>
      <c r="G43" s="69">
        <v>8337459</v>
      </c>
      <c r="H43" s="69">
        <v>1919105.64</v>
      </c>
      <c r="I43" s="19">
        <v>3.15</v>
      </c>
      <c r="J43" s="19">
        <v>4.5</v>
      </c>
      <c r="K43" s="19">
        <v>0.05</v>
      </c>
      <c r="L43" s="19">
        <v>2.1800000000000002</v>
      </c>
      <c r="M43" s="18">
        <v>0</v>
      </c>
      <c r="N43" s="18">
        <v>0</v>
      </c>
      <c r="O43" s="19">
        <v>0</v>
      </c>
      <c r="P43" s="18">
        <v>0</v>
      </c>
      <c r="Q43" s="18">
        <v>0</v>
      </c>
      <c r="R43" s="18">
        <v>0</v>
      </c>
      <c r="S43" s="18">
        <v>0</v>
      </c>
      <c r="T43" s="19"/>
      <c r="U43" s="19"/>
      <c r="V43" s="19"/>
      <c r="W43" s="19"/>
      <c r="X43" s="19"/>
      <c r="Y43" s="18">
        <f t="shared" si="6"/>
        <v>0</v>
      </c>
      <c r="Z43" s="22" t="s">
        <v>85</v>
      </c>
      <c r="AA43" s="22" t="s">
        <v>167</v>
      </c>
      <c r="AB43" s="22">
        <v>469179</v>
      </c>
      <c r="AC43" s="22">
        <v>525688</v>
      </c>
      <c r="AD43" s="22">
        <v>4.5</v>
      </c>
      <c r="AE43" s="120" t="s">
        <v>135</v>
      </c>
      <c r="AF43" s="23" t="s">
        <v>126</v>
      </c>
      <c r="AG43" s="23" t="s">
        <v>126</v>
      </c>
    </row>
    <row r="44" spans="1:35" s="2" customFormat="1" ht="71.25" x14ac:dyDescent="0.2">
      <c r="A44" s="10">
        <f t="shared" si="3"/>
        <v>37</v>
      </c>
      <c r="B44" s="11">
        <v>210685</v>
      </c>
      <c r="C44" s="10" t="s">
        <v>168</v>
      </c>
      <c r="D44" s="10" t="s">
        <v>78</v>
      </c>
      <c r="E44" s="42" t="s">
        <v>126</v>
      </c>
      <c r="F44" s="69">
        <v>11000000</v>
      </c>
      <c r="G44" s="69">
        <v>12109672</v>
      </c>
      <c r="H44" s="69">
        <v>402549.61</v>
      </c>
      <c r="I44" s="19" t="s">
        <v>126</v>
      </c>
      <c r="J44" s="19">
        <v>34</v>
      </c>
      <c r="K44" s="19">
        <v>3.38</v>
      </c>
      <c r="L44" s="19">
        <v>3.72</v>
      </c>
      <c r="M44" s="18">
        <v>0</v>
      </c>
      <c r="N44" s="18">
        <v>0</v>
      </c>
      <c r="O44" s="19">
        <v>0</v>
      </c>
      <c r="P44" s="18">
        <v>0</v>
      </c>
      <c r="Q44" s="18">
        <v>0</v>
      </c>
      <c r="R44" s="18">
        <v>0</v>
      </c>
      <c r="S44" s="18">
        <v>0</v>
      </c>
      <c r="T44" s="19"/>
      <c r="U44" s="19"/>
      <c r="V44" s="19"/>
      <c r="W44" s="19"/>
      <c r="X44" s="19"/>
      <c r="Y44" s="18">
        <f t="shared" si="6"/>
        <v>0</v>
      </c>
      <c r="Z44" s="23" t="s">
        <v>787</v>
      </c>
      <c r="AA44" s="23" t="s">
        <v>788</v>
      </c>
      <c r="AB44" s="22">
        <v>1480818</v>
      </c>
      <c r="AC44" s="22">
        <v>1537227</v>
      </c>
      <c r="AD44" s="22">
        <v>34</v>
      </c>
      <c r="AE44" s="120"/>
      <c r="AF44" s="23" t="s">
        <v>126</v>
      </c>
      <c r="AG44" s="23" t="s">
        <v>126</v>
      </c>
    </row>
    <row r="45" spans="1:35" s="2" customFormat="1" ht="42.75" x14ac:dyDescent="0.2">
      <c r="A45" s="10">
        <f t="shared" si="3"/>
        <v>38</v>
      </c>
      <c r="B45" s="9">
        <v>210687</v>
      </c>
      <c r="C45" s="10" t="s">
        <v>35</v>
      </c>
      <c r="D45" s="10" t="s">
        <v>78</v>
      </c>
      <c r="E45" s="42"/>
      <c r="F45" s="69">
        <v>21142858</v>
      </c>
      <c r="G45" s="69">
        <v>21142858</v>
      </c>
      <c r="H45" s="69">
        <v>0</v>
      </c>
      <c r="I45" s="19" t="s">
        <v>126</v>
      </c>
      <c r="J45" s="19">
        <v>20</v>
      </c>
      <c r="K45" s="19">
        <v>6.13</v>
      </c>
      <c r="L45" s="19">
        <v>6.13</v>
      </c>
      <c r="M45" s="18">
        <v>0</v>
      </c>
      <c r="N45" s="18">
        <v>0</v>
      </c>
      <c r="O45" s="19">
        <v>0</v>
      </c>
      <c r="P45" s="18">
        <v>0</v>
      </c>
      <c r="Q45" s="18">
        <v>0</v>
      </c>
      <c r="R45" s="18">
        <v>0</v>
      </c>
      <c r="S45" s="18">
        <v>0</v>
      </c>
      <c r="T45" s="19"/>
      <c r="U45" s="19"/>
      <c r="V45" s="19"/>
      <c r="W45" s="19"/>
      <c r="X45" s="19"/>
      <c r="Y45" s="18">
        <f t="shared" si="6"/>
        <v>0</v>
      </c>
      <c r="Z45" s="22" t="s">
        <v>114</v>
      </c>
      <c r="AA45" s="23" t="s">
        <v>789</v>
      </c>
      <c r="AB45" s="22">
        <v>1480818</v>
      </c>
      <c r="AC45" s="22">
        <v>1538023</v>
      </c>
      <c r="AD45" s="22">
        <v>20</v>
      </c>
      <c r="AE45" s="120"/>
      <c r="AF45" s="23" t="s">
        <v>126</v>
      </c>
      <c r="AG45" s="23" t="s">
        <v>126</v>
      </c>
    </row>
    <row r="46" spans="1:35" s="2" customFormat="1" ht="42.75" x14ac:dyDescent="0.2">
      <c r="A46" s="10">
        <f t="shared" si="3"/>
        <v>39</v>
      </c>
      <c r="B46" s="11">
        <v>210688</v>
      </c>
      <c r="C46" s="10" t="s">
        <v>169</v>
      </c>
      <c r="D46" s="10" t="s">
        <v>78</v>
      </c>
      <c r="E46" s="42">
        <v>6596446.2299999995</v>
      </c>
      <c r="F46" s="69">
        <v>97000000</v>
      </c>
      <c r="G46" s="69">
        <v>99114694</v>
      </c>
      <c r="H46" s="69">
        <v>2114692.98</v>
      </c>
      <c r="I46" s="19">
        <v>2.65</v>
      </c>
      <c r="J46" s="19">
        <v>39</v>
      </c>
      <c r="K46" s="19">
        <v>28.12</v>
      </c>
      <c r="L46" s="19">
        <v>28.73</v>
      </c>
      <c r="M46" s="18">
        <v>0</v>
      </c>
      <c r="N46" s="18">
        <v>0</v>
      </c>
      <c r="O46" s="19">
        <v>6.01</v>
      </c>
      <c r="P46" s="18">
        <v>0</v>
      </c>
      <c r="Q46" s="18">
        <v>0</v>
      </c>
      <c r="R46" s="18">
        <v>0</v>
      </c>
      <c r="S46" s="18">
        <v>0</v>
      </c>
      <c r="T46" s="19"/>
      <c r="U46" s="19"/>
      <c r="V46" s="19"/>
      <c r="W46" s="19"/>
      <c r="X46" s="19"/>
      <c r="Y46" s="18">
        <f t="shared" si="6"/>
        <v>6.01</v>
      </c>
      <c r="Z46" s="22" t="s">
        <v>170</v>
      </c>
      <c r="AA46" s="22" t="s">
        <v>171</v>
      </c>
      <c r="AB46" s="22">
        <v>406064</v>
      </c>
      <c r="AC46" s="22">
        <v>429396</v>
      </c>
      <c r="AD46" s="22">
        <v>39</v>
      </c>
      <c r="AE46" s="120" t="s">
        <v>130</v>
      </c>
      <c r="AF46" s="23" t="s">
        <v>126</v>
      </c>
      <c r="AG46" s="23" t="s">
        <v>126</v>
      </c>
    </row>
    <row r="47" spans="1:35" ht="42.75" x14ac:dyDescent="0.2">
      <c r="A47" s="125">
        <v>38</v>
      </c>
      <c r="B47" s="108">
        <v>227167</v>
      </c>
      <c r="C47" s="110" t="s">
        <v>172</v>
      </c>
      <c r="D47" s="110" t="s">
        <v>78</v>
      </c>
      <c r="E47" s="42">
        <v>0</v>
      </c>
      <c r="F47" s="42">
        <v>9000000</v>
      </c>
      <c r="G47" s="42">
        <v>9000000</v>
      </c>
      <c r="H47" s="42">
        <v>0</v>
      </c>
      <c r="I47" s="19">
        <v>0</v>
      </c>
      <c r="J47" s="19">
        <v>11</v>
      </c>
      <c r="K47" s="19">
        <v>2.81</v>
      </c>
      <c r="L47" s="19">
        <v>2.81</v>
      </c>
      <c r="M47" s="42">
        <v>0</v>
      </c>
      <c r="N47" s="42">
        <v>0</v>
      </c>
      <c r="O47" s="42">
        <v>0</v>
      </c>
      <c r="P47" s="42">
        <v>0</v>
      </c>
      <c r="Q47" s="18">
        <v>0</v>
      </c>
      <c r="R47" s="18">
        <v>0</v>
      </c>
      <c r="S47" s="18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 t="s">
        <v>113</v>
      </c>
      <c r="AA47" s="42" t="s">
        <v>790</v>
      </c>
      <c r="AB47" s="42"/>
      <c r="AC47" s="42"/>
      <c r="AD47" s="22">
        <v>11</v>
      </c>
      <c r="AE47" s="42"/>
      <c r="AF47" s="42"/>
      <c r="AG47" s="42"/>
    </row>
    <row r="48" spans="1:35" s="2" customFormat="1" ht="57" x14ac:dyDescent="0.2">
      <c r="A48" s="10">
        <f>+A47+1</f>
        <v>39</v>
      </c>
      <c r="B48" s="12">
        <v>227168</v>
      </c>
      <c r="C48" s="10" t="s">
        <v>173</v>
      </c>
      <c r="D48" s="10" t="s">
        <v>78</v>
      </c>
      <c r="E48" s="42"/>
      <c r="F48" s="69">
        <v>9000000</v>
      </c>
      <c r="G48" s="69">
        <v>9000000</v>
      </c>
      <c r="H48" s="69">
        <v>0</v>
      </c>
      <c r="I48" s="19" t="s">
        <v>126</v>
      </c>
      <c r="J48" s="19">
        <v>16.5</v>
      </c>
      <c r="K48" s="19">
        <v>3.16</v>
      </c>
      <c r="L48" s="19">
        <v>3.16</v>
      </c>
      <c r="M48" s="18">
        <v>0</v>
      </c>
      <c r="N48" s="18">
        <v>0</v>
      </c>
      <c r="O48" s="19">
        <v>0</v>
      </c>
      <c r="P48" s="18">
        <v>0</v>
      </c>
      <c r="Q48" s="18">
        <v>0</v>
      </c>
      <c r="R48" s="18">
        <v>0</v>
      </c>
      <c r="S48" s="18">
        <v>0</v>
      </c>
      <c r="T48" s="19"/>
      <c r="U48" s="19"/>
      <c r="V48" s="19"/>
      <c r="W48" s="19"/>
      <c r="X48" s="19"/>
      <c r="Y48" s="18">
        <f t="shared" si="6"/>
        <v>0</v>
      </c>
      <c r="Z48" s="22" t="s">
        <v>92</v>
      </c>
      <c r="AA48" s="22" t="s">
        <v>791</v>
      </c>
      <c r="AB48" s="22"/>
      <c r="AC48" s="22"/>
      <c r="AD48" s="22">
        <v>16.5</v>
      </c>
      <c r="AE48" s="120"/>
      <c r="AF48" s="23" t="s">
        <v>126</v>
      </c>
      <c r="AG48" s="23" t="s">
        <v>126</v>
      </c>
    </row>
    <row r="49" spans="1:46" s="2" customFormat="1" ht="28.5" x14ac:dyDescent="0.2">
      <c r="A49" s="10">
        <f t="shared" si="3"/>
        <v>40</v>
      </c>
      <c r="B49" s="9">
        <v>227171</v>
      </c>
      <c r="C49" s="10" t="s">
        <v>174</v>
      </c>
      <c r="D49" s="10" t="s">
        <v>78</v>
      </c>
      <c r="E49" s="42"/>
      <c r="F49" s="69">
        <v>9000000</v>
      </c>
      <c r="G49" s="69">
        <v>9000000</v>
      </c>
      <c r="H49" s="69">
        <v>0</v>
      </c>
      <c r="I49" s="19" t="s">
        <v>126</v>
      </c>
      <c r="J49" s="19">
        <v>4</v>
      </c>
      <c r="K49" s="19">
        <v>2.71</v>
      </c>
      <c r="L49" s="19">
        <v>2.71</v>
      </c>
      <c r="M49" s="18">
        <v>0</v>
      </c>
      <c r="N49" s="18">
        <v>0</v>
      </c>
      <c r="O49" s="19">
        <v>0</v>
      </c>
      <c r="P49" s="18">
        <v>0</v>
      </c>
      <c r="Q49" s="18">
        <v>0</v>
      </c>
      <c r="R49" s="18">
        <v>0</v>
      </c>
      <c r="S49" s="18">
        <v>0</v>
      </c>
      <c r="T49" s="19"/>
      <c r="U49" s="19"/>
      <c r="V49" s="19"/>
      <c r="W49" s="19"/>
      <c r="X49" s="19"/>
      <c r="Y49" s="18">
        <f t="shared" ref="Y49:Y59" si="7">SUM(M49:X49)</f>
        <v>0</v>
      </c>
      <c r="Z49" s="22" t="s">
        <v>85</v>
      </c>
      <c r="AA49" s="22" t="s">
        <v>389</v>
      </c>
      <c r="AB49" s="22">
        <v>756780</v>
      </c>
      <c r="AC49" s="22">
        <v>836382</v>
      </c>
      <c r="AD49" s="22">
        <v>4</v>
      </c>
      <c r="AE49" s="120"/>
      <c r="AF49" s="23" t="s">
        <v>126</v>
      </c>
      <c r="AG49" s="23" t="s">
        <v>126</v>
      </c>
    </row>
    <row r="50" spans="1:46" s="2" customFormat="1" ht="28.5" x14ac:dyDescent="0.2">
      <c r="A50" s="97">
        <f t="shared" si="3"/>
        <v>41</v>
      </c>
      <c r="B50" s="29">
        <v>227173</v>
      </c>
      <c r="C50" s="27" t="s">
        <v>175</v>
      </c>
      <c r="D50" s="27" t="s">
        <v>78</v>
      </c>
      <c r="E50" s="71"/>
      <c r="F50" s="72">
        <v>9000000</v>
      </c>
      <c r="G50" s="72">
        <v>9000000</v>
      </c>
      <c r="H50" s="69">
        <v>0</v>
      </c>
      <c r="I50" s="20" t="s">
        <v>126</v>
      </c>
      <c r="J50" s="20">
        <v>43</v>
      </c>
      <c r="K50" s="20">
        <v>2.86</v>
      </c>
      <c r="L50" s="20">
        <v>2.86</v>
      </c>
      <c r="M50" s="18">
        <v>0</v>
      </c>
      <c r="N50" s="18">
        <v>0</v>
      </c>
      <c r="O50" s="19">
        <v>0</v>
      </c>
      <c r="P50" s="18">
        <v>0</v>
      </c>
      <c r="Q50" s="18">
        <v>0</v>
      </c>
      <c r="R50" s="18">
        <v>0</v>
      </c>
      <c r="S50" s="18">
        <v>0</v>
      </c>
      <c r="T50" s="20"/>
      <c r="U50" s="20"/>
      <c r="V50" s="20"/>
      <c r="W50" s="20"/>
      <c r="X50" s="20"/>
      <c r="Y50" s="18">
        <f t="shared" si="7"/>
        <v>0</v>
      </c>
      <c r="Z50" s="48" t="s">
        <v>88</v>
      </c>
      <c r="AA50" s="48" t="s">
        <v>367</v>
      </c>
      <c r="AB50" s="48"/>
      <c r="AC50" s="48"/>
      <c r="AD50" s="48">
        <v>43</v>
      </c>
      <c r="AE50" s="122"/>
      <c r="AF50" s="23" t="s">
        <v>126</v>
      </c>
      <c r="AG50" s="23" t="s">
        <v>126</v>
      </c>
    </row>
    <row r="51" spans="1:46" s="2" customFormat="1" ht="57" x14ac:dyDescent="0.2">
      <c r="A51" s="107">
        <f t="shared" si="3"/>
        <v>42</v>
      </c>
      <c r="B51" s="9">
        <v>227666</v>
      </c>
      <c r="C51" s="10" t="s">
        <v>279</v>
      </c>
      <c r="D51" s="10" t="s">
        <v>142</v>
      </c>
      <c r="E51" s="42">
        <v>4550000</v>
      </c>
      <c r="F51" s="69">
        <v>0</v>
      </c>
      <c r="G51" s="69">
        <v>33057755</v>
      </c>
      <c r="H51" s="69">
        <v>24125415.210000001</v>
      </c>
      <c r="I51" s="19">
        <v>1.4</v>
      </c>
      <c r="J51" s="19">
        <v>2</v>
      </c>
      <c r="K51" s="19">
        <v>1</v>
      </c>
      <c r="L51" s="19">
        <v>1.85</v>
      </c>
      <c r="M51" s="18">
        <v>0</v>
      </c>
      <c r="N51" s="18">
        <v>0</v>
      </c>
      <c r="O51" s="19">
        <v>0</v>
      </c>
      <c r="P51" s="18">
        <v>0</v>
      </c>
      <c r="Q51" s="18">
        <v>0</v>
      </c>
      <c r="R51" s="18">
        <v>0</v>
      </c>
      <c r="S51" s="18">
        <v>0</v>
      </c>
      <c r="T51" s="19"/>
      <c r="U51" s="19"/>
      <c r="V51" s="19"/>
      <c r="W51" s="19"/>
      <c r="X51" s="19"/>
      <c r="Y51" s="18">
        <f>SUM(M51:X51)</f>
        <v>0</v>
      </c>
      <c r="Z51" s="22" t="s">
        <v>85</v>
      </c>
      <c r="AA51" s="22" t="s">
        <v>389</v>
      </c>
      <c r="AB51" s="22">
        <v>756780</v>
      </c>
      <c r="AC51" s="22">
        <v>836382</v>
      </c>
      <c r="AD51" s="22">
        <v>2</v>
      </c>
      <c r="AE51" s="120" t="s">
        <v>135</v>
      </c>
      <c r="AF51" s="23" t="s">
        <v>126</v>
      </c>
      <c r="AG51" s="23" t="s">
        <v>126</v>
      </c>
      <c r="AH51" s="1"/>
      <c r="AI51" s="1"/>
      <c r="AJ51" s="1"/>
    </row>
    <row r="52" spans="1:46" s="2" customFormat="1" ht="42.75" x14ac:dyDescent="0.2">
      <c r="A52" s="97">
        <f>+A51+1</f>
        <v>43</v>
      </c>
      <c r="B52" s="9">
        <v>227758</v>
      </c>
      <c r="C52" s="10" t="s">
        <v>289</v>
      </c>
      <c r="D52" s="10" t="s">
        <v>142</v>
      </c>
      <c r="E52" s="42">
        <v>25431243.169999998</v>
      </c>
      <c r="F52" s="69">
        <v>0</v>
      </c>
      <c r="G52" s="69">
        <v>3654924</v>
      </c>
      <c r="H52" s="69">
        <v>0</v>
      </c>
      <c r="I52" s="19">
        <v>10.8</v>
      </c>
      <c r="J52" s="19">
        <v>27</v>
      </c>
      <c r="K52" s="19">
        <v>0.15</v>
      </c>
      <c r="L52" s="19">
        <v>1.03</v>
      </c>
      <c r="M52" s="18">
        <v>0</v>
      </c>
      <c r="N52" s="18">
        <v>0</v>
      </c>
      <c r="O52" s="19">
        <v>0</v>
      </c>
      <c r="P52" s="18">
        <v>0</v>
      </c>
      <c r="Q52" s="19">
        <v>0.36</v>
      </c>
      <c r="R52" s="18">
        <v>0</v>
      </c>
      <c r="S52" s="18">
        <v>0</v>
      </c>
      <c r="T52" s="19"/>
      <c r="U52" s="19"/>
      <c r="V52" s="19"/>
      <c r="W52" s="19"/>
      <c r="X52" s="19"/>
      <c r="Y52" s="18">
        <f>SUM(M52:X52)</f>
        <v>0.36</v>
      </c>
      <c r="Z52" s="22" t="s">
        <v>113</v>
      </c>
      <c r="AA52" s="22" t="s">
        <v>396</v>
      </c>
      <c r="AB52" s="22">
        <v>21078</v>
      </c>
      <c r="AC52" s="22">
        <v>21417</v>
      </c>
      <c r="AD52" s="22">
        <v>27</v>
      </c>
      <c r="AE52" s="120" t="s">
        <v>135</v>
      </c>
      <c r="AF52" s="23" t="s">
        <v>126</v>
      </c>
      <c r="AG52" s="23" t="s">
        <v>126</v>
      </c>
      <c r="AH52" s="1"/>
      <c r="AI52" s="1"/>
      <c r="AJ52" s="1"/>
    </row>
    <row r="53" spans="1:46" s="2" customFormat="1" ht="42.75" x14ac:dyDescent="0.2">
      <c r="A53" s="100">
        <f>+A52+1</f>
        <v>44</v>
      </c>
      <c r="B53" s="9">
        <v>228160</v>
      </c>
      <c r="C53" s="10" t="s">
        <v>268</v>
      </c>
      <c r="D53" s="10" t="s">
        <v>142</v>
      </c>
      <c r="E53" s="42">
        <v>17043643.919999998</v>
      </c>
      <c r="F53" s="69">
        <v>0</v>
      </c>
      <c r="G53" s="69">
        <v>21300114</v>
      </c>
      <c r="H53" s="69">
        <v>13323058.199999999</v>
      </c>
      <c r="I53" s="19">
        <v>6</v>
      </c>
      <c r="J53" s="19">
        <v>15</v>
      </c>
      <c r="K53" s="19">
        <v>0</v>
      </c>
      <c r="L53" s="19">
        <v>6.67</v>
      </c>
      <c r="M53" s="18">
        <v>0</v>
      </c>
      <c r="N53" s="18">
        <v>0</v>
      </c>
      <c r="O53" s="19">
        <v>1.1100000000000001</v>
      </c>
      <c r="P53" s="18">
        <v>0</v>
      </c>
      <c r="Q53" s="18">
        <v>0</v>
      </c>
      <c r="R53" s="18">
        <v>0</v>
      </c>
      <c r="S53" s="18">
        <v>0</v>
      </c>
      <c r="T53" s="19">
        <v>2.08</v>
      </c>
      <c r="U53" s="19"/>
      <c r="V53" s="19"/>
      <c r="W53" s="19"/>
      <c r="X53" s="19"/>
      <c r="Y53" s="18">
        <f t="shared" si="7"/>
        <v>3.1900000000000004</v>
      </c>
      <c r="Z53" s="22" t="s">
        <v>113</v>
      </c>
      <c r="AA53" s="22" t="s">
        <v>376</v>
      </c>
      <c r="AB53" s="22">
        <v>9689</v>
      </c>
      <c r="AC53" s="22">
        <v>10129</v>
      </c>
      <c r="AD53" s="22">
        <v>15</v>
      </c>
      <c r="AE53" s="120" t="s">
        <v>130</v>
      </c>
      <c r="AF53" s="23" t="s">
        <v>126</v>
      </c>
      <c r="AG53" s="23" t="s">
        <v>126</v>
      </c>
      <c r="AH53" s="1"/>
      <c r="AI53" s="1"/>
      <c r="AJ53" s="1"/>
    </row>
    <row r="54" spans="1:46" s="2" customFormat="1" ht="42.75" x14ac:dyDescent="0.2">
      <c r="A54" s="100">
        <f t="shared" si="3"/>
        <v>45</v>
      </c>
      <c r="B54" s="9">
        <v>228195</v>
      </c>
      <c r="C54" s="10" t="s">
        <v>290</v>
      </c>
      <c r="D54" s="10" t="s">
        <v>142</v>
      </c>
      <c r="E54" s="42">
        <v>14114209.600000001</v>
      </c>
      <c r="F54" s="69">
        <v>0</v>
      </c>
      <c r="G54" s="69">
        <v>21902296</v>
      </c>
      <c r="H54" s="69">
        <v>15892937.77</v>
      </c>
      <c r="I54" s="19">
        <v>4.4000000000000004</v>
      </c>
      <c r="J54" s="19">
        <v>11</v>
      </c>
      <c r="K54" s="19">
        <v>0</v>
      </c>
      <c r="L54" s="19">
        <v>6.44</v>
      </c>
      <c r="M54" s="18">
        <v>0</v>
      </c>
      <c r="N54" s="18">
        <v>0</v>
      </c>
      <c r="O54" s="19">
        <v>1.31</v>
      </c>
      <c r="P54" s="18">
        <v>0</v>
      </c>
      <c r="Q54" s="18">
        <v>0</v>
      </c>
      <c r="R54" s="18">
        <v>0</v>
      </c>
      <c r="S54" s="18">
        <v>0</v>
      </c>
      <c r="T54" s="19"/>
      <c r="U54" s="19"/>
      <c r="V54" s="19"/>
      <c r="W54" s="19"/>
      <c r="X54" s="19"/>
      <c r="Y54" s="18">
        <f t="shared" si="7"/>
        <v>1.31</v>
      </c>
      <c r="Z54" s="22" t="s">
        <v>113</v>
      </c>
      <c r="AA54" s="22" t="s">
        <v>397</v>
      </c>
      <c r="AB54" s="22">
        <v>9137</v>
      </c>
      <c r="AC54" s="22">
        <v>9800</v>
      </c>
      <c r="AD54" s="22">
        <v>11</v>
      </c>
      <c r="AE54" s="120" t="s">
        <v>135</v>
      </c>
      <c r="AF54" s="23" t="s">
        <v>126</v>
      </c>
      <c r="AG54" s="23" t="s">
        <v>126</v>
      </c>
      <c r="AH54" s="1"/>
      <c r="AI54" s="1"/>
      <c r="AJ54" s="1"/>
    </row>
    <row r="55" spans="1:46" s="2" customFormat="1" ht="57" x14ac:dyDescent="0.2">
      <c r="A55" s="100">
        <f t="shared" si="3"/>
        <v>46</v>
      </c>
      <c r="B55" s="9">
        <v>228197</v>
      </c>
      <c r="C55" s="10" t="s">
        <v>294</v>
      </c>
      <c r="D55" s="10" t="s">
        <v>142</v>
      </c>
      <c r="E55" s="42">
        <v>14569474.27</v>
      </c>
      <c r="F55" s="69">
        <v>0</v>
      </c>
      <c r="G55" s="69">
        <v>17479380</v>
      </c>
      <c r="H55" s="69">
        <v>12021434.48</v>
      </c>
      <c r="I55" s="19">
        <v>2.12</v>
      </c>
      <c r="J55" s="19">
        <v>5.3</v>
      </c>
      <c r="K55" s="19">
        <v>4.38</v>
      </c>
      <c r="L55" s="19">
        <v>5.46</v>
      </c>
      <c r="M55" s="18">
        <v>0</v>
      </c>
      <c r="N55" s="18">
        <v>0</v>
      </c>
      <c r="O55" s="19">
        <v>0.96</v>
      </c>
      <c r="P55" s="18">
        <v>0</v>
      </c>
      <c r="Q55" s="18">
        <v>0</v>
      </c>
      <c r="R55" s="18">
        <v>0</v>
      </c>
      <c r="S55" s="18">
        <v>0</v>
      </c>
      <c r="T55" s="19"/>
      <c r="U55" s="19"/>
      <c r="V55" s="19"/>
      <c r="W55" s="19"/>
      <c r="X55" s="19"/>
      <c r="Y55" s="18">
        <f t="shared" si="7"/>
        <v>0.96</v>
      </c>
      <c r="Z55" s="22" t="s">
        <v>92</v>
      </c>
      <c r="AA55" s="22" t="s">
        <v>92</v>
      </c>
      <c r="AB55" s="22">
        <v>89380</v>
      </c>
      <c r="AC55" s="22">
        <v>98111</v>
      </c>
      <c r="AD55" s="22">
        <v>5.3</v>
      </c>
      <c r="AE55" s="120" t="s">
        <v>135</v>
      </c>
      <c r="AF55" s="23" t="s">
        <v>126</v>
      </c>
      <c r="AG55" s="23" t="s">
        <v>126</v>
      </c>
      <c r="AH55" s="1"/>
      <c r="AI55" s="1"/>
      <c r="AJ55" s="1"/>
    </row>
    <row r="56" spans="1:46" s="2" customFormat="1" ht="57" x14ac:dyDescent="0.2">
      <c r="A56" s="100">
        <f t="shared" si="3"/>
        <v>47</v>
      </c>
      <c r="B56" s="9">
        <v>228198</v>
      </c>
      <c r="C56" s="10" t="s">
        <v>269</v>
      </c>
      <c r="D56" s="10" t="s">
        <v>142</v>
      </c>
      <c r="E56" s="42">
        <v>35299639.440000005</v>
      </c>
      <c r="F56" s="69">
        <v>0</v>
      </c>
      <c r="G56" s="69">
        <v>32203767</v>
      </c>
      <c r="H56" s="69">
        <v>31677186.190000001</v>
      </c>
      <c r="I56" s="19">
        <v>11.64</v>
      </c>
      <c r="J56" s="19">
        <v>29</v>
      </c>
      <c r="K56" s="19">
        <v>0</v>
      </c>
      <c r="L56" s="19">
        <v>10.050000000000001</v>
      </c>
      <c r="M56" s="18">
        <v>0</v>
      </c>
      <c r="N56" s="18">
        <v>0</v>
      </c>
      <c r="O56" s="19">
        <v>1.37</v>
      </c>
      <c r="P56" s="19">
        <v>3.71</v>
      </c>
      <c r="Q56" s="18">
        <v>0</v>
      </c>
      <c r="R56" s="18">
        <v>0</v>
      </c>
      <c r="S56" s="18">
        <v>0</v>
      </c>
      <c r="T56" s="19">
        <v>2.11</v>
      </c>
      <c r="U56" s="19"/>
      <c r="V56" s="19"/>
      <c r="W56" s="19"/>
      <c r="X56" s="19"/>
      <c r="Y56" s="18">
        <f t="shared" si="7"/>
        <v>7.1899999999999995</v>
      </c>
      <c r="Z56" s="22" t="s">
        <v>113</v>
      </c>
      <c r="AA56" s="22" t="s">
        <v>377</v>
      </c>
      <c r="AB56" s="22">
        <v>9137</v>
      </c>
      <c r="AC56" s="22">
        <v>9800</v>
      </c>
      <c r="AD56" s="22">
        <v>29</v>
      </c>
      <c r="AE56" s="120" t="s">
        <v>130</v>
      </c>
      <c r="AF56" s="23" t="s">
        <v>126</v>
      </c>
      <c r="AG56" s="23" t="s">
        <v>126</v>
      </c>
      <c r="AH56" s="1"/>
      <c r="AI56" s="1"/>
      <c r="AJ56" s="1"/>
    </row>
    <row r="57" spans="1:46" s="2" customFormat="1" ht="28.5" x14ac:dyDescent="0.2">
      <c r="A57" s="100">
        <f t="shared" si="3"/>
        <v>48</v>
      </c>
      <c r="B57" s="9">
        <v>228201</v>
      </c>
      <c r="C57" s="10" t="s">
        <v>293</v>
      </c>
      <c r="D57" s="10" t="s">
        <v>142</v>
      </c>
      <c r="E57" s="42">
        <v>24561784.919999998</v>
      </c>
      <c r="F57" s="69">
        <v>0</v>
      </c>
      <c r="G57" s="69">
        <v>963172</v>
      </c>
      <c r="H57" s="69">
        <v>663173.91</v>
      </c>
      <c r="I57" s="19">
        <v>7.8500000000000005</v>
      </c>
      <c r="J57" s="19">
        <v>15.7</v>
      </c>
      <c r="K57" s="19">
        <v>0</v>
      </c>
      <c r="L57" s="19">
        <v>0.3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9"/>
      <c r="U57" s="19"/>
      <c r="V57" s="19"/>
      <c r="W57" s="19"/>
      <c r="X57" s="19"/>
      <c r="Y57" s="18">
        <f t="shared" si="7"/>
        <v>0</v>
      </c>
      <c r="Z57" s="22" t="s">
        <v>92</v>
      </c>
      <c r="AA57" s="22" t="s">
        <v>400</v>
      </c>
      <c r="AB57" s="22">
        <v>25094</v>
      </c>
      <c r="AC57" s="22">
        <v>28342</v>
      </c>
      <c r="AD57" s="22">
        <v>15.7</v>
      </c>
      <c r="AE57" s="120" t="s">
        <v>135</v>
      </c>
      <c r="AF57" s="23" t="s">
        <v>126</v>
      </c>
      <c r="AG57" s="23" t="s">
        <v>126</v>
      </c>
      <c r="AH57" s="1"/>
      <c r="AI57" s="1"/>
      <c r="AJ57" s="1"/>
    </row>
    <row r="58" spans="1:46" s="2" customFormat="1" ht="42.75" x14ac:dyDescent="0.2">
      <c r="A58" s="100">
        <f t="shared" si="3"/>
        <v>49</v>
      </c>
      <c r="B58" s="9">
        <v>228203</v>
      </c>
      <c r="C58" s="10" t="s">
        <v>296</v>
      </c>
      <c r="D58" s="10" t="s">
        <v>142</v>
      </c>
      <c r="E58" s="42">
        <v>58472691.149999991</v>
      </c>
      <c r="F58" s="69">
        <v>0</v>
      </c>
      <c r="G58" s="69">
        <v>56164833</v>
      </c>
      <c r="H58" s="69">
        <v>54759715.600000001</v>
      </c>
      <c r="I58" s="19">
        <v>19.73</v>
      </c>
      <c r="J58" s="19">
        <v>32.880000000000003</v>
      </c>
      <c r="K58" s="19">
        <v>0</v>
      </c>
      <c r="L58" s="19">
        <v>17.71</v>
      </c>
      <c r="M58" s="18">
        <v>0</v>
      </c>
      <c r="N58" s="18">
        <v>0</v>
      </c>
      <c r="O58" s="19">
        <v>2.75</v>
      </c>
      <c r="P58" s="18">
        <v>0</v>
      </c>
      <c r="Q58" s="19">
        <v>4.62</v>
      </c>
      <c r="R58" s="18">
        <v>0</v>
      </c>
      <c r="S58" s="18">
        <v>0</v>
      </c>
      <c r="T58" s="19"/>
      <c r="U58" s="19"/>
      <c r="V58" s="19"/>
      <c r="W58" s="19"/>
      <c r="X58" s="19"/>
      <c r="Y58" s="18">
        <f t="shared" si="7"/>
        <v>7.37</v>
      </c>
      <c r="Z58" s="22" t="s">
        <v>83</v>
      </c>
      <c r="AA58" s="22" t="s">
        <v>403</v>
      </c>
      <c r="AB58" s="22">
        <v>8833</v>
      </c>
      <c r="AC58" s="22">
        <v>9450</v>
      </c>
      <c r="AD58" s="22">
        <v>32.880000000000003</v>
      </c>
      <c r="AE58" s="120" t="s">
        <v>135</v>
      </c>
      <c r="AF58" s="23" t="s">
        <v>126</v>
      </c>
      <c r="AG58" s="23" t="s">
        <v>126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6" s="2" customFormat="1" ht="42.75" x14ac:dyDescent="0.2">
      <c r="A59" s="100">
        <f t="shared" si="3"/>
        <v>50</v>
      </c>
      <c r="B59" s="51">
        <v>228252</v>
      </c>
      <c r="C59" s="50" t="s">
        <v>754</v>
      </c>
      <c r="D59" s="50" t="s">
        <v>78</v>
      </c>
      <c r="E59" s="74" t="s">
        <v>126</v>
      </c>
      <c r="F59" s="79">
        <v>0</v>
      </c>
      <c r="G59" s="79">
        <v>39305093</v>
      </c>
      <c r="H59" s="69">
        <v>35904963.710000001</v>
      </c>
      <c r="I59" s="21" t="s">
        <v>126</v>
      </c>
      <c r="J59" s="21">
        <v>20</v>
      </c>
      <c r="K59" s="21">
        <v>0</v>
      </c>
      <c r="L59" s="21">
        <v>13.85</v>
      </c>
      <c r="M59" s="19">
        <v>0</v>
      </c>
      <c r="N59" s="19">
        <v>0</v>
      </c>
      <c r="O59" s="21">
        <v>2.35</v>
      </c>
      <c r="P59" s="18">
        <v>0</v>
      </c>
      <c r="Q59" s="21">
        <v>7.17</v>
      </c>
      <c r="R59" s="18">
        <v>0</v>
      </c>
      <c r="S59" s="18">
        <v>0</v>
      </c>
      <c r="T59" s="21"/>
      <c r="U59" s="21"/>
      <c r="V59" s="21"/>
      <c r="W59" s="21"/>
      <c r="X59" s="21"/>
      <c r="Y59" s="18">
        <f t="shared" si="7"/>
        <v>9.52</v>
      </c>
      <c r="Z59" s="52" t="s">
        <v>88</v>
      </c>
      <c r="AA59" s="52" t="s">
        <v>367</v>
      </c>
      <c r="AB59" s="52">
        <v>131465</v>
      </c>
      <c r="AC59" s="52">
        <v>133213</v>
      </c>
      <c r="AD59" s="52">
        <v>20</v>
      </c>
      <c r="AE59" s="95"/>
      <c r="AF59" s="23"/>
      <c r="AG59" s="23"/>
    </row>
    <row r="60" spans="1:46" s="2" customFormat="1" ht="42.75" x14ac:dyDescent="0.2">
      <c r="A60" s="100">
        <f t="shared" si="3"/>
        <v>51</v>
      </c>
      <c r="B60" s="9">
        <v>228343</v>
      </c>
      <c r="C60" s="10" t="s">
        <v>260</v>
      </c>
      <c r="D60" s="10" t="s">
        <v>142</v>
      </c>
      <c r="E60" s="42">
        <v>36430571.289999992</v>
      </c>
      <c r="F60" s="69">
        <v>0</v>
      </c>
      <c r="G60" s="69">
        <v>38337610</v>
      </c>
      <c r="H60" s="69">
        <v>33906317.840000004</v>
      </c>
      <c r="I60" s="19">
        <v>11.999999999999998</v>
      </c>
      <c r="J60" s="19">
        <v>21</v>
      </c>
      <c r="K60" s="19">
        <v>12</v>
      </c>
      <c r="L60" s="19">
        <v>11.93</v>
      </c>
      <c r="M60" s="18">
        <v>0</v>
      </c>
      <c r="N60" s="18">
        <v>0</v>
      </c>
      <c r="O60" s="19">
        <v>2.38</v>
      </c>
      <c r="P60" s="18">
        <v>0</v>
      </c>
      <c r="Q60" s="18">
        <v>0</v>
      </c>
      <c r="R60" s="18">
        <v>0</v>
      </c>
      <c r="S60" s="18">
        <v>0</v>
      </c>
      <c r="T60" s="19"/>
      <c r="U60" s="19"/>
      <c r="V60" s="19"/>
      <c r="W60" s="19"/>
      <c r="X60" s="19"/>
      <c r="Y60" s="18">
        <f t="shared" ref="Y60:Y67" si="8">SUM(M60:X60)</f>
        <v>2.38</v>
      </c>
      <c r="Z60" s="22" t="s">
        <v>88</v>
      </c>
      <c r="AA60" s="22" t="s">
        <v>367</v>
      </c>
      <c r="AB60" s="22">
        <v>131254</v>
      </c>
      <c r="AC60" s="22">
        <v>133425</v>
      </c>
      <c r="AD60" s="22">
        <v>21</v>
      </c>
      <c r="AE60" s="120" t="s">
        <v>130</v>
      </c>
      <c r="AF60" s="23" t="s">
        <v>126</v>
      </c>
      <c r="AG60" s="23" t="s">
        <v>126</v>
      </c>
      <c r="AH60" s="1"/>
      <c r="AI60" s="1"/>
    </row>
    <row r="61" spans="1:46" s="2" customFormat="1" ht="42.75" x14ac:dyDescent="0.2">
      <c r="A61" s="114">
        <f>+A60+1</f>
        <v>52</v>
      </c>
      <c r="B61" s="51">
        <v>229052</v>
      </c>
      <c r="C61" s="50" t="s">
        <v>745</v>
      </c>
      <c r="D61" s="50" t="s">
        <v>78</v>
      </c>
      <c r="E61" s="74"/>
      <c r="F61" s="79">
        <v>0</v>
      </c>
      <c r="G61" s="79">
        <v>102408809</v>
      </c>
      <c r="H61" s="69">
        <v>91827036.180000007</v>
      </c>
      <c r="I61" s="21" t="s">
        <v>126</v>
      </c>
      <c r="J61" s="21">
        <v>13.5</v>
      </c>
      <c r="K61" s="21">
        <v>0</v>
      </c>
      <c r="L61" s="21">
        <v>26.62</v>
      </c>
      <c r="M61" s="18">
        <v>0</v>
      </c>
      <c r="N61" s="18">
        <v>0</v>
      </c>
      <c r="O61" s="19">
        <v>0</v>
      </c>
      <c r="P61" s="18">
        <v>0</v>
      </c>
      <c r="Q61" s="18">
        <v>0</v>
      </c>
      <c r="R61" s="18">
        <v>4</v>
      </c>
      <c r="S61" s="18">
        <v>0</v>
      </c>
      <c r="T61" s="21"/>
      <c r="U61" s="21"/>
      <c r="V61" s="21"/>
      <c r="W61" s="21"/>
      <c r="X61" s="21"/>
      <c r="Y61" s="18">
        <f t="shared" si="8"/>
        <v>4</v>
      </c>
      <c r="Z61" s="52" t="s">
        <v>748</v>
      </c>
      <c r="AA61" s="96" t="s">
        <v>747</v>
      </c>
      <c r="AB61" s="52">
        <v>163795</v>
      </c>
      <c r="AC61" s="52">
        <v>169053</v>
      </c>
      <c r="AD61" s="52">
        <v>13.5</v>
      </c>
      <c r="AE61" s="95"/>
      <c r="AF61" s="23"/>
      <c r="AG61" s="23"/>
    </row>
    <row r="62" spans="1:46" s="2" customFormat="1" ht="42.75" x14ac:dyDescent="0.2">
      <c r="A62" s="100">
        <f t="shared" si="3"/>
        <v>53</v>
      </c>
      <c r="B62" s="9">
        <v>240201</v>
      </c>
      <c r="C62" s="10" t="s">
        <v>283</v>
      </c>
      <c r="D62" s="10" t="s">
        <v>142</v>
      </c>
      <c r="E62" s="42">
        <v>61652500</v>
      </c>
      <c r="F62" s="69">
        <v>0</v>
      </c>
      <c r="G62" s="69">
        <v>38017553</v>
      </c>
      <c r="H62" s="69">
        <v>38017552.079999998</v>
      </c>
      <c r="I62" s="19">
        <v>18.970000000000002</v>
      </c>
      <c r="J62" s="19">
        <v>27.1</v>
      </c>
      <c r="K62" s="19">
        <v>19</v>
      </c>
      <c r="L62" s="19">
        <v>9.4600000000000009</v>
      </c>
      <c r="M62" s="18">
        <v>0</v>
      </c>
      <c r="N62" s="18">
        <v>0</v>
      </c>
      <c r="O62" s="19">
        <v>1.93</v>
      </c>
      <c r="P62" s="18">
        <v>0</v>
      </c>
      <c r="Q62" s="18">
        <v>0</v>
      </c>
      <c r="R62" s="18">
        <v>0</v>
      </c>
      <c r="S62" s="18">
        <v>0</v>
      </c>
      <c r="T62" s="19"/>
      <c r="U62" s="19"/>
      <c r="V62" s="19"/>
      <c r="W62" s="19"/>
      <c r="X62" s="19"/>
      <c r="Y62" s="18">
        <f t="shared" si="8"/>
        <v>1.93</v>
      </c>
      <c r="Z62" s="22" t="s">
        <v>97</v>
      </c>
      <c r="AA62" s="22" t="s">
        <v>390</v>
      </c>
      <c r="AB62" s="22">
        <v>93824</v>
      </c>
      <c r="AC62" s="22">
        <v>94167</v>
      </c>
      <c r="AD62" s="22">
        <v>27.1</v>
      </c>
      <c r="AE62" s="120" t="s">
        <v>135</v>
      </c>
      <c r="AF62" s="23" t="s">
        <v>736</v>
      </c>
      <c r="AG62" s="23" t="s">
        <v>126</v>
      </c>
      <c r="AH62" s="1"/>
      <c r="AI62" s="1"/>
      <c r="AJ62" s="1"/>
      <c r="AK62" s="1"/>
      <c r="AL62" s="1"/>
      <c r="AM62" s="1"/>
    </row>
    <row r="63" spans="1:46" s="2" customFormat="1" ht="57" x14ac:dyDescent="0.2">
      <c r="A63" s="100">
        <f t="shared" si="3"/>
        <v>54</v>
      </c>
      <c r="B63" s="9">
        <v>240203</v>
      </c>
      <c r="C63" s="10" t="s">
        <v>284</v>
      </c>
      <c r="D63" s="10" t="s">
        <v>142</v>
      </c>
      <c r="E63" s="42">
        <v>63700000</v>
      </c>
      <c r="F63" s="69">
        <v>0</v>
      </c>
      <c r="G63" s="69">
        <v>3982973</v>
      </c>
      <c r="H63" s="69">
        <v>3982972.23</v>
      </c>
      <c r="I63" s="19">
        <v>19.600000000000005</v>
      </c>
      <c r="J63" s="19">
        <v>28</v>
      </c>
      <c r="K63" s="19">
        <v>20</v>
      </c>
      <c r="L63" s="19">
        <v>1.22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18">
        <v>0</v>
      </c>
      <c r="T63" s="19"/>
      <c r="U63" s="19"/>
      <c r="V63" s="19"/>
      <c r="W63" s="19"/>
      <c r="X63" s="19"/>
      <c r="Y63" s="18">
        <f t="shared" si="8"/>
        <v>0</v>
      </c>
      <c r="Z63" s="22" t="s">
        <v>391</v>
      </c>
      <c r="AA63" s="22" t="s">
        <v>392</v>
      </c>
      <c r="AB63" s="22">
        <v>55808</v>
      </c>
      <c r="AC63" s="22">
        <v>56634</v>
      </c>
      <c r="AD63" s="22">
        <v>28</v>
      </c>
      <c r="AE63" s="120" t="s">
        <v>135</v>
      </c>
      <c r="AF63" s="23" t="s">
        <v>736</v>
      </c>
      <c r="AG63" s="23" t="s">
        <v>126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s="2" customFormat="1" ht="57" x14ac:dyDescent="0.2">
      <c r="A64" s="100">
        <f t="shared" si="3"/>
        <v>55</v>
      </c>
      <c r="B64" s="9">
        <v>240204</v>
      </c>
      <c r="C64" s="10" t="s">
        <v>285</v>
      </c>
      <c r="D64" s="10" t="s">
        <v>142</v>
      </c>
      <c r="E64" s="42">
        <v>62221250</v>
      </c>
      <c r="F64" s="69">
        <v>0</v>
      </c>
      <c r="G64" s="69">
        <v>5951934</v>
      </c>
      <c r="H64" s="69">
        <v>5951933.3799999999</v>
      </c>
      <c r="I64" s="19">
        <v>19.149999999999999</v>
      </c>
      <c r="J64" s="19">
        <v>27.35</v>
      </c>
      <c r="K64" s="19">
        <v>19</v>
      </c>
      <c r="L64" s="19">
        <v>3</v>
      </c>
      <c r="M64" s="18">
        <v>0</v>
      </c>
      <c r="N64" s="18">
        <v>0</v>
      </c>
      <c r="O64" s="19">
        <v>0</v>
      </c>
      <c r="P64" s="18">
        <v>0</v>
      </c>
      <c r="Q64" s="18">
        <v>0</v>
      </c>
      <c r="R64" s="18">
        <v>0</v>
      </c>
      <c r="S64" s="18">
        <v>0</v>
      </c>
      <c r="T64" s="19"/>
      <c r="U64" s="19"/>
      <c r="V64" s="19"/>
      <c r="W64" s="19"/>
      <c r="X64" s="19"/>
      <c r="Y64" s="18">
        <f t="shared" si="8"/>
        <v>0</v>
      </c>
      <c r="Z64" s="22" t="s">
        <v>393</v>
      </c>
      <c r="AA64" s="22" t="s">
        <v>394</v>
      </c>
      <c r="AB64" s="22">
        <v>30999</v>
      </c>
      <c r="AC64" s="22">
        <v>31701</v>
      </c>
      <c r="AD64" s="22">
        <v>27.35</v>
      </c>
      <c r="AE64" s="120" t="s">
        <v>135</v>
      </c>
      <c r="AF64" s="23" t="s">
        <v>736</v>
      </c>
      <c r="AG64" s="23" t="s">
        <v>126</v>
      </c>
    </row>
    <row r="65" spans="1:35" s="2" customFormat="1" ht="57" x14ac:dyDescent="0.2">
      <c r="A65" s="100">
        <f t="shared" si="3"/>
        <v>56</v>
      </c>
      <c r="B65" s="9">
        <v>240205</v>
      </c>
      <c r="C65" s="10" t="s">
        <v>286</v>
      </c>
      <c r="D65" s="10" t="s">
        <v>142</v>
      </c>
      <c r="E65" s="42">
        <v>45841250</v>
      </c>
      <c r="F65" s="69">
        <v>0</v>
      </c>
      <c r="G65" s="69">
        <v>336154</v>
      </c>
      <c r="H65" s="69">
        <v>336153.43</v>
      </c>
      <c r="I65" s="19">
        <v>14.11</v>
      </c>
      <c r="J65" s="19">
        <v>20.149999999999999</v>
      </c>
      <c r="K65" s="19">
        <v>14</v>
      </c>
      <c r="L65" s="19">
        <v>0.41</v>
      </c>
      <c r="M65" s="18">
        <v>0</v>
      </c>
      <c r="N65" s="18">
        <v>0</v>
      </c>
      <c r="O65" s="19">
        <v>0.1</v>
      </c>
      <c r="P65" s="18">
        <v>0</v>
      </c>
      <c r="Q65" s="18">
        <v>0</v>
      </c>
      <c r="R65" s="18">
        <v>0</v>
      </c>
      <c r="S65" s="18">
        <v>0</v>
      </c>
      <c r="T65" s="19"/>
      <c r="U65" s="19"/>
      <c r="V65" s="19"/>
      <c r="W65" s="19"/>
      <c r="X65" s="19"/>
      <c r="Y65" s="18">
        <f t="shared" si="8"/>
        <v>0.1</v>
      </c>
      <c r="Z65" s="22" t="s">
        <v>83</v>
      </c>
      <c r="AA65" s="22" t="s">
        <v>395</v>
      </c>
      <c r="AB65" s="22">
        <v>26819</v>
      </c>
      <c r="AC65" s="22">
        <v>27056</v>
      </c>
      <c r="AD65" s="22">
        <v>20.149999999999999</v>
      </c>
      <c r="AE65" s="120" t="s">
        <v>135</v>
      </c>
      <c r="AF65" s="23" t="s">
        <v>736</v>
      </c>
      <c r="AG65" s="23" t="s">
        <v>126</v>
      </c>
    </row>
    <row r="66" spans="1:35" s="2" customFormat="1" ht="25.5" customHeight="1" x14ac:dyDescent="0.2">
      <c r="A66" s="100">
        <f t="shared" si="3"/>
        <v>57</v>
      </c>
      <c r="B66" s="51">
        <v>245049</v>
      </c>
      <c r="C66" s="50" t="s">
        <v>755</v>
      </c>
      <c r="D66" s="50" t="s">
        <v>78</v>
      </c>
      <c r="E66" s="74" t="s">
        <v>126</v>
      </c>
      <c r="F66" s="79">
        <v>0</v>
      </c>
      <c r="G66" s="79">
        <v>13804000</v>
      </c>
      <c r="H66" s="69">
        <v>0</v>
      </c>
      <c r="I66" s="21" t="s">
        <v>126</v>
      </c>
      <c r="J66" s="21">
        <v>13.65</v>
      </c>
      <c r="K66" s="21">
        <v>0</v>
      </c>
      <c r="L66" s="21">
        <v>2.5299999999999998</v>
      </c>
      <c r="M66" s="19">
        <v>0</v>
      </c>
      <c r="N66" s="19">
        <v>0</v>
      </c>
      <c r="O66" s="19">
        <v>0</v>
      </c>
      <c r="P66" s="18">
        <v>0</v>
      </c>
      <c r="Q66" s="18">
        <v>0</v>
      </c>
      <c r="R66" s="18">
        <v>0</v>
      </c>
      <c r="S66" s="18">
        <v>0</v>
      </c>
      <c r="T66" s="21"/>
      <c r="U66" s="21"/>
      <c r="V66" s="21"/>
      <c r="W66" s="21"/>
      <c r="X66" s="21"/>
      <c r="Y66" s="18">
        <f t="shared" si="8"/>
        <v>0</v>
      </c>
      <c r="Z66" s="52" t="s">
        <v>97</v>
      </c>
      <c r="AA66" s="96" t="s">
        <v>792</v>
      </c>
      <c r="AB66" s="52">
        <v>94600</v>
      </c>
      <c r="AC66" s="52">
        <v>90890</v>
      </c>
      <c r="AD66" s="52">
        <v>13.65</v>
      </c>
      <c r="AE66" s="95"/>
      <c r="AF66" s="23"/>
      <c r="AG66" s="23"/>
    </row>
    <row r="67" spans="1:35" s="2" customFormat="1" ht="57" x14ac:dyDescent="0.2">
      <c r="A67" s="114">
        <f t="shared" si="3"/>
        <v>58</v>
      </c>
      <c r="B67" s="51">
        <v>245544</v>
      </c>
      <c r="C67" s="50" t="s">
        <v>746</v>
      </c>
      <c r="D67" s="50" t="s">
        <v>78</v>
      </c>
      <c r="E67" s="74" t="s">
        <v>126</v>
      </c>
      <c r="F67" s="79">
        <v>0</v>
      </c>
      <c r="G67" s="79">
        <v>85779777</v>
      </c>
      <c r="H67" s="69">
        <v>75168892.650000006</v>
      </c>
      <c r="I67" s="21" t="s">
        <v>126</v>
      </c>
      <c r="J67" s="21">
        <v>15</v>
      </c>
      <c r="K67" s="21">
        <v>10</v>
      </c>
      <c r="L67" s="21">
        <v>33.85</v>
      </c>
      <c r="M67" s="18">
        <v>0</v>
      </c>
      <c r="N67" s="18">
        <v>0</v>
      </c>
      <c r="O67" s="19">
        <v>0</v>
      </c>
      <c r="P67" s="18">
        <v>0</v>
      </c>
      <c r="Q67" s="21">
        <v>26.85</v>
      </c>
      <c r="R67" s="18">
        <v>0</v>
      </c>
      <c r="S67" s="18">
        <v>0</v>
      </c>
      <c r="T67" s="21">
        <v>7.27</v>
      </c>
      <c r="U67" s="21"/>
      <c r="V67" s="21"/>
      <c r="W67" s="21"/>
      <c r="X67" s="21"/>
      <c r="Y67" s="18">
        <f t="shared" si="8"/>
        <v>34.120000000000005</v>
      </c>
      <c r="Z67" s="96" t="s">
        <v>749</v>
      </c>
      <c r="AA67" s="52" t="s">
        <v>414</v>
      </c>
      <c r="AB67" s="52">
        <v>102637</v>
      </c>
      <c r="AC67" s="52">
        <v>99765</v>
      </c>
      <c r="AD67" s="52">
        <v>15</v>
      </c>
      <c r="AE67" s="95"/>
      <c r="AF67" s="23"/>
      <c r="AG67" s="23"/>
    </row>
    <row r="68" spans="1:35" s="2" customFormat="1" ht="42.75" x14ac:dyDescent="0.2">
      <c r="A68" s="197">
        <f>+A67+1</f>
        <v>59</v>
      </c>
      <c r="B68" s="51">
        <v>245546</v>
      </c>
      <c r="C68" s="50" t="s">
        <v>914</v>
      </c>
      <c r="D68" s="50" t="s">
        <v>78</v>
      </c>
      <c r="E68" s="74" t="s">
        <v>126</v>
      </c>
      <c r="F68" s="79">
        <v>0</v>
      </c>
      <c r="G68" s="79">
        <v>150000</v>
      </c>
      <c r="H68" s="79">
        <v>0</v>
      </c>
      <c r="I68" s="21"/>
      <c r="J68" s="21">
        <v>23</v>
      </c>
      <c r="K68" s="21">
        <v>0.7</v>
      </c>
      <c r="L68" s="21">
        <v>0.05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96" t="s">
        <v>89</v>
      </c>
      <c r="AA68" s="52" t="s">
        <v>920</v>
      </c>
      <c r="AB68" s="52">
        <v>58436</v>
      </c>
      <c r="AC68" s="52">
        <v>62164</v>
      </c>
      <c r="AD68" s="52">
        <v>23</v>
      </c>
      <c r="AE68" s="95"/>
      <c r="AF68" s="23"/>
      <c r="AG68" s="23"/>
    </row>
    <row r="69" spans="1:35" s="2" customFormat="1" ht="42.75" x14ac:dyDescent="0.2">
      <c r="A69" s="197">
        <f t="shared" ref="A69:A70" si="9">+A68+1</f>
        <v>60</v>
      </c>
      <c r="B69" s="51">
        <v>245554</v>
      </c>
      <c r="C69" s="50" t="s">
        <v>915</v>
      </c>
      <c r="D69" s="50" t="s">
        <v>78</v>
      </c>
      <c r="E69" s="74" t="s">
        <v>126</v>
      </c>
      <c r="F69" s="79">
        <v>0</v>
      </c>
      <c r="G69" s="79">
        <v>150000</v>
      </c>
      <c r="H69" s="79">
        <v>0</v>
      </c>
      <c r="I69" s="21"/>
      <c r="J69" s="21">
        <v>18.03</v>
      </c>
      <c r="K69" s="21">
        <v>2.5</v>
      </c>
      <c r="L69" s="21">
        <v>0.05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96" t="s">
        <v>96</v>
      </c>
      <c r="AA69" s="52" t="s">
        <v>921</v>
      </c>
      <c r="AB69" s="52">
        <v>96805</v>
      </c>
      <c r="AC69" s="52">
        <v>102492</v>
      </c>
      <c r="AD69" s="52">
        <v>18.03</v>
      </c>
      <c r="AE69" s="95"/>
      <c r="AF69" s="23"/>
      <c r="AG69" s="23"/>
    </row>
    <row r="70" spans="1:35" s="2" customFormat="1" ht="57.75" thickBot="1" x14ac:dyDescent="0.25">
      <c r="A70" s="197">
        <f t="shared" si="9"/>
        <v>61</v>
      </c>
      <c r="B70" s="51">
        <v>257654</v>
      </c>
      <c r="C70" s="50" t="s">
        <v>916</v>
      </c>
      <c r="D70" s="50" t="s">
        <v>78</v>
      </c>
      <c r="E70" s="74" t="s">
        <v>126</v>
      </c>
      <c r="F70" s="79">
        <v>0</v>
      </c>
      <c r="G70" s="79">
        <v>6499641</v>
      </c>
      <c r="H70" s="79">
        <v>0</v>
      </c>
      <c r="I70" s="21"/>
      <c r="J70" s="21">
        <v>12.31</v>
      </c>
      <c r="K70" s="21">
        <v>0.46</v>
      </c>
      <c r="L70" s="21">
        <v>0.79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96" t="s">
        <v>258</v>
      </c>
      <c r="AA70" s="52" t="s">
        <v>922</v>
      </c>
      <c r="AB70" s="52">
        <v>63815</v>
      </c>
      <c r="AC70" s="52">
        <v>68406</v>
      </c>
      <c r="AD70" s="52"/>
      <c r="AE70" s="95"/>
      <c r="AF70" s="23"/>
      <c r="AG70" s="23"/>
    </row>
    <row r="71" spans="1:35" s="2" customFormat="1" ht="15.75" thickBot="1" x14ac:dyDescent="0.25">
      <c r="A71" s="202" t="s">
        <v>176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4"/>
      <c r="AF71" s="23"/>
      <c r="AG71" s="23"/>
    </row>
    <row r="72" spans="1:35" s="2" customFormat="1" ht="42.75" x14ac:dyDescent="0.2">
      <c r="A72" s="28">
        <f>+A70+1</f>
        <v>62</v>
      </c>
      <c r="B72" s="30">
        <v>116535</v>
      </c>
      <c r="C72" s="28" t="s">
        <v>177</v>
      </c>
      <c r="D72" s="28" t="s">
        <v>106</v>
      </c>
      <c r="E72" s="67">
        <v>48268783.06000001</v>
      </c>
      <c r="F72" s="68">
        <v>60000000</v>
      </c>
      <c r="G72" s="68">
        <v>38997018</v>
      </c>
      <c r="H72" s="69">
        <v>29982271.390000001</v>
      </c>
      <c r="I72" s="18">
        <v>5.91</v>
      </c>
      <c r="J72" s="18">
        <v>25</v>
      </c>
      <c r="K72" s="18">
        <v>1</v>
      </c>
      <c r="L72" s="18">
        <v>3.35</v>
      </c>
      <c r="M72" s="18">
        <v>0</v>
      </c>
      <c r="N72" s="18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0.83</v>
      </c>
      <c r="T72" s="18">
        <v>1.21</v>
      </c>
      <c r="U72" s="18"/>
      <c r="V72" s="18"/>
      <c r="W72" s="18"/>
      <c r="X72" s="18"/>
      <c r="Y72" s="18">
        <f t="shared" ref="Y72:Y83" si="10">SUM(M72:X72)</f>
        <v>2.04</v>
      </c>
      <c r="Z72" s="46" t="s">
        <v>101</v>
      </c>
      <c r="AA72" s="46" t="s">
        <v>178</v>
      </c>
      <c r="AB72" s="46">
        <v>156013</v>
      </c>
      <c r="AC72" s="46">
        <v>149982</v>
      </c>
      <c r="AD72" s="46">
        <v>25</v>
      </c>
      <c r="AE72" s="119" t="s">
        <v>130</v>
      </c>
      <c r="AF72" s="23" t="s">
        <v>728</v>
      </c>
      <c r="AG72" s="23" t="s">
        <v>729</v>
      </c>
    </row>
    <row r="73" spans="1:35" s="2" customFormat="1" ht="42.75" x14ac:dyDescent="0.2">
      <c r="A73" s="10">
        <f>+A72+1</f>
        <v>63</v>
      </c>
      <c r="B73" s="9">
        <v>15149</v>
      </c>
      <c r="C73" s="10" t="s">
        <v>179</v>
      </c>
      <c r="D73" s="10" t="s">
        <v>78</v>
      </c>
      <c r="E73" s="42">
        <v>100576206.2</v>
      </c>
      <c r="F73" s="69">
        <v>133231886</v>
      </c>
      <c r="G73" s="69">
        <v>105441785</v>
      </c>
      <c r="H73" s="69">
        <v>0</v>
      </c>
      <c r="I73" s="19">
        <v>12.57</v>
      </c>
      <c r="J73" s="19">
        <v>15</v>
      </c>
      <c r="K73" s="19">
        <v>1.5</v>
      </c>
      <c r="L73" s="19">
        <v>1.19</v>
      </c>
      <c r="M73" s="18">
        <v>0</v>
      </c>
      <c r="N73" s="18">
        <v>0</v>
      </c>
      <c r="O73" s="19">
        <v>0</v>
      </c>
      <c r="P73" s="18">
        <v>0</v>
      </c>
      <c r="Q73" s="18">
        <v>0</v>
      </c>
      <c r="R73" s="18">
        <v>0</v>
      </c>
      <c r="S73" s="18">
        <v>0</v>
      </c>
      <c r="T73" s="19"/>
      <c r="U73" s="19"/>
      <c r="V73" s="19"/>
      <c r="W73" s="19"/>
      <c r="X73" s="19"/>
      <c r="Y73" s="18">
        <f t="shared" si="10"/>
        <v>0</v>
      </c>
      <c r="Z73" s="22" t="s">
        <v>88</v>
      </c>
      <c r="AA73" s="22" t="s">
        <v>180</v>
      </c>
      <c r="AB73" s="22">
        <v>38077</v>
      </c>
      <c r="AC73" s="22">
        <v>37773</v>
      </c>
      <c r="AD73" s="22">
        <v>15</v>
      </c>
      <c r="AE73" s="120" t="s">
        <v>130</v>
      </c>
      <c r="AF73" s="23" t="s">
        <v>730</v>
      </c>
      <c r="AG73" s="23" t="s">
        <v>731</v>
      </c>
    </row>
    <row r="74" spans="1:35" s="2" customFormat="1" ht="42.75" x14ac:dyDescent="0.2">
      <c r="A74" s="190">
        <f>+A73+1</f>
        <v>64</v>
      </c>
      <c r="B74" s="9">
        <v>189880</v>
      </c>
      <c r="C74" s="10" t="s">
        <v>910</v>
      </c>
      <c r="D74" s="10" t="s">
        <v>78</v>
      </c>
      <c r="E74" s="42" t="s">
        <v>126</v>
      </c>
      <c r="F74" s="69">
        <v>0</v>
      </c>
      <c r="G74" s="69">
        <v>891449</v>
      </c>
      <c r="H74" s="69">
        <v>891447.59</v>
      </c>
      <c r="I74" s="19" t="s">
        <v>126</v>
      </c>
      <c r="J74" s="19">
        <v>14.6</v>
      </c>
      <c r="K74" s="19">
        <v>7.0000000000000007E-2</v>
      </c>
      <c r="L74" s="19">
        <v>0.16</v>
      </c>
      <c r="M74" s="18"/>
      <c r="N74" s="18"/>
      <c r="O74" s="19"/>
      <c r="P74" s="18"/>
      <c r="Q74" s="18"/>
      <c r="R74" s="18"/>
      <c r="S74" s="18">
        <v>0</v>
      </c>
      <c r="T74" s="19"/>
      <c r="U74" s="19"/>
      <c r="V74" s="19"/>
      <c r="W74" s="19"/>
      <c r="X74" s="19"/>
      <c r="Y74" s="18">
        <f t="shared" si="10"/>
        <v>0</v>
      </c>
      <c r="Z74" s="22" t="s">
        <v>114</v>
      </c>
      <c r="AA74" s="22" t="s">
        <v>114</v>
      </c>
      <c r="AB74" s="22">
        <v>45544</v>
      </c>
      <c r="AC74" s="22">
        <v>47499</v>
      </c>
      <c r="AD74" s="22">
        <v>14.6</v>
      </c>
      <c r="AE74" s="120"/>
      <c r="AF74" s="23"/>
      <c r="AG74" s="23"/>
    </row>
    <row r="75" spans="1:35" s="2" customFormat="1" ht="42.75" x14ac:dyDescent="0.2">
      <c r="A75" s="10">
        <f>+A74+1</f>
        <v>65</v>
      </c>
      <c r="B75" s="9">
        <v>190113</v>
      </c>
      <c r="C75" s="10" t="s">
        <v>181</v>
      </c>
      <c r="D75" s="10" t="s">
        <v>78</v>
      </c>
      <c r="E75" s="42" t="s">
        <v>126</v>
      </c>
      <c r="F75" s="69">
        <v>29520000</v>
      </c>
      <c r="G75" s="69">
        <v>0</v>
      </c>
      <c r="H75" s="69">
        <v>0</v>
      </c>
      <c r="I75" s="19" t="s">
        <v>126</v>
      </c>
      <c r="J75" s="19">
        <v>6</v>
      </c>
      <c r="K75" s="19">
        <v>6.02</v>
      </c>
      <c r="L75" s="19">
        <v>0</v>
      </c>
      <c r="M75" s="18">
        <v>0</v>
      </c>
      <c r="N75" s="18">
        <v>0</v>
      </c>
      <c r="O75" s="19">
        <v>0</v>
      </c>
      <c r="P75" s="18">
        <v>0</v>
      </c>
      <c r="Q75" s="18">
        <v>0</v>
      </c>
      <c r="R75" s="18">
        <v>0</v>
      </c>
      <c r="S75" s="18">
        <v>0</v>
      </c>
      <c r="T75" s="19"/>
      <c r="U75" s="19"/>
      <c r="V75" s="19"/>
      <c r="W75" s="19"/>
      <c r="X75" s="19"/>
      <c r="Y75" s="18">
        <f t="shared" si="10"/>
        <v>0</v>
      </c>
      <c r="Z75" s="22" t="s">
        <v>92</v>
      </c>
      <c r="AA75" s="22" t="s">
        <v>794</v>
      </c>
      <c r="AB75" s="22">
        <v>93794</v>
      </c>
      <c r="AC75" s="22">
        <v>103560</v>
      </c>
      <c r="AD75" s="22">
        <v>6</v>
      </c>
      <c r="AE75" s="120"/>
      <c r="AF75" s="23" t="s">
        <v>728</v>
      </c>
      <c r="AG75" s="23" t="s">
        <v>729</v>
      </c>
    </row>
    <row r="76" spans="1:35" s="2" customFormat="1" ht="57" x14ac:dyDescent="0.2">
      <c r="A76" s="10">
        <f t="shared" ref="A76:A77" si="11">+A75+1</f>
        <v>66</v>
      </c>
      <c r="B76" s="9">
        <v>190125</v>
      </c>
      <c r="C76" s="10" t="s">
        <v>37</v>
      </c>
      <c r="D76" s="10" t="s">
        <v>78</v>
      </c>
      <c r="E76" s="42" t="s">
        <v>126</v>
      </c>
      <c r="F76" s="69">
        <v>5500000</v>
      </c>
      <c r="G76" s="69">
        <v>5500000</v>
      </c>
      <c r="H76" s="69">
        <v>0</v>
      </c>
      <c r="I76" s="19" t="s">
        <v>126</v>
      </c>
      <c r="J76" s="19">
        <v>12</v>
      </c>
      <c r="K76" s="19">
        <v>1.1499999999999999</v>
      </c>
      <c r="L76" s="19">
        <v>1.1499999999999999</v>
      </c>
      <c r="M76" s="18">
        <v>0</v>
      </c>
      <c r="N76" s="18">
        <v>0</v>
      </c>
      <c r="O76" s="19">
        <v>0</v>
      </c>
      <c r="P76" s="18">
        <v>0</v>
      </c>
      <c r="Q76" s="18">
        <v>0</v>
      </c>
      <c r="R76" s="18">
        <v>0</v>
      </c>
      <c r="S76" s="18">
        <v>0</v>
      </c>
      <c r="T76" s="19"/>
      <c r="U76" s="19"/>
      <c r="V76" s="19"/>
      <c r="W76" s="19"/>
      <c r="X76" s="19"/>
      <c r="Y76" s="18">
        <f t="shared" si="10"/>
        <v>0</v>
      </c>
      <c r="Z76" s="22" t="s">
        <v>768</v>
      </c>
      <c r="AA76" s="22" t="s">
        <v>793</v>
      </c>
      <c r="AB76" s="22">
        <v>5771</v>
      </c>
      <c r="AC76" s="22">
        <v>6087</v>
      </c>
      <c r="AD76" s="22">
        <v>12</v>
      </c>
      <c r="AE76" s="120"/>
      <c r="AF76" s="23" t="s">
        <v>728</v>
      </c>
      <c r="AG76" s="23" t="s">
        <v>729</v>
      </c>
    </row>
    <row r="77" spans="1:35" s="2" customFormat="1" ht="15" customHeight="1" x14ac:dyDescent="0.2">
      <c r="A77" s="10">
        <f t="shared" si="11"/>
        <v>67</v>
      </c>
      <c r="B77" s="11">
        <v>190127</v>
      </c>
      <c r="C77" s="10" t="s">
        <v>21</v>
      </c>
      <c r="D77" s="10" t="s">
        <v>78</v>
      </c>
      <c r="E77" s="42" t="s">
        <v>126</v>
      </c>
      <c r="F77" s="69">
        <v>4592925</v>
      </c>
      <c r="G77" s="69">
        <v>14072367</v>
      </c>
      <c r="H77" s="69">
        <v>8997349.8399999999</v>
      </c>
      <c r="I77" s="19" t="s">
        <v>126</v>
      </c>
      <c r="J77" s="19">
        <v>24</v>
      </c>
      <c r="K77" s="19">
        <v>0.01</v>
      </c>
      <c r="L77" s="19">
        <v>0.06</v>
      </c>
      <c r="M77" s="18">
        <v>0</v>
      </c>
      <c r="N77" s="18">
        <v>0</v>
      </c>
      <c r="O77" s="19">
        <v>0</v>
      </c>
      <c r="P77" s="18">
        <v>0</v>
      </c>
      <c r="Q77" s="18">
        <v>0</v>
      </c>
      <c r="R77" s="18">
        <v>0</v>
      </c>
      <c r="S77" s="18">
        <v>0</v>
      </c>
      <c r="T77" s="19"/>
      <c r="U77" s="19"/>
      <c r="V77" s="19"/>
      <c r="W77" s="19"/>
      <c r="X77" s="19"/>
      <c r="Y77" s="18">
        <f t="shared" si="10"/>
        <v>0</v>
      </c>
      <c r="Z77" s="22" t="s">
        <v>85</v>
      </c>
      <c r="AA77" s="22" t="s">
        <v>85</v>
      </c>
      <c r="AB77" s="22"/>
      <c r="AC77" s="22"/>
      <c r="AD77" s="22">
        <v>0.24</v>
      </c>
      <c r="AE77" s="120"/>
      <c r="AF77" s="23" t="s">
        <v>728</v>
      </c>
      <c r="AG77" s="23" t="s">
        <v>729</v>
      </c>
    </row>
    <row r="78" spans="1:35" s="2" customFormat="1" ht="28.5" x14ac:dyDescent="0.2">
      <c r="A78" s="10">
        <f>+A77+1</f>
        <v>68</v>
      </c>
      <c r="B78" s="11">
        <v>211604</v>
      </c>
      <c r="C78" s="10" t="s">
        <v>182</v>
      </c>
      <c r="D78" s="10" t="s">
        <v>78</v>
      </c>
      <c r="E78" s="42">
        <v>31200000</v>
      </c>
      <c r="F78" s="69">
        <v>11000000</v>
      </c>
      <c r="G78" s="69">
        <v>24000000</v>
      </c>
      <c r="H78" s="69">
        <v>0</v>
      </c>
      <c r="I78" s="19">
        <v>5</v>
      </c>
      <c r="J78" s="19">
        <v>12</v>
      </c>
      <c r="K78" s="19">
        <v>1.76</v>
      </c>
      <c r="L78" s="19">
        <v>3.84</v>
      </c>
      <c r="M78" s="18">
        <v>0</v>
      </c>
      <c r="N78" s="18">
        <v>0</v>
      </c>
      <c r="O78" s="19">
        <v>0</v>
      </c>
      <c r="P78" s="18">
        <v>0</v>
      </c>
      <c r="Q78" s="18">
        <v>0</v>
      </c>
      <c r="R78" s="18">
        <v>0</v>
      </c>
      <c r="S78" s="18">
        <v>0</v>
      </c>
      <c r="T78" s="19"/>
      <c r="U78" s="19"/>
      <c r="V78" s="19"/>
      <c r="W78" s="19"/>
      <c r="X78" s="19"/>
      <c r="Y78" s="18">
        <f t="shared" si="10"/>
        <v>0</v>
      </c>
      <c r="Z78" s="22" t="s">
        <v>102</v>
      </c>
      <c r="AA78" s="22" t="s">
        <v>184</v>
      </c>
      <c r="AB78" s="22">
        <v>13302</v>
      </c>
      <c r="AC78" s="22">
        <v>15169</v>
      </c>
      <c r="AD78" s="22">
        <v>12</v>
      </c>
      <c r="AE78" s="120" t="s">
        <v>139</v>
      </c>
      <c r="AF78" s="23" t="s">
        <v>126</v>
      </c>
      <c r="AG78" s="23" t="s">
        <v>126</v>
      </c>
      <c r="AH78" s="1"/>
      <c r="AI78" s="1"/>
    </row>
    <row r="79" spans="1:35" ht="42.75" x14ac:dyDescent="0.2">
      <c r="A79" s="190">
        <f>+A78+1</f>
        <v>69</v>
      </c>
      <c r="B79" s="9">
        <v>228167</v>
      </c>
      <c r="C79" s="10" t="s">
        <v>276</v>
      </c>
      <c r="D79" s="10" t="s">
        <v>142</v>
      </c>
      <c r="E79" s="42">
        <v>59423000</v>
      </c>
      <c r="F79" s="69">
        <v>0</v>
      </c>
      <c r="G79" s="69">
        <v>0</v>
      </c>
      <c r="H79" s="69">
        <v>0</v>
      </c>
      <c r="I79" s="19">
        <v>9.1399999999999988</v>
      </c>
      <c r="J79" s="19">
        <v>45.33</v>
      </c>
      <c r="K79" s="19">
        <v>28</v>
      </c>
      <c r="L79" s="19">
        <v>3.89</v>
      </c>
      <c r="M79" s="18">
        <v>0</v>
      </c>
      <c r="N79" s="18">
        <v>0</v>
      </c>
      <c r="O79" s="19">
        <v>0</v>
      </c>
      <c r="P79" s="19"/>
      <c r="Q79" s="19"/>
      <c r="R79" s="19"/>
      <c r="S79" s="18">
        <v>0</v>
      </c>
      <c r="T79" s="19"/>
      <c r="U79" s="19"/>
      <c r="V79" s="19"/>
      <c r="W79" s="19"/>
      <c r="X79" s="19"/>
      <c r="Y79" s="18">
        <f>SUM(M79:X79)</f>
        <v>0</v>
      </c>
      <c r="Z79" s="22" t="s">
        <v>384</v>
      </c>
      <c r="AA79" s="22" t="s">
        <v>385</v>
      </c>
      <c r="AB79" s="22">
        <v>113309</v>
      </c>
      <c r="AC79" s="22">
        <v>107740</v>
      </c>
      <c r="AD79" s="22">
        <v>45.33</v>
      </c>
      <c r="AE79" s="120" t="s">
        <v>135</v>
      </c>
      <c r="AF79" s="23" t="s">
        <v>126</v>
      </c>
      <c r="AG79" s="23" t="s">
        <v>126</v>
      </c>
    </row>
    <row r="80" spans="1:35" s="2" customFormat="1" ht="42.75" x14ac:dyDescent="0.2">
      <c r="A80" s="10">
        <f>+A78+1</f>
        <v>69</v>
      </c>
      <c r="B80" s="9">
        <v>34968</v>
      </c>
      <c r="C80" s="10" t="s">
        <v>183</v>
      </c>
      <c r="D80" s="10" t="s">
        <v>78</v>
      </c>
      <c r="E80" s="42">
        <v>48075955.099999987</v>
      </c>
      <c r="F80" s="69">
        <v>147845465</v>
      </c>
      <c r="G80" s="69">
        <v>73202903</v>
      </c>
      <c r="H80" s="69">
        <v>45787046.75</v>
      </c>
      <c r="I80" s="19">
        <v>10</v>
      </c>
      <c r="J80" s="19">
        <v>10</v>
      </c>
      <c r="K80" s="19">
        <v>4.67</v>
      </c>
      <c r="L80" s="19">
        <v>2.31</v>
      </c>
      <c r="M80" s="18">
        <v>0</v>
      </c>
      <c r="N80" s="18">
        <v>0</v>
      </c>
      <c r="O80" s="19">
        <v>0</v>
      </c>
      <c r="P80" s="19">
        <v>0.54</v>
      </c>
      <c r="Q80" s="18">
        <v>0</v>
      </c>
      <c r="R80" s="18">
        <v>0</v>
      </c>
      <c r="S80" s="18">
        <v>0</v>
      </c>
      <c r="T80" s="19"/>
      <c r="U80" s="19"/>
      <c r="V80" s="19"/>
      <c r="W80" s="19"/>
      <c r="X80" s="19"/>
      <c r="Y80" s="18">
        <f t="shared" si="10"/>
        <v>0.54</v>
      </c>
      <c r="Z80" s="22" t="s">
        <v>88</v>
      </c>
      <c r="AA80" s="22" t="s">
        <v>185</v>
      </c>
      <c r="AB80" s="22">
        <v>45043</v>
      </c>
      <c r="AC80" s="22">
        <v>45917</v>
      </c>
      <c r="AD80" s="22">
        <v>10</v>
      </c>
      <c r="AE80" s="120" t="s">
        <v>130</v>
      </c>
      <c r="AF80" s="23" t="s">
        <v>732</v>
      </c>
      <c r="AG80" s="23" t="s">
        <v>733</v>
      </c>
      <c r="AH80" s="1"/>
    </row>
    <row r="81" spans="1:33" ht="42.75" x14ac:dyDescent="0.2">
      <c r="A81" s="10">
        <f t="shared" ref="A81:A83" si="12">+A80+1</f>
        <v>70</v>
      </c>
      <c r="B81" s="9">
        <v>34973</v>
      </c>
      <c r="C81" s="10" t="s">
        <v>19</v>
      </c>
      <c r="D81" s="10" t="s">
        <v>78</v>
      </c>
      <c r="E81" s="42" t="s">
        <v>126</v>
      </c>
      <c r="F81" s="69">
        <v>20777500</v>
      </c>
      <c r="G81" s="69">
        <v>2077750</v>
      </c>
      <c r="H81" s="69">
        <v>0</v>
      </c>
      <c r="I81" s="19" t="s">
        <v>126</v>
      </c>
      <c r="J81" s="19">
        <v>6</v>
      </c>
      <c r="K81" s="19">
        <v>7.99</v>
      </c>
      <c r="L81" s="19">
        <v>0.8</v>
      </c>
      <c r="M81" s="18">
        <v>0</v>
      </c>
      <c r="N81" s="18">
        <v>0</v>
      </c>
      <c r="O81" s="19">
        <v>0</v>
      </c>
      <c r="P81" s="18">
        <v>0</v>
      </c>
      <c r="Q81" s="18">
        <v>0</v>
      </c>
      <c r="R81" s="18">
        <v>0</v>
      </c>
      <c r="S81" s="18">
        <v>0</v>
      </c>
      <c r="T81" s="19"/>
      <c r="U81" s="19"/>
      <c r="V81" s="19"/>
      <c r="W81" s="19"/>
      <c r="X81" s="19"/>
      <c r="Y81" s="18">
        <f t="shared" si="10"/>
        <v>0</v>
      </c>
      <c r="Z81" s="23" t="s">
        <v>795</v>
      </c>
      <c r="AA81" s="22" t="s">
        <v>796</v>
      </c>
      <c r="AB81" s="22">
        <v>40004</v>
      </c>
      <c r="AC81" s="22">
        <v>43337</v>
      </c>
      <c r="AD81" s="22">
        <v>6</v>
      </c>
      <c r="AE81" s="120"/>
      <c r="AF81" s="23" t="s">
        <v>732</v>
      </c>
      <c r="AG81" s="23" t="s">
        <v>733</v>
      </c>
    </row>
    <row r="82" spans="1:33" ht="18" customHeight="1" x14ac:dyDescent="0.2">
      <c r="A82" s="99">
        <f t="shared" si="12"/>
        <v>71</v>
      </c>
      <c r="B82" s="30">
        <v>59458</v>
      </c>
      <c r="C82" s="28" t="s">
        <v>259</v>
      </c>
      <c r="D82" s="28" t="s">
        <v>142</v>
      </c>
      <c r="E82" s="67">
        <v>10000000</v>
      </c>
      <c r="F82" s="68">
        <v>0</v>
      </c>
      <c r="G82" s="68">
        <v>14466912</v>
      </c>
      <c r="H82" s="69">
        <v>0</v>
      </c>
      <c r="I82" s="18">
        <v>0.89</v>
      </c>
      <c r="J82" s="18">
        <v>5</v>
      </c>
      <c r="K82" s="18">
        <v>0</v>
      </c>
      <c r="L82" s="18">
        <v>2.16</v>
      </c>
      <c r="M82" s="18">
        <v>0</v>
      </c>
      <c r="N82" s="18">
        <v>0</v>
      </c>
      <c r="O82" s="19">
        <v>0</v>
      </c>
      <c r="P82" s="18">
        <v>0</v>
      </c>
      <c r="Q82" s="18">
        <v>0</v>
      </c>
      <c r="R82" s="18">
        <v>0</v>
      </c>
      <c r="S82" s="18">
        <v>0</v>
      </c>
      <c r="T82" s="18"/>
      <c r="U82" s="18"/>
      <c r="V82" s="18"/>
      <c r="W82" s="18"/>
      <c r="X82" s="18"/>
      <c r="Y82" s="18">
        <f t="shared" si="10"/>
        <v>0</v>
      </c>
      <c r="Z82" s="46" t="s">
        <v>88</v>
      </c>
      <c r="AA82" s="46" t="s">
        <v>367</v>
      </c>
      <c r="AB82" s="46">
        <v>131254</v>
      </c>
      <c r="AC82" s="46">
        <v>133425</v>
      </c>
      <c r="AD82" s="46">
        <v>5</v>
      </c>
      <c r="AE82" s="119" t="s">
        <v>130</v>
      </c>
      <c r="AF82" s="23" t="s">
        <v>732</v>
      </c>
      <c r="AG82" s="23" t="s">
        <v>733</v>
      </c>
    </row>
    <row r="83" spans="1:33" ht="57.75" thickBot="1" x14ac:dyDescent="0.25">
      <c r="A83" s="10">
        <f t="shared" si="12"/>
        <v>72</v>
      </c>
      <c r="B83" s="29">
        <v>66159</v>
      </c>
      <c r="C83" s="27" t="s">
        <v>20</v>
      </c>
      <c r="D83" s="27" t="s">
        <v>78</v>
      </c>
      <c r="E83" s="71" t="s">
        <v>126</v>
      </c>
      <c r="F83" s="72">
        <v>334656337</v>
      </c>
      <c r="G83" s="72">
        <v>0</v>
      </c>
      <c r="H83" s="69">
        <v>0</v>
      </c>
      <c r="I83" s="20" t="s">
        <v>126</v>
      </c>
      <c r="J83" s="20">
        <v>56.75</v>
      </c>
      <c r="K83" s="20">
        <v>15.67</v>
      </c>
      <c r="L83" s="20">
        <v>0</v>
      </c>
      <c r="M83" s="18">
        <v>0</v>
      </c>
      <c r="N83" s="18">
        <v>0</v>
      </c>
      <c r="O83" s="19">
        <v>0</v>
      </c>
      <c r="P83" s="18">
        <v>0</v>
      </c>
      <c r="Q83" s="18">
        <v>0</v>
      </c>
      <c r="R83" s="18">
        <v>0</v>
      </c>
      <c r="S83" s="18">
        <v>0</v>
      </c>
      <c r="T83" s="20"/>
      <c r="U83" s="20"/>
      <c r="V83" s="20"/>
      <c r="W83" s="20"/>
      <c r="X83" s="20"/>
      <c r="Y83" s="18">
        <f t="shared" si="10"/>
        <v>0</v>
      </c>
      <c r="Z83" s="48" t="s">
        <v>91</v>
      </c>
      <c r="AA83" s="48" t="s">
        <v>797</v>
      </c>
      <c r="AB83" s="48">
        <v>236603</v>
      </c>
      <c r="AC83" s="48">
        <v>240335</v>
      </c>
      <c r="AD83" s="48">
        <v>56.75</v>
      </c>
      <c r="AE83" s="122"/>
      <c r="AF83" s="23" t="s">
        <v>732</v>
      </c>
      <c r="AG83" s="23" t="s">
        <v>733</v>
      </c>
    </row>
    <row r="84" spans="1:33" ht="15.75" thickBot="1" x14ac:dyDescent="0.25">
      <c r="A84" s="202" t="s">
        <v>186</v>
      </c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4"/>
      <c r="AF84" s="123"/>
      <c r="AG84" s="23"/>
    </row>
    <row r="85" spans="1:33" ht="37.5" customHeight="1" x14ac:dyDescent="0.2">
      <c r="A85" s="28">
        <f>+A83+1</f>
        <v>73</v>
      </c>
      <c r="B85" s="30">
        <v>116527</v>
      </c>
      <c r="C85" s="28" t="s">
        <v>187</v>
      </c>
      <c r="D85" s="28" t="s">
        <v>78</v>
      </c>
      <c r="E85" s="67">
        <v>99627225</v>
      </c>
      <c r="F85" s="68">
        <v>36475246</v>
      </c>
      <c r="G85" s="68">
        <v>36475246</v>
      </c>
      <c r="H85" s="69">
        <v>18362622.760000002</v>
      </c>
      <c r="I85" s="18">
        <v>20.729999999999997</v>
      </c>
      <c r="J85" s="18">
        <v>37</v>
      </c>
      <c r="K85" s="18">
        <v>4.5</v>
      </c>
      <c r="L85" s="18">
        <v>4.5</v>
      </c>
      <c r="M85" s="18">
        <v>0</v>
      </c>
      <c r="N85" s="18">
        <v>0.49</v>
      </c>
      <c r="O85" s="19">
        <v>0</v>
      </c>
      <c r="P85" s="18">
        <v>0</v>
      </c>
      <c r="Q85" s="18">
        <v>0</v>
      </c>
      <c r="R85" s="18">
        <v>1.0900000000000001</v>
      </c>
      <c r="S85" s="18">
        <v>0</v>
      </c>
      <c r="T85" s="18"/>
      <c r="U85" s="18"/>
      <c r="V85" s="18"/>
      <c r="W85" s="18"/>
      <c r="X85" s="18"/>
      <c r="Y85" s="18">
        <f t="shared" ref="Y85:Y86" si="13">SUM(M85:X85)</f>
        <v>1.58</v>
      </c>
      <c r="Z85" s="46" t="s">
        <v>188</v>
      </c>
      <c r="AA85" s="46" t="s">
        <v>189</v>
      </c>
      <c r="AB85" s="46">
        <v>126208</v>
      </c>
      <c r="AC85" s="46">
        <v>123331</v>
      </c>
      <c r="AD85" s="46">
        <v>36.54</v>
      </c>
      <c r="AE85" s="119" t="s">
        <v>130</v>
      </c>
      <c r="AF85" s="23" t="s">
        <v>728</v>
      </c>
      <c r="AG85" s="23" t="s">
        <v>729</v>
      </c>
    </row>
    <row r="86" spans="1:33" ht="38.25" customHeight="1" x14ac:dyDescent="0.2">
      <c r="A86" s="27">
        <f>+A85+1</f>
        <v>74</v>
      </c>
      <c r="B86" s="29">
        <v>132258</v>
      </c>
      <c r="C86" s="27" t="s">
        <v>27</v>
      </c>
      <c r="D86" s="27" t="s">
        <v>78</v>
      </c>
      <c r="E86" s="71">
        <v>130094612</v>
      </c>
      <c r="F86" s="72">
        <v>45347603</v>
      </c>
      <c r="G86" s="72">
        <v>45347603</v>
      </c>
      <c r="H86" s="72">
        <v>23296503.530000001</v>
      </c>
      <c r="I86" s="20">
        <v>27.469999999999995</v>
      </c>
      <c r="J86" s="20">
        <v>46</v>
      </c>
      <c r="K86" s="20">
        <v>5.05</v>
      </c>
      <c r="L86" s="20">
        <v>5.05</v>
      </c>
      <c r="M86" s="18">
        <v>0</v>
      </c>
      <c r="N86" s="18">
        <v>0</v>
      </c>
      <c r="O86" s="19">
        <v>0</v>
      </c>
      <c r="P86" s="20">
        <v>0.63</v>
      </c>
      <c r="Q86" s="18">
        <v>0</v>
      </c>
      <c r="R86" s="18">
        <v>1.29</v>
      </c>
      <c r="S86" s="18">
        <v>0</v>
      </c>
      <c r="T86" s="20"/>
      <c r="U86" s="20"/>
      <c r="V86" s="20"/>
      <c r="W86" s="20"/>
      <c r="X86" s="20"/>
      <c r="Y86" s="18">
        <f t="shared" si="13"/>
        <v>1.92</v>
      </c>
      <c r="Z86" s="48" t="s">
        <v>188</v>
      </c>
      <c r="AA86" s="48" t="s">
        <v>190</v>
      </c>
      <c r="AB86" s="48">
        <v>126208</v>
      </c>
      <c r="AC86" s="48">
        <v>123331</v>
      </c>
      <c r="AD86" s="48">
        <v>45.6</v>
      </c>
      <c r="AE86" s="122" t="s">
        <v>130</v>
      </c>
      <c r="AF86" s="23" t="s">
        <v>728</v>
      </c>
      <c r="AG86" s="23" t="s">
        <v>729</v>
      </c>
    </row>
    <row r="87" spans="1:33" ht="38.25" customHeight="1" thickBot="1" x14ac:dyDescent="0.25">
      <c r="A87" s="155">
        <f>+A86+1</f>
        <v>75</v>
      </c>
      <c r="B87" s="129">
        <v>211931</v>
      </c>
      <c r="C87" s="129" t="s">
        <v>763</v>
      </c>
      <c r="D87" s="50" t="s">
        <v>78</v>
      </c>
      <c r="E87" s="74" t="s">
        <v>126</v>
      </c>
      <c r="F87" s="79">
        <v>0</v>
      </c>
      <c r="G87" s="79">
        <v>976886</v>
      </c>
      <c r="H87" s="79">
        <v>976885.31</v>
      </c>
      <c r="I87" s="21" t="s">
        <v>126</v>
      </c>
      <c r="J87" s="21">
        <v>16</v>
      </c>
      <c r="K87" s="21">
        <v>0.02</v>
      </c>
      <c r="L87" s="21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21"/>
      <c r="U87" s="21"/>
      <c r="V87" s="21"/>
      <c r="W87" s="21"/>
      <c r="X87" s="21"/>
      <c r="Y87" s="21"/>
      <c r="Z87" s="52" t="s">
        <v>232</v>
      </c>
      <c r="AA87" s="52" t="s">
        <v>764</v>
      </c>
      <c r="AB87" s="52">
        <v>0</v>
      </c>
      <c r="AC87" s="52">
        <v>0</v>
      </c>
      <c r="AD87" s="52">
        <v>16</v>
      </c>
      <c r="AE87" s="95"/>
      <c r="AF87" s="23"/>
      <c r="AG87" s="23"/>
    </row>
    <row r="88" spans="1:33" ht="15.75" thickBot="1" x14ac:dyDescent="0.25">
      <c r="A88" s="202" t="s">
        <v>191</v>
      </c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4"/>
      <c r="AF88" s="23"/>
      <c r="AG88" s="23"/>
    </row>
    <row r="89" spans="1:33" ht="42.75" x14ac:dyDescent="0.2">
      <c r="A89" s="28">
        <f>+A87+1</f>
        <v>76</v>
      </c>
      <c r="B89" s="30">
        <v>189454</v>
      </c>
      <c r="C89" s="28" t="s">
        <v>22</v>
      </c>
      <c r="D89" s="28" t="s">
        <v>78</v>
      </c>
      <c r="E89" s="67" t="s">
        <v>126</v>
      </c>
      <c r="F89" s="68">
        <v>3189111</v>
      </c>
      <c r="G89" s="68">
        <v>0</v>
      </c>
      <c r="H89" s="69">
        <v>0</v>
      </c>
      <c r="I89" s="18" t="s">
        <v>126</v>
      </c>
      <c r="J89" s="18">
        <v>11.39</v>
      </c>
      <c r="K89" s="18">
        <v>1.1399999999999999</v>
      </c>
      <c r="L89" s="18">
        <v>1.1399999999999999</v>
      </c>
      <c r="M89" s="18">
        <v>0</v>
      </c>
      <c r="N89" s="18">
        <v>0</v>
      </c>
      <c r="O89" s="19">
        <v>0</v>
      </c>
      <c r="P89" s="18">
        <v>0</v>
      </c>
      <c r="Q89" s="18">
        <v>0</v>
      </c>
      <c r="R89" s="18">
        <v>0</v>
      </c>
      <c r="S89" s="18">
        <v>0</v>
      </c>
      <c r="T89" s="18"/>
      <c r="U89" s="18"/>
      <c r="V89" s="18"/>
      <c r="W89" s="18"/>
      <c r="X89" s="18"/>
      <c r="Y89" s="18">
        <f t="shared" ref="Y89:Y124" si="14">SUM(M89:X89)</f>
        <v>0</v>
      </c>
      <c r="Z89" s="46" t="s">
        <v>85</v>
      </c>
      <c r="AA89" s="46" t="s">
        <v>86</v>
      </c>
      <c r="AB89" s="46"/>
      <c r="AC89" s="46"/>
      <c r="AD89" s="46">
        <v>11.39</v>
      </c>
      <c r="AE89" s="119"/>
      <c r="AF89" s="23" t="s">
        <v>728</v>
      </c>
      <c r="AG89" s="23" t="s">
        <v>729</v>
      </c>
    </row>
    <row r="90" spans="1:33" s="7" customFormat="1" ht="42.75" x14ac:dyDescent="0.2">
      <c r="A90" s="148">
        <f>+A89+1</f>
        <v>77</v>
      </c>
      <c r="B90" s="9">
        <v>208417</v>
      </c>
      <c r="C90" s="10" t="s">
        <v>267</v>
      </c>
      <c r="D90" s="10" t="s">
        <v>142</v>
      </c>
      <c r="E90" s="42">
        <v>6472802.8700000001</v>
      </c>
      <c r="F90" s="69">
        <v>0</v>
      </c>
      <c r="G90" s="69">
        <v>10000000</v>
      </c>
      <c r="H90" s="69">
        <v>0</v>
      </c>
      <c r="I90" s="19">
        <v>2.9000000000000004</v>
      </c>
      <c r="J90" s="19">
        <v>5.5</v>
      </c>
      <c r="K90" s="19">
        <v>3</v>
      </c>
      <c r="L90" s="19">
        <v>3.64</v>
      </c>
      <c r="M90" s="18">
        <v>0</v>
      </c>
      <c r="N90" s="18">
        <v>0</v>
      </c>
      <c r="O90" s="19">
        <v>0</v>
      </c>
      <c r="P90" s="18">
        <v>0</v>
      </c>
      <c r="Q90" s="18">
        <v>0</v>
      </c>
      <c r="R90" s="18">
        <v>0</v>
      </c>
      <c r="S90" s="18">
        <v>0</v>
      </c>
      <c r="T90" s="19"/>
      <c r="U90" s="19"/>
      <c r="V90" s="19"/>
      <c r="W90" s="19"/>
      <c r="X90" s="19"/>
      <c r="Y90" s="18">
        <f>SUM(M90:X90)</f>
        <v>0</v>
      </c>
      <c r="Z90" s="22" t="s">
        <v>374</v>
      </c>
      <c r="AA90" s="22" t="s">
        <v>375</v>
      </c>
      <c r="AB90" s="22">
        <v>4564</v>
      </c>
      <c r="AC90" s="22">
        <v>4612</v>
      </c>
      <c r="AD90" s="22">
        <v>5.5</v>
      </c>
      <c r="AE90" s="120" t="s">
        <v>130</v>
      </c>
      <c r="AF90" s="23" t="s">
        <v>728</v>
      </c>
      <c r="AG90" s="23" t="s">
        <v>729</v>
      </c>
    </row>
    <row r="91" spans="1:33" ht="42.75" x14ac:dyDescent="0.2">
      <c r="A91" s="10">
        <f>+A90+1</f>
        <v>78</v>
      </c>
      <c r="B91" s="9">
        <v>208875</v>
      </c>
      <c r="C91" s="10" t="s">
        <v>263</v>
      </c>
      <c r="D91" s="10" t="s">
        <v>142</v>
      </c>
      <c r="E91" s="42">
        <v>21933755.59</v>
      </c>
      <c r="F91" s="69">
        <v>0</v>
      </c>
      <c r="G91" s="69">
        <v>37037499</v>
      </c>
      <c r="H91" s="69">
        <v>37037497.520000003</v>
      </c>
      <c r="I91" s="19">
        <v>6.69</v>
      </c>
      <c r="J91" s="19">
        <v>11.9</v>
      </c>
      <c r="K91" s="19">
        <v>7</v>
      </c>
      <c r="L91" s="19">
        <v>8.9</v>
      </c>
      <c r="M91" s="18">
        <v>0</v>
      </c>
      <c r="N91" s="18">
        <v>0</v>
      </c>
      <c r="O91" s="19">
        <v>0</v>
      </c>
      <c r="P91" s="18">
        <v>0</v>
      </c>
      <c r="Q91" s="18">
        <v>0</v>
      </c>
      <c r="R91" s="18">
        <v>0</v>
      </c>
      <c r="S91" s="18">
        <v>0</v>
      </c>
      <c r="T91" s="19"/>
      <c r="U91" s="19"/>
      <c r="V91" s="19"/>
      <c r="W91" s="19"/>
      <c r="X91" s="19"/>
      <c r="Y91" s="18">
        <f>SUM(M91:X91)</f>
        <v>0</v>
      </c>
      <c r="Z91" s="22" t="s">
        <v>92</v>
      </c>
      <c r="AA91" s="22" t="s">
        <v>370</v>
      </c>
      <c r="AB91" s="22">
        <v>21621</v>
      </c>
      <c r="AC91" s="22">
        <v>24420</v>
      </c>
      <c r="AD91" s="22">
        <v>11.9</v>
      </c>
      <c r="AE91" s="120" t="s">
        <v>130</v>
      </c>
      <c r="AF91" s="23" t="s">
        <v>728</v>
      </c>
      <c r="AG91" s="23" t="s">
        <v>729</v>
      </c>
    </row>
    <row r="92" spans="1:33" ht="42.75" x14ac:dyDescent="0.2">
      <c r="A92" s="10">
        <f>+A91+1</f>
        <v>79</v>
      </c>
      <c r="B92" s="9">
        <v>208880</v>
      </c>
      <c r="C92" s="10" t="s">
        <v>192</v>
      </c>
      <c r="D92" s="10" t="s">
        <v>78</v>
      </c>
      <c r="E92" s="42">
        <v>25489231.84</v>
      </c>
      <c r="F92" s="69">
        <v>19500000</v>
      </c>
      <c r="G92" s="69">
        <v>9459259</v>
      </c>
      <c r="H92" s="69">
        <v>8758604.8699999992</v>
      </c>
      <c r="I92" s="19">
        <v>7.8000000000000016</v>
      </c>
      <c r="J92" s="19">
        <v>13</v>
      </c>
      <c r="K92" s="19">
        <v>6.84</v>
      </c>
      <c r="L92" s="19">
        <v>2.96</v>
      </c>
      <c r="M92" s="18">
        <v>0</v>
      </c>
      <c r="N92" s="18">
        <v>0</v>
      </c>
      <c r="O92" s="19">
        <v>0.43</v>
      </c>
      <c r="P92" s="18">
        <v>0</v>
      </c>
      <c r="Q92" s="18">
        <v>0</v>
      </c>
      <c r="R92" s="18">
        <v>0</v>
      </c>
      <c r="S92" s="18">
        <v>0</v>
      </c>
      <c r="T92" s="19"/>
      <c r="U92" s="19"/>
      <c r="V92" s="19"/>
      <c r="W92" s="19"/>
      <c r="X92" s="19"/>
      <c r="Y92" s="18">
        <f t="shared" si="14"/>
        <v>0.43</v>
      </c>
      <c r="Z92" s="22" t="s">
        <v>97</v>
      </c>
      <c r="AA92" s="22" t="s">
        <v>98</v>
      </c>
      <c r="AB92" s="22">
        <v>32292</v>
      </c>
      <c r="AC92" s="22">
        <v>31014</v>
      </c>
      <c r="AD92" s="22">
        <v>13</v>
      </c>
      <c r="AE92" s="120" t="s">
        <v>130</v>
      </c>
      <c r="AF92" s="23" t="s">
        <v>728</v>
      </c>
      <c r="AG92" s="23" t="s">
        <v>729</v>
      </c>
    </row>
    <row r="93" spans="1:33" ht="42.75" x14ac:dyDescent="0.2">
      <c r="A93" s="10">
        <f t="shared" ref="A93:A122" si="15">+A92+1</f>
        <v>80</v>
      </c>
      <c r="B93" s="9">
        <v>209012</v>
      </c>
      <c r="C93" s="10" t="s">
        <v>193</v>
      </c>
      <c r="D93" s="10" t="s">
        <v>78</v>
      </c>
      <c r="E93" s="42" t="s">
        <v>126</v>
      </c>
      <c r="F93" s="69">
        <v>1841836</v>
      </c>
      <c r="G93" s="69">
        <v>1841836</v>
      </c>
      <c r="H93" s="69">
        <v>0</v>
      </c>
      <c r="I93" s="19" t="s">
        <v>126</v>
      </c>
      <c r="J93" s="19">
        <v>20</v>
      </c>
      <c r="K93" s="19">
        <v>0.67</v>
      </c>
      <c r="L93" s="19">
        <v>0.67</v>
      </c>
      <c r="M93" s="18">
        <v>0</v>
      </c>
      <c r="N93" s="18">
        <v>0</v>
      </c>
      <c r="O93" s="19">
        <v>0</v>
      </c>
      <c r="P93" s="18">
        <v>0</v>
      </c>
      <c r="Q93" s="18">
        <v>0</v>
      </c>
      <c r="R93" s="18">
        <v>0</v>
      </c>
      <c r="S93" s="18">
        <v>0</v>
      </c>
      <c r="T93" s="19"/>
      <c r="U93" s="19"/>
      <c r="V93" s="19"/>
      <c r="W93" s="19"/>
      <c r="X93" s="19"/>
      <c r="Y93" s="18">
        <f t="shared" si="14"/>
        <v>0</v>
      </c>
      <c r="Z93" s="22" t="s">
        <v>97</v>
      </c>
      <c r="AA93" s="22" t="s">
        <v>798</v>
      </c>
      <c r="AB93" s="22"/>
      <c r="AC93" s="22"/>
      <c r="AD93" s="22">
        <v>20</v>
      </c>
      <c r="AE93" s="120"/>
      <c r="AF93" s="23" t="s">
        <v>728</v>
      </c>
      <c r="AG93" s="23" t="s">
        <v>729</v>
      </c>
    </row>
    <row r="94" spans="1:33" ht="42.75" x14ac:dyDescent="0.2">
      <c r="A94" s="10">
        <f t="shared" si="15"/>
        <v>81</v>
      </c>
      <c r="B94" s="11">
        <v>209014</v>
      </c>
      <c r="C94" s="10" t="s">
        <v>194</v>
      </c>
      <c r="D94" s="10" t="s">
        <v>78</v>
      </c>
      <c r="E94" s="42">
        <v>17835003.710000005</v>
      </c>
      <c r="F94" s="69">
        <v>477110</v>
      </c>
      <c r="G94" s="69">
        <v>59213841</v>
      </c>
      <c r="H94" s="69">
        <v>58214175.299999997</v>
      </c>
      <c r="I94" s="19">
        <v>10.71</v>
      </c>
      <c r="J94" s="19">
        <v>16.170000000000002</v>
      </c>
      <c r="K94" s="19">
        <v>0.18</v>
      </c>
      <c r="L94" s="19">
        <v>16.670000000000002</v>
      </c>
      <c r="M94" s="18">
        <v>0</v>
      </c>
      <c r="N94" s="18">
        <v>0</v>
      </c>
      <c r="O94" s="19">
        <v>3.79</v>
      </c>
      <c r="P94" s="19">
        <v>7.41</v>
      </c>
      <c r="Q94" s="18">
        <v>0</v>
      </c>
      <c r="R94" s="18">
        <v>0</v>
      </c>
      <c r="S94" s="18">
        <v>0</v>
      </c>
      <c r="T94" s="19"/>
      <c r="U94" s="19"/>
      <c r="V94" s="19"/>
      <c r="W94" s="19"/>
      <c r="X94" s="19"/>
      <c r="Y94" s="18">
        <f t="shared" si="14"/>
        <v>11.2</v>
      </c>
      <c r="Z94" s="22" t="s">
        <v>83</v>
      </c>
      <c r="AA94" s="22" t="s">
        <v>83</v>
      </c>
      <c r="AB94" s="22">
        <v>80161</v>
      </c>
      <c r="AC94" s="22">
        <v>83066</v>
      </c>
      <c r="AD94" s="22">
        <v>16.170000000000002</v>
      </c>
      <c r="AE94" s="120" t="s">
        <v>130</v>
      </c>
      <c r="AF94" s="124" t="s">
        <v>728</v>
      </c>
      <c r="AG94" s="124" t="s">
        <v>729</v>
      </c>
    </row>
    <row r="95" spans="1:33" ht="42.75" x14ac:dyDescent="0.2">
      <c r="A95" s="10">
        <f t="shared" si="15"/>
        <v>82</v>
      </c>
      <c r="B95" s="11">
        <v>209016</v>
      </c>
      <c r="C95" s="10" t="s">
        <v>195</v>
      </c>
      <c r="D95" s="10" t="s">
        <v>78</v>
      </c>
      <c r="E95" s="42" t="s">
        <v>126</v>
      </c>
      <c r="F95" s="69">
        <v>22077494</v>
      </c>
      <c r="G95" s="69">
        <v>22077494</v>
      </c>
      <c r="H95" s="69">
        <v>0</v>
      </c>
      <c r="I95" s="19" t="s">
        <v>126</v>
      </c>
      <c r="J95" s="19">
        <v>29.55</v>
      </c>
      <c r="K95" s="19">
        <v>8.33</v>
      </c>
      <c r="L95" s="19">
        <v>8.33</v>
      </c>
      <c r="M95" s="18">
        <v>0</v>
      </c>
      <c r="N95" s="18">
        <v>0</v>
      </c>
      <c r="O95" s="19">
        <v>0</v>
      </c>
      <c r="P95" s="18">
        <v>0</v>
      </c>
      <c r="Q95" s="18">
        <v>0</v>
      </c>
      <c r="R95" s="18">
        <v>0</v>
      </c>
      <c r="S95" s="18">
        <v>0</v>
      </c>
      <c r="T95" s="19"/>
      <c r="U95" s="19"/>
      <c r="V95" s="19"/>
      <c r="W95" s="19"/>
      <c r="X95" s="19"/>
      <c r="Y95" s="18">
        <f t="shared" si="14"/>
        <v>0</v>
      </c>
      <c r="Z95" s="22" t="s">
        <v>88</v>
      </c>
      <c r="AA95" s="22" t="s">
        <v>821</v>
      </c>
      <c r="AB95" s="22"/>
      <c r="AC95" s="22"/>
      <c r="AD95" s="22">
        <v>29.55</v>
      </c>
      <c r="AE95" s="120"/>
      <c r="AF95" s="23" t="s">
        <v>728</v>
      </c>
      <c r="AG95" s="23" t="s">
        <v>729</v>
      </c>
    </row>
    <row r="96" spans="1:33" ht="42.75" x14ac:dyDescent="0.2">
      <c r="A96" s="10">
        <f t="shared" si="15"/>
        <v>83</v>
      </c>
      <c r="B96" s="11">
        <v>209018</v>
      </c>
      <c r="C96" s="10" t="s">
        <v>196</v>
      </c>
      <c r="D96" s="10" t="s">
        <v>78</v>
      </c>
      <c r="E96" s="42" t="s">
        <v>126</v>
      </c>
      <c r="F96" s="69">
        <v>559512</v>
      </c>
      <c r="G96" s="69">
        <v>3462543</v>
      </c>
      <c r="H96" s="69">
        <v>2903030.17</v>
      </c>
      <c r="I96" s="19" t="s">
        <v>126</v>
      </c>
      <c r="J96" s="19">
        <v>18</v>
      </c>
      <c r="K96" s="19">
        <v>0.23</v>
      </c>
      <c r="L96" s="19">
        <v>1.57</v>
      </c>
      <c r="M96" s="18">
        <v>0</v>
      </c>
      <c r="N96" s="18">
        <v>0</v>
      </c>
      <c r="O96" s="19">
        <v>0.32</v>
      </c>
      <c r="P96" s="18">
        <v>0</v>
      </c>
      <c r="Q96" s="18">
        <v>0</v>
      </c>
      <c r="R96" s="18">
        <v>0</v>
      </c>
      <c r="S96" s="18">
        <v>0</v>
      </c>
      <c r="T96" s="19"/>
      <c r="U96" s="19"/>
      <c r="V96" s="19"/>
      <c r="W96" s="19"/>
      <c r="X96" s="19"/>
      <c r="Y96" s="18">
        <f t="shared" si="14"/>
        <v>0.32</v>
      </c>
      <c r="Z96" s="22" t="s">
        <v>100</v>
      </c>
      <c r="AA96" s="22" t="s">
        <v>822</v>
      </c>
      <c r="AB96" s="22"/>
      <c r="AC96" s="22"/>
      <c r="AD96" s="22">
        <v>18</v>
      </c>
      <c r="AE96" s="120"/>
      <c r="AF96" s="23" t="s">
        <v>728</v>
      </c>
      <c r="AG96" s="23" t="s">
        <v>729</v>
      </c>
    </row>
    <row r="97" spans="1:33" ht="28.5" x14ac:dyDescent="0.2">
      <c r="A97" s="10">
        <f t="shared" si="15"/>
        <v>84</v>
      </c>
      <c r="B97" s="11">
        <v>209055</v>
      </c>
      <c r="C97" s="10" t="s">
        <v>197</v>
      </c>
      <c r="D97" s="10" t="s">
        <v>78</v>
      </c>
      <c r="E97" s="42" t="s">
        <v>126</v>
      </c>
      <c r="F97" s="69">
        <v>347200</v>
      </c>
      <c r="G97" s="69">
        <v>347200</v>
      </c>
      <c r="H97" s="69">
        <v>0</v>
      </c>
      <c r="I97" s="19" t="s">
        <v>126</v>
      </c>
      <c r="J97" s="19">
        <v>11.32</v>
      </c>
      <c r="K97" s="19">
        <v>0.14000000000000001</v>
      </c>
      <c r="L97" s="19">
        <v>0.14000000000000001</v>
      </c>
      <c r="M97" s="18">
        <v>0</v>
      </c>
      <c r="N97" s="18">
        <v>0</v>
      </c>
      <c r="O97" s="19">
        <v>0</v>
      </c>
      <c r="P97" s="18">
        <v>0</v>
      </c>
      <c r="Q97" s="18">
        <v>0</v>
      </c>
      <c r="R97" s="18">
        <v>0</v>
      </c>
      <c r="S97" s="18">
        <v>0</v>
      </c>
      <c r="T97" s="19"/>
      <c r="U97" s="19"/>
      <c r="V97" s="19"/>
      <c r="W97" s="19"/>
      <c r="X97" s="19"/>
      <c r="Y97" s="18">
        <f t="shared" si="14"/>
        <v>0</v>
      </c>
      <c r="Z97" s="22" t="s">
        <v>92</v>
      </c>
      <c r="AA97" s="22" t="s">
        <v>823</v>
      </c>
      <c r="AB97" s="22"/>
      <c r="AC97" s="22"/>
      <c r="AD97" s="22"/>
      <c r="AE97" s="120"/>
      <c r="AF97" s="23" t="s">
        <v>735</v>
      </c>
      <c r="AG97" s="23" t="s">
        <v>733</v>
      </c>
    </row>
    <row r="98" spans="1:33" ht="42.75" x14ac:dyDescent="0.2">
      <c r="A98" s="99">
        <f t="shared" si="15"/>
        <v>85</v>
      </c>
      <c r="B98" s="9">
        <v>209056</v>
      </c>
      <c r="C98" s="10" t="s">
        <v>261</v>
      </c>
      <c r="D98" s="10" t="s">
        <v>142</v>
      </c>
      <c r="E98" s="42">
        <v>14877500.540000003</v>
      </c>
      <c r="F98" s="69">
        <v>0</v>
      </c>
      <c r="G98" s="69">
        <v>12969338</v>
      </c>
      <c r="H98" s="69">
        <v>12969336.66</v>
      </c>
      <c r="I98" s="19">
        <v>8.06</v>
      </c>
      <c r="J98" s="19">
        <v>31</v>
      </c>
      <c r="K98" s="19">
        <v>8.06</v>
      </c>
      <c r="L98" s="19">
        <v>10.210000000000001</v>
      </c>
      <c r="M98" s="18">
        <v>0</v>
      </c>
      <c r="N98" s="18">
        <v>0</v>
      </c>
      <c r="O98" s="19">
        <v>1.69</v>
      </c>
      <c r="P98" s="18">
        <v>0</v>
      </c>
      <c r="Q98" s="18">
        <v>0</v>
      </c>
      <c r="R98" s="18">
        <v>0</v>
      </c>
      <c r="S98" s="18">
        <v>0</v>
      </c>
      <c r="T98" s="19">
        <v>2</v>
      </c>
      <c r="U98" s="19"/>
      <c r="V98" s="19"/>
      <c r="W98" s="19"/>
      <c r="X98" s="19"/>
      <c r="Y98" s="18">
        <f t="shared" si="14"/>
        <v>3.69</v>
      </c>
      <c r="Z98" s="22" t="s">
        <v>97</v>
      </c>
      <c r="AA98" s="22" t="s">
        <v>368</v>
      </c>
      <c r="AB98" s="22">
        <v>46840</v>
      </c>
      <c r="AC98" s="22">
        <v>44986</v>
      </c>
      <c r="AD98" s="22">
        <v>31</v>
      </c>
      <c r="AE98" s="120" t="s">
        <v>130</v>
      </c>
      <c r="AF98" s="23" t="s">
        <v>735</v>
      </c>
      <c r="AG98" s="23" t="s">
        <v>733</v>
      </c>
    </row>
    <row r="99" spans="1:33" ht="42.75" x14ac:dyDescent="0.2">
      <c r="A99" s="10">
        <f t="shared" si="15"/>
        <v>86</v>
      </c>
      <c r="B99" s="11">
        <v>209182</v>
      </c>
      <c r="C99" s="10" t="s">
        <v>198</v>
      </c>
      <c r="D99" s="10" t="s">
        <v>78</v>
      </c>
      <c r="E99" s="42">
        <v>3637112.35</v>
      </c>
      <c r="F99" s="69">
        <v>14337262</v>
      </c>
      <c r="G99" s="69">
        <v>9398469</v>
      </c>
      <c r="H99" s="69">
        <v>8704214.4800000004</v>
      </c>
      <c r="I99" s="19">
        <v>1.98</v>
      </c>
      <c r="J99" s="19">
        <v>18.5</v>
      </c>
      <c r="K99" s="19">
        <v>5.03</v>
      </c>
      <c r="L99" s="19">
        <v>4.6500000000000004</v>
      </c>
      <c r="M99" s="18">
        <v>0</v>
      </c>
      <c r="N99" s="18">
        <v>0</v>
      </c>
      <c r="O99" s="19">
        <v>0.93</v>
      </c>
      <c r="P99" s="18">
        <v>0</v>
      </c>
      <c r="Q99" s="18">
        <v>0</v>
      </c>
      <c r="R99" s="18">
        <v>0</v>
      </c>
      <c r="S99" s="18">
        <v>0</v>
      </c>
      <c r="T99" s="19"/>
      <c r="U99" s="19"/>
      <c r="V99" s="19"/>
      <c r="W99" s="19"/>
      <c r="X99" s="19"/>
      <c r="Y99" s="18">
        <f t="shared" si="14"/>
        <v>0.93</v>
      </c>
      <c r="Z99" s="22" t="s">
        <v>89</v>
      </c>
      <c r="AA99" s="22" t="s">
        <v>99</v>
      </c>
      <c r="AB99" s="22">
        <v>4823</v>
      </c>
      <c r="AC99" s="22">
        <v>5055</v>
      </c>
      <c r="AD99" s="22">
        <v>18.5</v>
      </c>
      <c r="AE99" s="120" t="s">
        <v>130</v>
      </c>
      <c r="AF99" s="23" t="s">
        <v>126</v>
      </c>
      <c r="AG99" s="23" t="s">
        <v>126</v>
      </c>
    </row>
    <row r="100" spans="1:33" ht="42.75" x14ac:dyDescent="0.2">
      <c r="A100" s="10">
        <f t="shared" si="15"/>
        <v>87</v>
      </c>
      <c r="B100" s="12">
        <v>210036</v>
      </c>
      <c r="C100" s="10" t="s">
        <v>199</v>
      </c>
      <c r="D100" s="10" t="s">
        <v>78</v>
      </c>
      <c r="E100" s="42" t="s">
        <v>126</v>
      </c>
      <c r="F100" s="69">
        <v>18184000</v>
      </c>
      <c r="G100" s="69">
        <v>9970200</v>
      </c>
      <c r="H100" s="69">
        <v>9970199.8200000003</v>
      </c>
      <c r="I100" s="19" t="s">
        <v>126</v>
      </c>
      <c r="J100" s="19">
        <v>18.41</v>
      </c>
      <c r="K100" s="19">
        <v>6.86</v>
      </c>
      <c r="L100" s="19">
        <v>5.1100000000000003</v>
      </c>
      <c r="M100" s="18">
        <v>0</v>
      </c>
      <c r="N100" s="18">
        <v>0</v>
      </c>
      <c r="O100" s="19">
        <v>1.25</v>
      </c>
      <c r="P100" s="18">
        <v>0</v>
      </c>
      <c r="Q100" s="18">
        <v>0</v>
      </c>
      <c r="R100" s="18">
        <v>0</v>
      </c>
      <c r="S100" s="18">
        <v>0</v>
      </c>
      <c r="T100" s="19"/>
      <c r="U100" s="19"/>
      <c r="V100" s="19"/>
      <c r="W100" s="19"/>
      <c r="X100" s="19"/>
      <c r="Y100" s="18">
        <f t="shared" si="14"/>
        <v>1.25</v>
      </c>
      <c r="Z100" s="22" t="s">
        <v>83</v>
      </c>
      <c r="AA100" s="23" t="s">
        <v>824</v>
      </c>
      <c r="AB100" s="22">
        <v>93782</v>
      </c>
      <c r="AC100" s="22">
        <v>94423</v>
      </c>
      <c r="AD100" s="22">
        <v>18.41</v>
      </c>
      <c r="AE100" s="120"/>
      <c r="AF100" s="23" t="s">
        <v>126</v>
      </c>
      <c r="AG100" s="23" t="s">
        <v>126</v>
      </c>
    </row>
    <row r="101" spans="1:33" ht="28.5" x14ac:dyDescent="0.2">
      <c r="A101" s="10">
        <f>+A100+1</f>
        <v>88</v>
      </c>
      <c r="B101" s="11">
        <v>227153</v>
      </c>
      <c r="C101" s="10" t="s">
        <v>200</v>
      </c>
      <c r="D101" s="10" t="s">
        <v>78</v>
      </c>
      <c r="E101" s="42" t="s">
        <v>126</v>
      </c>
      <c r="F101" s="69">
        <v>8000000</v>
      </c>
      <c r="G101" s="69">
        <v>8000000</v>
      </c>
      <c r="H101" s="69">
        <v>0</v>
      </c>
      <c r="I101" s="19" t="s">
        <v>126</v>
      </c>
      <c r="J101" s="19">
        <v>4</v>
      </c>
      <c r="K101" s="19">
        <v>3.02</v>
      </c>
      <c r="L101" s="19">
        <v>3.02</v>
      </c>
      <c r="M101" s="18">
        <v>0</v>
      </c>
      <c r="N101" s="18">
        <v>0</v>
      </c>
      <c r="O101" s="19">
        <v>0</v>
      </c>
      <c r="P101" s="18">
        <v>0</v>
      </c>
      <c r="Q101" s="18">
        <v>0</v>
      </c>
      <c r="R101" s="18">
        <v>0</v>
      </c>
      <c r="S101" s="18">
        <v>0</v>
      </c>
      <c r="T101" s="19"/>
      <c r="U101" s="19"/>
      <c r="V101" s="19"/>
      <c r="W101" s="19"/>
      <c r="X101" s="19"/>
      <c r="Y101" s="18">
        <f t="shared" si="14"/>
        <v>0</v>
      </c>
      <c r="Z101" s="22" t="s">
        <v>83</v>
      </c>
      <c r="AA101" s="22" t="s">
        <v>112</v>
      </c>
      <c r="AB101" s="22"/>
      <c r="AC101" s="22"/>
      <c r="AD101" s="22">
        <v>4</v>
      </c>
      <c r="AE101" s="120"/>
      <c r="AF101" s="23" t="s">
        <v>126</v>
      </c>
      <c r="AG101" s="23" t="s">
        <v>126</v>
      </c>
    </row>
    <row r="102" spans="1:33" ht="42.75" x14ac:dyDescent="0.2">
      <c r="A102" s="10">
        <f t="shared" si="15"/>
        <v>89</v>
      </c>
      <c r="B102" s="9">
        <v>227156</v>
      </c>
      <c r="C102" s="10" t="s">
        <v>201</v>
      </c>
      <c r="D102" s="10" t="s">
        <v>78</v>
      </c>
      <c r="E102" s="42" t="s">
        <v>126</v>
      </c>
      <c r="F102" s="69">
        <v>8000000</v>
      </c>
      <c r="G102" s="69">
        <v>8000000</v>
      </c>
      <c r="H102" s="69">
        <v>0</v>
      </c>
      <c r="I102" s="19" t="s">
        <v>126</v>
      </c>
      <c r="J102" s="19">
        <v>15</v>
      </c>
      <c r="K102" s="19">
        <v>3.02</v>
      </c>
      <c r="L102" s="19">
        <v>3.02</v>
      </c>
      <c r="M102" s="18">
        <v>0</v>
      </c>
      <c r="N102" s="18">
        <v>0</v>
      </c>
      <c r="O102" s="19">
        <v>0</v>
      </c>
      <c r="P102" s="18">
        <v>0</v>
      </c>
      <c r="Q102" s="18">
        <v>0</v>
      </c>
      <c r="R102" s="18">
        <v>0</v>
      </c>
      <c r="S102" s="18">
        <v>0</v>
      </c>
      <c r="T102" s="19"/>
      <c r="U102" s="19"/>
      <c r="V102" s="19"/>
      <c r="W102" s="19"/>
      <c r="X102" s="19"/>
      <c r="Y102" s="18">
        <f t="shared" si="14"/>
        <v>0</v>
      </c>
      <c r="Z102" s="22" t="s">
        <v>114</v>
      </c>
      <c r="AA102" s="22" t="s">
        <v>115</v>
      </c>
      <c r="AB102" s="22"/>
      <c r="AC102" s="22"/>
      <c r="AD102" s="22">
        <v>15</v>
      </c>
      <c r="AE102" s="120"/>
      <c r="AF102" s="23" t="s">
        <v>126</v>
      </c>
      <c r="AG102" s="23" t="s">
        <v>126</v>
      </c>
    </row>
    <row r="103" spans="1:33" ht="28.5" x14ac:dyDescent="0.2">
      <c r="A103" s="10">
        <f t="shared" si="15"/>
        <v>90</v>
      </c>
      <c r="B103" s="11">
        <v>227157</v>
      </c>
      <c r="C103" s="10" t="s">
        <v>202</v>
      </c>
      <c r="D103" s="10" t="s">
        <v>78</v>
      </c>
      <c r="E103" s="42" t="s">
        <v>126</v>
      </c>
      <c r="F103" s="69">
        <v>8000000</v>
      </c>
      <c r="G103" s="69">
        <v>8000000</v>
      </c>
      <c r="H103" s="69">
        <v>0</v>
      </c>
      <c r="I103" s="19" t="s">
        <v>126</v>
      </c>
      <c r="J103" s="19">
        <v>16</v>
      </c>
      <c r="K103" s="19">
        <v>3.02</v>
      </c>
      <c r="L103" s="19">
        <v>3.02</v>
      </c>
      <c r="M103" s="18">
        <v>0</v>
      </c>
      <c r="N103" s="18">
        <v>0</v>
      </c>
      <c r="O103" s="19">
        <v>0</v>
      </c>
      <c r="P103" s="18">
        <v>0</v>
      </c>
      <c r="Q103" s="18">
        <v>0</v>
      </c>
      <c r="R103" s="18">
        <v>0</v>
      </c>
      <c r="S103" s="18">
        <v>0</v>
      </c>
      <c r="T103" s="19"/>
      <c r="U103" s="19"/>
      <c r="V103" s="19"/>
      <c r="W103" s="19"/>
      <c r="X103" s="19"/>
      <c r="Y103" s="18">
        <f t="shared" si="14"/>
        <v>0</v>
      </c>
      <c r="Z103" s="22" t="s">
        <v>85</v>
      </c>
      <c r="AA103" s="23" t="s">
        <v>826</v>
      </c>
      <c r="AB103" s="22"/>
      <c r="AC103" s="22"/>
      <c r="AD103" s="22">
        <v>16</v>
      </c>
      <c r="AE103" s="120"/>
      <c r="AF103" s="23" t="s">
        <v>126</v>
      </c>
      <c r="AG103" s="23" t="s">
        <v>126</v>
      </c>
    </row>
    <row r="104" spans="1:33" ht="28.5" x14ac:dyDescent="0.2">
      <c r="A104" s="10">
        <f t="shared" si="15"/>
        <v>91</v>
      </c>
      <c r="B104" s="9">
        <v>227158</v>
      </c>
      <c r="C104" s="10" t="s">
        <v>203</v>
      </c>
      <c r="D104" s="10" t="s">
        <v>78</v>
      </c>
      <c r="E104" s="42">
        <v>17815000.010000002</v>
      </c>
      <c r="F104" s="69">
        <v>8000000</v>
      </c>
      <c r="G104" s="69">
        <v>18735900</v>
      </c>
      <c r="H104" s="69">
        <v>3927146.63</v>
      </c>
      <c r="I104" s="19">
        <v>7</v>
      </c>
      <c r="J104" s="19">
        <v>10</v>
      </c>
      <c r="K104" s="19">
        <v>2.91</v>
      </c>
      <c r="L104" s="19">
        <v>6.82</v>
      </c>
      <c r="M104" s="18">
        <v>0</v>
      </c>
      <c r="N104" s="18">
        <v>0</v>
      </c>
      <c r="O104" s="19">
        <v>0</v>
      </c>
      <c r="P104" s="18">
        <v>0</v>
      </c>
      <c r="Q104" s="18">
        <v>0</v>
      </c>
      <c r="R104" s="18">
        <v>0</v>
      </c>
      <c r="S104" s="18">
        <v>0</v>
      </c>
      <c r="T104" s="19"/>
      <c r="U104" s="19"/>
      <c r="V104" s="19"/>
      <c r="W104" s="19"/>
      <c r="X104" s="19"/>
      <c r="Y104" s="18">
        <f t="shared" si="14"/>
        <v>0</v>
      </c>
      <c r="Z104" s="22" t="s">
        <v>85</v>
      </c>
      <c r="AA104" s="22" t="s">
        <v>86</v>
      </c>
      <c r="AB104" s="22">
        <v>81406</v>
      </c>
      <c r="AC104" s="22">
        <v>87943</v>
      </c>
      <c r="AD104" s="22">
        <v>10</v>
      </c>
      <c r="AE104" s="120" t="s">
        <v>135</v>
      </c>
      <c r="AF104" s="23" t="s">
        <v>126</v>
      </c>
      <c r="AG104" s="23" t="s">
        <v>126</v>
      </c>
    </row>
    <row r="105" spans="1:33" ht="42.75" x14ac:dyDescent="0.2">
      <c r="A105" s="10">
        <f t="shared" si="15"/>
        <v>92</v>
      </c>
      <c r="B105" s="11">
        <v>227159</v>
      </c>
      <c r="C105" s="10" t="s">
        <v>204</v>
      </c>
      <c r="D105" s="10" t="s">
        <v>78</v>
      </c>
      <c r="E105" s="42" t="s">
        <v>126</v>
      </c>
      <c r="F105" s="69">
        <v>8000000</v>
      </c>
      <c r="G105" s="69">
        <v>8000000</v>
      </c>
      <c r="H105" s="69">
        <v>0</v>
      </c>
      <c r="I105" s="19" t="s">
        <v>126</v>
      </c>
      <c r="J105" s="19">
        <v>10</v>
      </c>
      <c r="K105" s="19">
        <v>3.27</v>
      </c>
      <c r="L105" s="19">
        <v>3.27</v>
      </c>
      <c r="M105" s="18">
        <v>0</v>
      </c>
      <c r="N105" s="18">
        <v>0</v>
      </c>
      <c r="O105" s="19">
        <v>0</v>
      </c>
      <c r="P105" s="18">
        <v>0</v>
      </c>
      <c r="Q105" s="18">
        <v>0</v>
      </c>
      <c r="R105" s="18">
        <v>0</v>
      </c>
      <c r="S105" s="18">
        <v>0</v>
      </c>
      <c r="T105" s="19"/>
      <c r="U105" s="19"/>
      <c r="V105" s="19"/>
      <c r="W105" s="19"/>
      <c r="X105" s="19"/>
      <c r="Y105" s="18">
        <f t="shared" si="14"/>
        <v>0</v>
      </c>
      <c r="Z105" s="22" t="s">
        <v>97</v>
      </c>
      <c r="AA105" s="23" t="s">
        <v>827</v>
      </c>
      <c r="AB105" s="22"/>
      <c r="AC105" s="22"/>
      <c r="AD105" s="22">
        <v>10</v>
      </c>
      <c r="AE105" s="120"/>
      <c r="AF105" s="23" t="s">
        <v>126</v>
      </c>
      <c r="AG105" s="23" t="s">
        <v>126</v>
      </c>
    </row>
    <row r="106" spans="1:33" ht="28.5" x14ac:dyDescent="0.2">
      <c r="A106" s="10">
        <f t="shared" si="15"/>
        <v>93</v>
      </c>
      <c r="B106" s="12">
        <v>227160</v>
      </c>
      <c r="C106" s="10" t="s">
        <v>205</v>
      </c>
      <c r="D106" s="10" t="s">
        <v>78</v>
      </c>
      <c r="E106" s="42" t="s">
        <v>126</v>
      </c>
      <c r="F106" s="69">
        <v>8000000</v>
      </c>
      <c r="G106" s="69">
        <v>8000000</v>
      </c>
      <c r="H106" s="69">
        <v>0</v>
      </c>
      <c r="I106" s="19" t="s">
        <v>126</v>
      </c>
      <c r="J106" s="19">
        <v>20</v>
      </c>
      <c r="K106" s="19">
        <v>3.14</v>
      </c>
      <c r="L106" s="19">
        <v>3.14</v>
      </c>
      <c r="M106" s="18">
        <v>0</v>
      </c>
      <c r="N106" s="18">
        <v>0</v>
      </c>
      <c r="O106" s="19">
        <v>0</v>
      </c>
      <c r="P106" s="18">
        <v>0</v>
      </c>
      <c r="Q106" s="18">
        <v>0</v>
      </c>
      <c r="R106" s="18">
        <v>0</v>
      </c>
      <c r="S106" s="18">
        <v>0</v>
      </c>
      <c r="T106" s="19"/>
      <c r="U106" s="19"/>
      <c r="V106" s="19"/>
      <c r="W106" s="19"/>
      <c r="X106" s="19"/>
      <c r="Y106" s="18">
        <f t="shared" si="14"/>
        <v>0</v>
      </c>
      <c r="Z106" s="22" t="s">
        <v>825</v>
      </c>
      <c r="AA106" s="22" t="s">
        <v>828</v>
      </c>
      <c r="AB106" s="22"/>
      <c r="AC106" s="22"/>
      <c r="AD106" s="22">
        <v>20</v>
      </c>
      <c r="AE106" s="120"/>
      <c r="AF106" s="23" t="s">
        <v>126</v>
      </c>
      <c r="AG106" s="23" t="s">
        <v>126</v>
      </c>
    </row>
    <row r="107" spans="1:33" ht="42.75" x14ac:dyDescent="0.2">
      <c r="A107" s="10">
        <f t="shared" si="15"/>
        <v>94</v>
      </c>
      <c r="B107" s="11">
        <v>227161</v>
      </c>
      <c r="C107" s="10" t="s">
        <v>206</v>
      </c>
      <c r="D107" s="10" t="s">
        <v>78</v>
      </c>
      <c r="E107" s="42" t="s">
        <v>126</v>
      </c>
      <c r="F107" s="69">
        <v>6605298</v>
      </c>
      <c r="G107" s="69">
        <v>6605298</v>
      </c>
      <c r="H107" s="69">
        <v>0</v>
      </c>
      <c r="I107" s="19" t="s">
        <v>126</v>
      </c>
      <c r="J107" s="19">
        <v>21</v>
      </c>
      <c r="K107" s="19">
        <v>2.4900000000000002</v>
      </c>
      <c r="L107" s="19">
        <v>2.4900000000000002</v>
      </c>
      <c r="M107" s="18">
        <v>0</v>
      </c>
      <c r="N107" s="18">
        <v>0</v>
      </c>
      <c r="O107" s="19">
        <v>0</v>
      </c>
      <c r="P107" s="18">
        <v>0</v>
      </c>
      <c r="Q107" s="18">
        <v>0</v>
      </c>
      <c r="R107" s="18">
        <v>0</v>
      </c>
      <c r="S107" s="18">
        <v>0</v>
      </c>
      <c r="T107" s="19"/>
      <c r="U107" s="19"/>
      <c r="V107" s="19"/>
      <c r="W107" s="19"/>
      <c r="X107" s="19"/>
      <c r="Y107" s="18">
        <f t="shared" si="14"/>
        <v>0</v>
      </c>
      <c r="Z107" s="22" t="s">
        <v>113</v>
      </c>
      <c r="AA107" s="22" t="s">
        <v>377</v>
      </c>
      <c r="AB107" s="22"/>
      <c r="AC107" s="22"/>
      <c r="AD107" s="22">
        <v>21</v>
      </c>
      <c r="AE107" s="120"/>
      <c r="AF107" s="23" t="s">
        <v>126</v>
      </c>
      <c r="AG107" s="23" t="s">
        <v>126</v>
      </c>
    </row>
    <row r="108" spans="1:33" ht="42.75" x14ac:dyDescent="0.2">
      <c r="A108" s="10">
        <f t="shared" si="15"/>
        <v>95</v>
      </c>
      <c r="B108" s="11">
        <v>227163</v>
      </c>
      <c r="C108" s="10" t="s">
        <v>207</v>
      </c>
      <c r="D108" s="10" t="s">
        <v>78</v>
      </c>
      <c r="E108" s="42" t="s">
        <v>126</v>
      </c>
      <c r="F108" s="69">
        <v>8000000</v>
      </c>
      <c r="G108" s="69">
        <v>8000000</v>
      </c>
      <c r="H108" s="69">
        <v>0</v>
      </c>
      <c r="I108" s="19" t="s">
        <v>126</v>
      </c>
      <c r="J108" s="19">
        <v>14</v>
      </c>
      <c r="K108" s="19">
        <v>2.96</v>
      </c>
      <c r="L108" s="19">
        <v>2.96</v>
      </c>
      <c r="M108" s="18">
        <v>0</v>
      </c>
      <c r="N108" s="18">
        <v>0</v>
      </c>
      <c r="O108" s="19">
        <v>0</v>
      </c>
      <c r="P108" s="18">
        <v>0</v>
      </c>
      <c r="Q108" s="18">
        <v>0</v>
      </c>
      <c r="R108" s="18">
        <v>0</v>
      </c>
      <c r="S108" s="18">
        <v>0</v>
      </c>
      <c r="T108" s="19"/>
      <c r="U108" s="19"/>
      <c r="V108" s="19"/>
      <c r="W108" s="19"/>
      <c r="X108" s="19"/>
      <c r="Y108" s="18">
        <f t="shared" si="14"/>
        <v>0</v>
      </c>
      <c r="Z108" s="22" t="s">
        <v>83</v>
      </c>
      <c r="AA108" s="22" t="s">
        <v>829</v>
      </c>
      <c r="AB108" s="22"/>
      <c r="AC108" s="22"/>
      <c r="AD108" s="22">
        <v>14</v>
      </c>
      <c r="AE108" s="120"/>
      <c r="AF108" s="23" t="s">
        <v>126</v>
      </c>
      <c r="AG108" s="23" t="s">
        <v>126</v>
      </c>
    </row>
    <row r="109" spans="1:33" ht="42.75" x14ac:dyDescent="0.2">
      <c r="A109" s="10">
        <f t="shared" si="15"/>
        <v>96</v>
      </c>
      <c r="B109" s="9">
        <v>227169</v>
      </c>
      <c r="C109" s="10" t="s">
        <v>208</v>
      </c>
      <c r="D109" s="10" t="s">
        <v>78</v>
      </c>
      <c r="E109" s="42" t="s">
        <v>126</v>
      </c>
      <c r="F109" s="69">
        <v>7000000</v>
      </c>
      <c r="G109" s="69">
        <v>7000000</v>
      </c>
      <c r="H109" s="69">
        <v>0</v>
      </c>
      <c r="I109" s="19" t="s">
        <v>126</v>
      </c>
      <c r="J109" s="19">
        <v>22</v>
      </c>
      <c r="K109" s="19">
        <v>2.15</v>
      </c>
      <c r="L109" s="19">
        <v>2.15</v>
      </c>
      <c r="M109" s="18">
        <v>0</v>
      </c>
      <c r="N109" s="18">
        <v>0</v>
      </c>
      <c r="O109" s="19">
        <v>0</v>
      </c>
      <c r="P109" s="18">
        <v>0</v>
      </c>
      <c r="Q109" s="18">
        <v>0</v>
      </c>
      <c r="R109" s="18">
        <v>0</v>
      </c>
      <c r="S109" s="18">
        <v>0</v>
      </c>
      <c r="T109" s="19"/>
      <c r="U109" s="19"/>
      <c r="V109" s="19"/>
      <c r="W109" s="19"/>
      <c r="X109" s="19"/>
      <c r="Y109" s="18">
        <f t="shared" si="14"/>
        <v>0</v>
      </c>
      <c r="Z109" s="22" t="s">
        <v>92</v>
      </c>
      <c r="AA109" s="22" t="s">
        <v>830</v>
      </c>
      <c r="AB109" s="22"/>
      <c r="AC109" s="22"/>
      <c r="AD109" s="22">
        <v>22</v>
      </c>
      <c r="AE109" s="120"/>
      <c r="AF109" s="23" t="s">
        <v>126</v>
      </c>
      <c r="AG109" s="23" t="s">
        <v>126</v>
      </c>
    </row>
    <row r="110" spans="1:33" ht="42.75" x14ac:dyDescent="0.2">
      <c r="A110" s="10">
        <f t="shared" si="15"/>
        <v>97</v>
      </c>
      <c r="B110" s="11">
        <v>227170</v>
      </c>
      <c r="C110" s="10" t="s">
        <v>209</v>
      </c>
      <c r="D110" s="10" t="s">
        <v>78</v>
      </c>
      <c r="E110" s="42" t="s">
        <v>126</v>
      </c>
      <c r="F110" s="69">
        <v>7000000</v>
      </c>
      <c r="G110" s="69">
        <v>7000000</v>
      </c>
      <c r="H110" s="69">
        <v>0</v>
      </c>
      <c r="I110" s="19" t="s">
        <v>126</v>
      </c>
      <c r="J110" s="19">
        <v>27</v>
      </c>
      <c r="K110" s="19">
        <v>2.46</v>
      </c>
      <c r="L110" s="19">
        <v>2.46</v>
      </c>
      <c r="M110" s="18">
        <v>0</v>
      </c>
      <c r="N110" s="18">
        <v>0</v>
      </c>
      <c r="O110" s="19">
        <v>0</v>
      </c>
      <c r="P110" s="18">
        <v>0</v>
      </c>
      <c r="Q110" s="18">
        <v>0</v>
      </c>
      <c r="R110" s="18">
        <v>0</v>
      </c>
      <c r="S110" s="18">
        <v>0</v>
      </c>
      <c r="T110" s="19"/>
      <c r="U110" s="19"/>
      <c r="V110" s="19"/>
      <c r="W110" s="19"/>
      <c r="X110" s="19"/>
      <c r="Y110" s="18">
        <f t="shared" si="14"/>
        <v>0</v>
      </c>
      <c r="Z110" s="22" t="s">
        <v>113</v>
      </c>
      <c r="AA110" s="22" t="s">
        <v>396</v>
      </c>
      <c r="AB110" s="22"/>
      <c r="AC110" s="22"/>
      <c r="AD110" s="22">
        <v>27</v>
      </c>
      <c r="AE110" s="120"/>
      <c r="AF110" s="23" t="s">
        <v>126</v>
      </c>
      <c r="AG110" s="23" t="s">
        <v>126</v>
      </c>
    </row>
    <row r="111" spans="1:33" ht="28.5" x14ac:dyDescent="0.2">
      <c r="A111" s="10">
        <f t="shared" si="15"/>
        <v>98</v>
      </c>
      <c r="B111" s="9">
        <v>227174</v>
      </c>
      <c r="C111" s="10" t="s">
        <v>210</v>
      </c>
      <c r="D111" s="10" t="s">
        <v>78</v>
      </c>
      <c r="E111" s="42"/>
      <c r="F111" s="69">
        <v>7000000</v>
      </c>
      <c r="G111" s="69">
        <v>7000000</v>
      </c>
      <c r="H111" s="69">
        <v>0</v>
      </c>
      <c r="I111" s="19" t="s">
        <v>126</v>
      </c>
      <c r="J111" s="19">
        <v>7</v>
      </c>
      <c r="K111" s="19">
        <v>2.64</v>
      </c>
      <c r="L111" s="19">
        <v>2.64</v>
      </c>
      <c r="M111" s="18">
        <v>0</v>
      </c>
      <c r="N111" s="18">
        <v>0</v>
      </c>
      <c r="O111" s="19">
        <v>0</v>
      </c>
      <c r="P111" s="18">
        <v>0</v>
      </c>
      <c r="Q111" s="18">
        <v>0</v>
      </c>
      <c r="R111" s="18">
        <v>0</v>
      </c>
      <c r="S111" s="18">
        <v>0</v>
      </c>
      <c r="T111" s="19"/>
      <c r="U111" s="19"/>
      <c r="V111" s="19"/>
      <c r="W111" s="19"/>
      <c r="X111" s="19"/>
      <c r="Y111" s="18">
        <f t="shared" si="14"/>
        <v>0</v>
      </c>
      <c r="Z111" s="22" t="s">
        <v>188</v>
      </c>
      <c r="AA111" s="22" t="s">
        <v>831</v>
      </c>
      <c r="AB111" s="22"/>
      <c r="AC111" s="22"/>
      <c r="AD111" s="22">
        <v>7</v>
      </c>
      <c r="AE111" s="120"/>
      <c r="AF111" s="23" t="s">
        <v>126</v>
      </c>
      <c r="AG111" s="23" t="s">
        <v>126</v>
      </c>
    </row>
    <row r="112" spans="1:33" ht="42.75" x14ac:dyDescent="0.2">
      <c r="A112" s="97">
        <f t="shared" si="15"/>
        <v>99</v>
      </c>
      <c r="B112" s="29">
        <v>227175</v>
      </c>
      <c r="C112" s="27" t="s">
        <v>211</v>
      </c>
      <c r="D112" s="27" t="s">
        <v>78</v>
      </c>
      <c r="E112" s="71">
        <v>30637658.93</v>
      </c>
      <c r="F112" s="72">
        <v>7000000</v>
      </c>
      <c r="G112" s="72">
        <v>18144589</v>
      </c>
      <c r="H112" s="69">
        <v>10999588.369999999</v>
      </c>
      <c r="I112" s="20">
        <v>9.59</v>
      </c>
      <c r="J112" s="20">
        <v>13.7</v>
      </c>
      <c r="K112" s="20">
        <v>1.24</v>
      </c>
      <c r="L112" s="20">
        <v>5.04</v>
      </c>
      <c r="M112" s="18">
        <v>0</v>
      </c>
      <c r="N112" s="18">
        <v>0</v>
      </c>
      <c r="O112" s="19">
        <v>0</v>
      </c>
      <c r="P112" s="18">
        <v>0</v>
      </c>
      <c r="Q112" s="18">
        <v>0</v>
      </c>
      <c r="R112" s="18">
        <v>0</v>
      </c>
      <c r="S112" s="18">
        <v>0</v>
      </c>
      <c r="T112" s="20">
        <v>0.27</v>
      </c>
      <c r="U112" s="20"/>
      <c r="V112" s="20"/>
      <c r="W112" s="20"/>
      <c r="X112" s="20"/>
      <c r="Y112" s="18">
        <f t="shared" si="14"/>
        <v>0.27</v>
      </c>
      <c r="Z112" s="48" t="s">
        <v>212</v>
      </c>
      <c r="AA112" s="48" t="s">
        <v>213</v>
      </c>
      <c r="AB112" s="48">
        <v>162118</v>
      </c>
      <c r="AC112" s="48">
        <v>174993</v>
      </c>
      <c r="AD112" s="48">
        <v>13.7</v>
      </c>
      <c r="AE112" s="122" t="s">
        <v>135</v>
      </c>
      <c r="AF112" s="23" t="s">
        <v>126</v>
      </c>
      <c r="AG112" s="23" t="s">
        <v>126</v>
      </c>
    </row>
    <row r="113" spans="1:33" ht="42.75" x14ac:dyDescent="0.2">
      <c r="A113" s="126">
        <f>+A112+1</f>
        <v>100</v>
      </c>
      <c r="B113" s="9">
        <v>227919</v>
      </c>
      <c r="C113" s="10" t="s">
        <v>271</v>
      </c>
      <c r="D113" s="10" t="s">
        <v>142</v>
      </c>
      <c r="E113" s="42">
        <v>9750000</v>
      </c>
      <c r="F113" s="69">
        <v>0</v>
      </c>
      <c r="G113" s="69">
        <v>155067</v>
      </c>
      <c r="H113" s="69">
        <v>0</v>
      </c>
      <c r="I113" s="19">
        <v>3</v>
      </c>
      <c r="J113" s="19">
        <v>4</v>
      </c>
      <c r="K113" s="19">
        <v>3</v>
      </c>
      <c r="L113" s="19">
        <v>0.04</v>
      </c>
      <c r="M113" s="18">
        <v>0</v>
      </c>
      <c r="N113" s="18">
        <v>0</v>
      </c>
      <c r="O113" s="19">
        <v>0</v>
      </c>
      <c r="P113" s="18">
        <v>0</v>
      </c>
      <c r="Q113" s="18">
        <v>0</v>
      </c>
      <c r="R113" s="18">
        <v>0</v>
      </c>
      <c r="S113" s="18">
        <v>0</v>
      </c>
      <c r="T113" s="19"/>
      <c r="U113" s="19"/>
      <c r="V113" s="19"/>
      <c r="W113" s="19"/>
      <c r="X113" s="19"/>
      <c r="Y113" s="18">
        <f>SUM(M113:X113)</f>
        <v>0</v>
      </c>
      <c r="Z113" s="22" t="s">
        <v>83</v>
      </c>
      <c r="AA113" s="22" t="s">
        <v>112</v>
      </c>
      <c r="AB113" s="22">
        <v>5078</v>
      </c>
      <c r="AC113" s="22">
        <v>5088</v>
      </c>
      <c r="AD113" s="22">
        <v>4</v>
      </c>
      <c r="AE113" s="120" t="s">
        <v>135</v>
      </c>
      <c r="AF113" s="23" t="s">
        <v>126</v>
      </c>
      <c r="AG113" s="23" t="s">
        <v>126</v>
      </c>
    </row>
    <row r="114" spans="1:33" ht="28.5" x14ac:dyDescent="0.2">
      <c r="A114" s="101">
        <f>+A113+1</f>
        <v>101</v>
      </c>
      <c r="B114" s="9">
        <v>227996</v>
      </c>
      <c r="C114" s="10" t="s">
        <v>272</v>
      </c>
      <c r="D114" s="10" t="s">
        <v>142</v>
      </c>
      <c r="E114" s="42">
        <v>22750000</v>
      </c>
      <c r="F114" s="69">
        <v>0</v>
      </c>
      <c r="G114" s="69">
        <v>17019159</v>
      </c>
      <c r="H114" s="69">
        <v>16066616.82</v>
      </c>
      <c r="I114" s="19">
        <v>7.0000000000000009</v>
      </c>
      <c r="J114" s="19">
        <v>10</v>
      </c>
      <c r="K114" s="19">
        <v>7</v>
      </c>
      <c r="L114" s="19">
        <v>4.3</v>
      </c>
      <c r="M114" s="18">
        <v>0</v>
      </c>
      <c r="N114" s="18">
        <v>0</v>
      </c>
      <c r="O114" s="19">
        <v>0</v>
      </c>
      <c r="P114" s="18">
        <v>0</v>
      </c>
      <c r="Q114" s="19">
        <v>1.71</v>
      </c>
      <c r="R114" s="18">
        <v>0</v>
      </c>
      <c r="S114" s="18">
        <v>0</v>
      </c>
      <c r="T114" s="19"/>
      <c r="U114" s="19"/>
      <c r="V114" s="19"/>
      <c r="W114" s="19"/>
      <c r="X114" s="19"/>
      <c r="Y114" s="18">
        <f>SUM(M114:X114)</f>
        <v>1.71</v>
      </c>
      <c r="Z114" s="22" t="s">
        <v>188</v>
      </c>
      <c r="AA114" s="22" t="s">
        <v>380</v>
      </c>
      <c r="AB114" s="22">
        <v>4485</v>
      </c>
      <c r="AC114" s="22">
        <v>4879</v>
      </c>
      <c r="AD114" s="22">
        <v>10</v>
      </c>
      <c r="AE114" s="120" t="s">
        <v>135</v>
      </c>
      <c r="AF114" s="23" t="s">
        <v>126</v>
      </c>
      <c r="AG114" s="23" t="s">
        <v>126</v>
      </c>
    </row>
    <row r="115" spans="1:33" ht="28.5" x14ac:dyDescent="0.2">
      <c r="A115" s="126">
        <f>+A114+1</f>
        <v>102</v>
      </c>
      <c r="B115" s="9">
        <v>228015</v>
      </c>
      <c r="C115" s="10" t="s">
        <v>264</v>
      </c>
      <c r="D115" s="10" t="s">
        <v>142</v>
      </c>
      <c r="E115" s="42">
        <v>13532441.950000001</v>
      </c>
      <c r="F115" s="69">
        <v>0</v>
      </c>
      <c r="G115" s="69">
        <v>940357</v>
      </c>
      <c r="H115" s="69">
        <v>940356.5</v>
      </c>
      <c r="I115" s="19">
        <v>4.8</v>
      </c>
      <c r="J115" s="19">
        <v>8</v>
      </c>
      <c r="K115" s="19">
        <v>5</v>
      </c>
      <c r="L115" s="19">
        <v>0.33</v>
      </c>
      <c r="M115" s="18">
        <v>0</v>
      </c>
      <c r="N115" s="18">
        <v>0</v>
      </c>
      <c r="O115" s="19">
        <v>0</v>
      </c>
      <c r="P115" s="18">
        <v>0</v>
      </c>
      <c r="Q115" s="19">
        <v>0.33</v>
      </c>
      <c r="R115" s="18">
        <v>0</v>
      </c>
      <c r="S115" s="18">
        <v>0</v>
      </c>
      <c r="T115" s="19"/>
      <c r="U115" s="19"/>
      <c r="V115" s="19"/>
      <c r="W115" s="19"/>
      <c r="X115" s="19"/>
      <c r="Y115" s="18">
        <f>SUM(M115:X115)</f>
        <v>0.33</v>
      </c>
      <c r="Z115" s="22" t="s">
        <v>92</v>
      </c>
      <c r="AA115" s="22" t="s">
        <v>371</v>
      </c>
      <c r="AB115" s="22">
        <v>18549</v>
      </c>
      <c r="AC115" s="22">
        <v>13761</v>
      </c>
      <c r="AD115" s="22">
        <v>8</v>
      </c>
      <c r="AE115" s="120" t="s">
        <v>130</v>
      </c>
      <c r="AF115" s="23" t="s">
        <v>126</v>
      </c>
      <c r="AG115" s="23" t="s">
        <v>126</v>
      </c>
    </row>
    <row r="116" spans="1:33" ht="20.25" customHeight="1" x14ac:dyDescent="0.2">
      <c r="A116" s="101">
        <f>+A115+1</f>
        <v>103</v>
      </c>
      <c r="B116" s="9">
        <v>228035</v>
      </c>
      <c r="C116" s="10" t="s">
        <v>291</v>
      </c>
      <c r="D116" s="10" t="s">
        <v>142</v>
      </c>
      <c r="E116" s="42">
        <v>12992164.540000001</v>
      </c>
      <c r="F116" s="69">
        <v>0</v>
      </c>
      <c r="G116" s="69">
        <v>798811</v>
      </c>
      <c r="H116" s="69">
        <v>798809.5</v>
      </c>
      <c r="I116" s="19">
        <v>4.4800000000000004</v>
      </c>
      <c r="J116" s="19">
        <v>11.2</v>
      </c>
      <c r="K116" s="19">
        <v>4</v>
      </c>
      <c r="L116" s="19">
        <v>0.26</v>
      </c>
      <c r="M116" s="18">
        <v>0</v>
      </c>
      <c r="N116" s="18">
        <v>0</v>
      </c>
      <c r="O116" s="19">
        <v>0</v>
      </c>
      <c r="P116" s="18">
        <v>0</v>
      </c>
      <c r="Q116" s="18">
        <v>0</v>
      </c>
      <c r="R116" s="18">
        <v>0</v>
      </c>
      <c r="S116" s="18">
        <v>0</v>
      </c>
      <c r="T116" s="19"/>
      <c r="U116" s="19"/>
      <c r="V116" s="19"/>
      <c r="W116" s="19"/>
      <c r="X116" s="19"/>
      <c r="Y116" s="18">
        <f>SUM(M116:X116)</f>
        <v>0</v>
      </c>
      <c r="Z116" s="22" t="s">
        <v>92</v>
      </c>
      <c r="AA116" s="22" t="s">
        <v>398</v>
      </c>
      <c r="AB116" s="22">
        <v>10254</v>
      </c>
      <c r="AC116" s="22">
        <v>11581</v>
      </c>
      <c r="AD116" s="22">
        <v>11.2</v>
      </c>
      <c r="AE116" s="120" t="s">
        <v>135</v>
      </c>
      <c r="AF116" s="23" t="s">
        <v>126</v>
      </c>
      <c r="AG116" s="23" t="s">
        <v>126</v>
      </c>
    </row>
    <row r="117" spans="1:33" ht="57" x14ac:dyDescent="0.2">
      <c r="A117" s="97">
        <f>+A116+1</f>
        <v>104</v>
      </c>
      <c r="B117" s="51">
        <v>228050</v>
      </c>
      <c r="C117" s="50" t="s">
        <v>756</v>
      </c>
      <c r="D117" s="10" t="s">
        <v>142</v>
      </c>
      <c r="E117" s="74" t="s">
        <v>126</v>
      </c>
      <c r="F117" s="79">
        <v>0</v>
      </c>
      <c r="G117" s="79">
        <v>3209423</v>
      </c>
      <c r="H117" s="79">
        <v>3209422.07</v>
      </c>
      <c r="I117" s="21" t="s">
        <v>126</v>
      </c>
      <c r="J117" s="21">
        <v>14.4</v>
      </c>
      <c r="K117" s="21">
        <v>0</v>
      </c>
      <c r="L117" s="21">
        <v>1.0900000000000001</v>
      </c>
      <c r="M117" s="19">
        <v>0</v>
      </c>
      <c r="N117" s="19">
        <v>0</v>
      </c>
      <c r="O117" s="21">
        <v>1.08</v>
      </c>
      <c r="P117" s="18">
        <v>0</v>
      </c>
      <c r="Q117" s="18">
        <v>0</v>
      </c>
      <c r="R117" s="18">
        <v>0</v>
      </c>
      <c r="S117" s="21">
        <v>0.19</v>
      </c>
      <c r="T117" s="21">
        <v>0.68</v>
      </c>
      <c r="U117" s="21"/>
      <c r="V117" s="21"/>
      <c r="W117" s="21"/>
      <c r="X117" s="21"/>
      <c r="Y117" s="18">
        <f t="shared" si="14"/>
        <v>1.9500000000000002</v>
      </c>
      <c r="Z117" s="52" t="s">
        <v>83</v>
      </c>
      <c r="AA117" s="52" t="s">
        <v>832</v>
      </c>
      <c r="AB117" s="52">
        <v>7991</v>
      </c>
      <c r="AC117" s="52">
        <v>8317</v>
      </c>
      <c r="AD117" s="52">
        <v>14.4</v>
      </c>
      <c r="AE117" s="95"/>
      <c r="AF117" s="23"/>
      <c r="AG117" s="23"/>
    </row>
    <row r="118" spans="1:33" ht="57" x14ac:dyDescent="0.2">
      <c r="A118" s="97">
        <f t="shared" si="15"/>
        <v>105</v>
      </c>
      <c r="B118" s="9">
        <v>228061</v>
      </c>
      <c r="C118" s="10" t="s">
        <v>288</v>
      </c>
      <c r="D118" s="10" t="s">
        <v>142</v>
      </c>
      <c r="E118" s="42">
        <v>14402021.4</v>
      </c>
      <c r="F118" s="69">
        <v>0</v>
      </c>
      <c r="G118" s="69">
        <v>9786659</v>
      </c>
      <c r="H118" s="69">
        <v>9619454.1199999992</v>
      </c>
      <c r="I118" s="19">
        <v>9</v>
      </c>
      <c r="J118" s="19">
        <v>8.65</v>
      </c>
      <c r="K118" s="19">
        <v>9</v>
      </c>
      <c r="L118" s="19">
        <v>4.3099999999999996</v>
      </c>
      <c r="M118" s="18">
        <v>0</v>
      </c>
      <c r="N118" s="18">
        <v>0</v>
      </c>
      <c r="O118" s="19">
        <v>0.98</v>
      </c>
      <c r="P118" s="18">
        <v>0</v>
      </c>
      <c r="Q118" s="18">
        <v>0</v>
      </c>
      <c r="R118" s="18">
        <v>0</v>
      </c>
      <c r="S118" s="18">
        <v>0</v>
      </c>
      <c r="T118" s="19"/>
      <c r="U118" s="19"/>
      <c r="V118" s="19"/>
      <c r="W118" s="19"/>
      <c r="X118" s="19"/>
      <c r="Y118" s="18">
        <f t="shared" si="14"/>
        <v>0.98</v>
      </c>
      <c r="Z118" s="22" t="s">
        <v>234</v>
      </c>
      <c r="AA118" s="22" t="s">
        <v>115</v>
      </c>
      <c r="AB118" s="22">
        <v>17172</v>
      </c>
      <c r="AC118" s="22">
        <v>17476</v>
      </c>
      <c r="AD118" s="22">
        <v>15</v>
      </c>
      <c r="AE118" s="120" t="s">
        <v>135</v>
      </c>
      <c r="AF118" s="23" t="s">
        <v>126</v>
      </c>
      <c r="AG118" s="23" t="s">
        <v>126</v>
      </c>
    </row>
    <row r="119" spans="1:33" ht="57" x14ac:dyDescent="0.2">
      <c r="A119" s="126">
        <f>+A118+1</f>
        <v>106</v>
      </c>
      <c r="B119" s="9">
        <v>228161</v>
      </c>
      <c r="C119" s="10" t="s">
        <v>802</v>
      </c>
      <c r="D119" s="10" t="s">
        <v>142</v>
      </c>
      <c r="E119" s="42" t="s">
        <v>126</v>
      </c>
      <c r="F119" s="69">
        <v>0</v>
      </c>
      <c r="G119" s="69">
        <v>0</v>
      </c>
      <c r="H119" s="69">
        <v>0</v>
      </c>
      <c r="I119" s="19">
        <v>0</v>
      </c>
      <c r="J119" s="19">
        <v>7.4</v>
      </c>
      <c r="K119" s="19">
        <v>3.7</v>
      </c>
      <c r="L119" s="19">
        <v>0</v>
      </c>
      <c r="M119" s="18"/>
      <c r="N119" s="18"/>
      <c r="O119" s="19"/>
      <c r="P119" s="18">
        <v>0</v>
      </c>
      <c r="Q119" s="18">
        <v>0</v>
      </c>
      <c r="R119" s="18">
        <v>0</v>
      </c>
      <c r="S119" s="18">
        <v>0</v>
      </c>
      <c r="T119" s="19"/>
      <c r="U119" s="19"/>
      <c r="V119" s="19"/>
      <c r="W119" s="19"/>
      <c r="X119" s="19"/>
      <c r="Y119" s="18"/>
      <c r="Z119" s="22" t="s">
        <v>803</v>
      </c>
      <c r="AA119" s="23" t="s">
        <v>804</v>
      </c>
      <c r="AB119" s="22">
        <v>18987</v>
      </c>
      <c r="AC119" s="22">
        <v>19394</v>
      </c>
      <c r="AD119" s="22">
        <v>7.4</v>
      </c>
      <c r="AE119" s="120"/>
      <c r="AF119" s="23"/>
      <c r="AG119" s="23"/>
    </row>
    <row r="120" spans="1:33" ht="42.75" x14ac:dyDescent="0.2">
      <c r="A120" s="97">
        <f>+A119+1</f>
        <v>107</v>
      </c>
      <c r="B120" s="9">
        <v>228162</v>
      </c>
      <c r="C120" s="10" t="s">
        <v>292</v>
      </c>
      <c r="D120" s="10" t="s">
        <v>142</v>
      </c>
      <c r="E120" s="42">
        <v>1798954.2</v>
      </c>
      <c r="F120" s="69">
        <v>0</v>
      </c>
      <c r="G120" s="69">
        <v>586795</v>
      </c>
      <c r="H120" s="69">
        <v>81726.25</v>
      </c>
      <c r="I120" s="19">
        <v>0.6</v>
      </c>
      <c r="J120" s="19">
        <v>3</v>
      </c>
      <c r="K120" s="19">
        <v>1</v>
      </c>
      <c r="L120" s="19">
        <v>0.36</v>
      </c>
      <c r="M120" s="18">
        <v>0</v>
      </c>
      <c r="N120" s="18">
        <v>0</v>
      </c>
      <c r="O120" s="19">
        <v>0.06</v>
      </c>
      <c r="P120" s="18">
        <v>0</v>
      </c>
      <c r="Q120" s="18">
        <v>0</v>
      </c>
      <c r="R120" s="18">
        <v>0</v>
      </c>
      <c r="S120" s="18">
        <v>0</v>
      </c>
      <c r="T120" s="19"/>
      <c r="U120" s="19"/>
      <c r="V120" s="19"/>
      <c r="W120" s="19"/>
      <c r="X120" s="19"/>
      <c r="Y120" s="18">
        <f t="shared" si="14"/>
        <v>0.06</v>
      </c>
      <c r="Z120" s="22" t="s">
        <v>79</v>
      </c>
      <c r="AA120" s="22" t="s">
        <v>399</v>
      </c>
      <c r="AB120" s="22">
        <v>20983</v>
      </c>
      <c r="AC120" s="22">
        <v>21778</v>
      </c>
      <c r="AD120" s="22">
        <v>3</v>
      </c>
      <c r="AE120" s="120" t="s">
        <v>135</v>
      </c>
      <c r="AF120" s="23" t="s">
        <v>126</v>
      </c>
      <c r="AG120" s="23" t="s">
        <v>126</v>
      </c>
    </row>
    <row r="121" spans="1:33" ht="57" x14ac:dyDescent="0.2">
      <c r="A121" s="97">
        <f t="shared" si="15"/>
        <v>108</v>
      </c>
      <c r="B121" s="9">
        <v>228187</v>
      </c>
      <c r="C121" s="10" t="s">
        <v>280</v>
      </c>
      <c r="D121" s="10" t="s">
        <v>142</v>
      </c>
      <c r="E121" s="42">
        <v>32214000</v>
      </c>
      <c r="F121" s="69">
        <v>0</v>
      </c>
      <c r="G121" s="69">
        <v>3607309</v>
      </c>
      <c r="H121" s="69">
        <v>3607308.02</v>
      </c>
      <c r="I121" s="19">
        <v>9.91</v>
      </c>
      <c r="J121" s="19">
        <v>14.16</v>
      </c>
      <c r="K121" s="19">
        <v>10</v>
      </c>
      <c r="L121" s="19">
        <v>1.4</v>
      </c>
      <c r="M121" s="18">
        <v>0</v>
      </c>
      <c r="N121" s="18">
        <v>0</v>
      </c>
      <c r="O121" s="19">
        <v>0.36</v>
      </c>
      <c r="P121" s="19">
        <v>0.49</v>
      </c>
      <c r="Q121" s="18">
        <v>0</v>
      </c>
      <c r="R121" s="18">
        <v>0</v>
      </c>
      <c r="S121" s="18">
        <v>0</v>
      </c>
      <c r="T121" s="19"/>
      <c r="U121" s="19"/>
      <c r="V121" s="19"/>
      <c r="W121" s="19"/>
      <c r="X121" s="19"/>
      <c r="Y121" s="18">
        <f t="shared" si="14"/>
        <v>0.85</v>
      </c>
      <c r="Z121" s="22" t="s">
        <v>91</v>
      </c>
      <c r="AA121" s="22" t="s">
        <v>111</v>
      </c>
      <c r="AB121" s="22">
        <v>60404</v>
      </c>
      <c r="AC121" s="22">
        <v>62371</v>
      </c>
      <c r="AD121" s="22">
        <v>14.16</v>
      </c>
      <c r="AE121" s="120" t="s">
        <v>135</v>
      </c>
      <c r="AF121" s="23" t="s">
        <v>126</v>
      </c>
      <c r="AG121" s="23" t="s">
        <v>126</v>
      </c>
    </row>
    <row r="122" spans="1:33" ht="42.75" x14ac:dyDescent="0.2">
      <c r="A122" s="97">
        <f t="shared" si="15"/>
        <v>109</v>
      </c>
      <c r="B122" s="9">
        <v>228196</v>
      </c>
      <c r="C122" s="10" t="s">
        <v>281</v>
      </c>
      <c r="D122" s="10" t="s">
        <v>142</v>
      </c>
      <c r="E122" s="42">
        <v>36400000</v>
      </c>
      <c r="F122" s="69">
        <v>0</v>
      </c>
      <c r="G122" s="69">
        <v>9170433</v>
      </c>
      <c r="H122" s="69">
        <v>8670149.6699999999</v>
      </c>
      <c r="I122" s="19">
        <v>5.2500000000000009</v>
      </c>
      <c r="J122" s="19">
        <v>7.5</v>
      </c>
      <c r="K122" s="19">
        <v>5</v>
      </c>
      <c r="L122" s="19">
        <v>5.1100000000000003</v>
      </c>
      <c r="M122" s="18">
        <v>0</v>
      </c>
      <c r="N122" s="18">
        <v>0</v>
      </c>
      <c r="O122" s="19">
        <v>0</v>
      </c>
      <c r="P122" s="18">
        <v>0</v>
      </c>
      <c r="Q122" s="18">
        <v>0</v>
      </c>
      <c r="R122" s="18">
        <v>0</v>
      </c>
      <c r="S122" s="19">
        <v>0.31</v>
      </c>
      <c r="T122" s="19"/>
      <c r="U122" s="19"/>
      <c r="V122" s="19"/>
      <c r="W122" s="19"/>
      <c r="X122" s="19"/>
      <c r="Y122" s="18">
        <f t="shared" si="14"/>
        <v>0.31</v>
      </c>
      <c r="Z122" s="22" t="s">
        <v>85</v>
      </c>
      <c r="AA122" s="22" t="s">
        <v>117</v>
      </c>
      <c r="AB122" s="22">
        <v>42480</v>
      </c>
      <c r="AC122" s="22">
        <v>45891</v>
      </c>
      <c r="AD122" s="22">
        <v>7.5</v>
      </c>
      <c r="AE122" s="120" t="s">
        <v>135</v>
      </c>
      <c r="AF122" s="23" t="s">
        <v>126</v>
      </c>
      <c r="AG122" s="23" t="s">
        <v>126</v>
      </c>
    </row>
    <row r="123" spans="1:33" ht="57" x14ac:dyDescent="0.2">
      <c r="A123" s="148">
        <f>+A122+1</f>
        <v>110</v>
      </c>
      <c r="B123" s="9">
        <v>228251</v>
      </c>
      <c r="C123" s="10" t="s">
        <v>295</v>
      </c>
      <c r="D123" s="10" t="s">
        <v>142</v>
      </c>
      <c r="E123" s="42">
        <v>11033042.050000001</v>
      </c>
      <c r="F123" s="69">
        <v>0</v>
      </c>
      <c r="G123" s="69">
        <v>1139079</v>
      </c>
      <c r="H123" s="69">
        <v>1139078.98</v>
      </c>
      <c r="I123" s="19">
        <v>3.9300000000000006</v>
      </c>
      <c r="J123" s="19">
        <v>9.82</v>
      </c>
      <c r="K123" s="19">
        <v>4</v>
      </c>
      <c r="L123" s="19">
        <v>0.38</v>
      </c>
      <c r="M123" s="18">
        <v>0</v>
      </c>
      <c r="N123" s="18">
        <v>0</v>
      </c>
      <c r="O123" s="19">
        <v>0</v>
      </c>
      <c r="P123" s="18">
        <v>0</v>
      </c>
      <c r="Q123" s="19">
        <v>0.19</v>
      </c>
      <c r="R123" s="18">
        <v>0</v>
      </c>
      <c r="S123" s="18">
        <v>0</v>
      </c>
      <c r="T123" s="19"/>
      <c r="U123" s="19"/>
      <c r="V123" s="19"/>
      <c r="W123" s="19"/>
      <c r="X123" s="19"/>
      <c r="Y123" s="18">
        <f>SUM(M123:X123)</f>
        <v>0.19</v>
      </c>
      <c r="Z123" s="22" t="s">
        <v>401</v>
      </c>
      <c r="AA123" s="22" t="s">
        <v>402</v>
      </c>
      <c r="AB123" s="22">
        <v>92001</v>
      </c>
      <c r="AC123" s="22">
        <v>104412</v>
      </c>
      <c r="AD123" s="22">
        <v>9.82</v>
      </c>
      <c r="AE123" s="120" t="s">
        <v>135</v>
      </c>
      <c r="AF123" s="23" t="s">
        <v>126</v>
      </c>
      <c r="AG123" s="23" t="s">
        <v>126</v>
      </c>
    </row>
    <row r="124" spans="1:33" ht="43.5" thickBot="1" x14ac:dyDescent="0.25">
      <c r="A124" s="97">
        <f>+A123+1</f>
        <v>111</v>
      </c>
      <c r="B124" s="9">
        <v>229661</v>
      </c>
      <c r="C124" s="10" t="s">
        <v>282</v>
      </c>
      <c r="D124" s="10" t="s">
        <v>142</v>
      </c>
      <c r="E124" s="42">
        <v>15432350.129999999</v>
      </c>
      <c r="F124" s="69">
        <v>0</v>
      </c>
      <c r="G124" s="69">
        <v>2845809</v>
      </c>
      <c r="H124" s="69">
        <v>2321062.9500000002</v>
      </c>
      <c r="I124" s="19">
        <v>5.6000000000000005</v>
      </c>
      <c r="J124" s="19">
        <v>8</v>
      </c>
      <c r="K124" s="19">
        <v>6</v>
      </c>
      <c r="L124" s="19">
        <v>1.52</v>
      </c>
      <c r="M124" s="18">
        <v>0</v>
      </c>
      <c r="N124" s="18">
        <v>0</v>
      </c>
      <c r="O124" s="19">
        <v>0.37</v>
      </c>
      <c r="P124" s="18">
        <v>0</v>
      </c>
      <c r="Q124" s="18">
        <v>0</v>
      </c>
      <c r="R124" s="18">
        <v>0</v>
      </c>
      <c r="S124" s="18">
        <v>0</v>
      </c>
      <c r="T124" s="19"/>
      <c r="U124" s="19"/>
      <c r="V124" s="19"/>
      <c r="W124" s="19"/>
      <c r="X124" s="19"/>
      <c r="Y124" s="18">
        <f t="shared" si="14"/>
        <v>0.37</v>
      </c>
      <c r="Z124" s="22" t="s">
        <v>234</v>
      </c>
      <c r="AA124" s="22" t="s">
        <v>114</v>
      </c>
      <c r="AB124" s="22">
        <v>23606</v>
      </c>
      <c r="AC124" s="22">
        <v>24876</v>
      </c>
      <c r="AD124" s="22">
        <v>8</v>
      </c>
      <c r="AE124" s="120" t="s">
        <v>135</v>
      </c>
      <c r="AF124" s="23" t="s">
        <v>736</v>
      </c>
      <c r="AG124" s="23" t="s">
        <v>126</v>
      </c>
    </row>
    <row r="125" spans="1:33" ht="15" x14ac:dyDescent="0.2">
      <c r="A125" s="226" t="s">
        <v>214</v>
      </c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8"/>
      <c r="AF125" s="127"/>
      <c r="AG125" s="127"/>
    </row>
    <row r="126" spans="1:33" ht="42.75" x14ac:dyDescent="0.2">
      <c r="A126" s="148">
        <f>+A124+1</f>
        <v>112</v>
      </c>
      <c r="B126" s="9">
        <v>116529</v>
      </c>
      <c r="C126" s="10" t="s">
        <v>274</v>
      </c>
      <c r="D126" s="10" t="s">
        <v>142</v>
      </c>
      <c r="E126" s="42">
        <v>32136000</v>
      </c>
      <c r="F126" s="69">
        <v>0</v>
      </c>
      <c r="G126" s="69">
        <v>55387543</v>
      </c>
      <c r="H126" s="69">
        <v>55303357.229999997</v>
      </c>
      <c r="I126" s="19">
        <v>4.9400000000000004</v>
      </c>
      <c r="J126" s="19">
        <v>12.1</v>
      </c>
      <c r="K126" s="19">
        <v>4.9400000000000004</v>
      </c>
      <c r="L126" s="19">
        <v>1.7</v>
      </c>
      <c r="M126" s="18">
        <v>0</v>
      </c>
      <c r="N126" s="18">
        <v>0</v>
      </c>
      <c r="O126" s="19">
        <v>0</v>
      </c>
      <c r="P126" s="18">
        <v>0</v>
      </c>
      <c r="Q126" s="19">
        <v>1.7</v>
      </c>
      <c r="R126" s="19">
        <v>0</v>
      </c>
      <c r="S126" s="18">
        <v>0</v>
      </c>
      <c r="T126" s="19"/>
      <c r="U126" s="19"/>
      <c r="V126" s="19"/>
      <c r="W126" s="19"/>
      <c r="X126" s="19"/>
      <c r="Y126" s="18">
        <f>SUM(M126:X126)</f>
        <v>1.7</v>
      </c>
      <c r="Z126" s="22" t="s">
        <v>88</v>
      </c>
      <c r="AA126" s="22" t="s">
        <v>382</v>
      </c>
      <c r="AB126" s="22">
        <v>294098</v>
      </c>
      <c r="AC126" s="22">
        <v>277464</v>
      </c>
      <c r="AD126" s="22">
        <v>12.1</v>
      </c>
      <c r="AE126" s="120" t="s">
        <v>135</v>
      </c>
      <c r="AF126" s="23" t="s">
        <v>728</v>
      </c>
      <c r="AG126" s="23" t="s">
        <v>729</v>
      </c>
    </row>
    <row r="127" spans="1:33" ht="42.75" x14ac:dyDescent="0.2">
      <c r="A127" s="28">
        <f>+A126+1</f>
        <v>113</v>
      </c>
      <c r="B127" s="49">
        <v>116530</v>
      </c>
      <c r="C127" s="28" t="s">
        <v>32</v>
      </c>
      <c r="D127" s="28" t="s">
        <v>78</v>
      </c>
      <c r="E127" s="67" t="s">
        <v>126</v>
      </c>
      <c r="F127" s="67">
        <v>23750000</v>
      </c>
      <c r="G127" s="67">
        <v>23750000</v>
      </c>
      <c r="H127" s="68">
        <v>0</v>
      </c>
      <c r="I127" s="18" t="s">
        <v>126</v>
      </c>
      <c r="J127" s="18">
        <v>9</v>
      </c>
      <c r="K127" s="18">
        <v>2.38</v>
      </c>
      <c r="L127" s="18">
        <v>2.38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9">
        <v>0</v>
      </c>
      <c r="S127" s="18">
        <v>0</v>
      </c>
      <c r="T127" s="18"/>
      <c r="U127" s="18"/>
      <c r="V127" s="18"/>
      <c r="W127" s="18"/>
      <c r="X127" s="18"/>
      <c r="Y127" s="18">
        <f t="shared" ref="Y127:Y155" si="16">SUM(M127:X127)</f>
        <v>0</v>
      </c>
      <c r="Z127" s="46" t="s">
        <v>833</v>
      </c>
      <c r="AA127" s="46" t="s">
        <v>108</v>
      </c>
      <c r="AB127" s="46">
        <v>135336</v>
      </c>
      <c r="AC127" s="46">
        <v>151364</v>
      </c>
      <c r="AD127" s="46">
        <v>9</v>
      </c>
      <c r="AE127" s="119"/>
      <c r="AF127" s="118" t="s">
        <v>728</v>
      </c>
      <c r="AG127" s="118" t="s">
        <v>729</v>
      </c>
    </row>
    <row r="128" spans="1:33" ht="42.75" x14ac:dyDescent="0.2">
      <c r="A128" s="10">
        <f>+A127+1</f>
        <v>114</v>
      </c>
      <c r="B128" s="9">
        <v>116547</v>
      </c>
      <c r="C128" s="10" t="s">
        <v>215</v>
      </c>
      <c r="D128" s="10" t="s">
        <v>78</v>
      </c>
      <c r="E128" s="42">
        <v>23400000</v>
      </c>
      <c r="F128" s="42">
        <v>40000000</v>
      </c>
      <c r="G128" s="42">
        <v>20000000</v>
      </c>
      <c r="H128" s="69">
        <v>0</v>
      </c>
      <c r="I128" s="19">
        <v>3.6</v>
      </c>
      <c r="J128" s="19">
        <v>10.6</v>
      </c>
      <c r="K128" s="19">
        <v>1</v>
      </c>
      <c r="L128" s="19">
        <v>0.6</v>
      </c>
      <c r="M128" s="18">
        <v>0</v>
      </c>
      <c r="N128" s="18">
        <v>0</v>
      </c>
      <c r="O128" s="19">
        <v>0</v>
      </c>
      <c r="P128" s="18">
        <v>0</v>
      </c>
      <c r="Q128" s="18">
        <v>0</v>
      </c>
      <c r="R128" s="19">
        <v>0</v>
      </c>
      <c r="S128" s="18">
        <v>0</v>
      </c>
      <c r="T128" s="19"/>
      <c r="U128" s="19"/>
      <c r="V128" s="19"/>
      <c r="W128" s="19"/>
      <c r="X128" s="19"/>
      <c r="Y128" s="18">
        <f t="shared" si="16"/>
        <v>0</v>
      </c>
      <c r="Z128" s="22" t="s">
        <v>229</v>
      </c>
      <c r="AA128" s="22" t="s">
        <v>230</v>
      </c>
      <c r="AB128" s="22">
        <v>28253</v>
      </c>
      <c r="AC128" s="22">
        <v>31733</v>
      </c>
      <c r="AD128" s="22">
        <v>12</v>
      </c>
      <c r="AE128" s="120" t="s">
        <v>135</v>
      </c>
      <c r="AF128" s="23" t="s">
        <v>728</v>
      </c>
      <c r="AG128" s="23" t="s">
        <v>729</v>
      </c>
    </row>
    <row r="129" spans="1:33" ht="42.75" x14ac:dyDescent="0.2">
      <c r="A129" s="10">
        <f t="shared" ref="A129:A155" si="17">+A128+1</f>
        <v>115</v>
      </c>
      <c r="B129" s="9">
        <v>142767</v>
      </c>
      <c r="C129" s="10" t="s">
        <v>36</v>
      </c>
      <c r="D129" s="10" t="s">
        <v>78</v>
      </c>
      <c r="E129" s="42">
        <v>72879961</v>
      </c>
      <c r="F129" s="42">
        <v>1300000</v>
      </c>
      <c r="G129" s="42">
        <v>71068647</v>
      </c>
      <c r="H129" s="69">
        <v>69668644.189999998</v>
      </c>
      <c r="I129" s="19">
        <v>10.8</v>
      </c>
      <c r="J129" s="19">
        <v>27</v>
      </c>
      <c r="K129" s="19">
        <v>0.31</v>
      </c>
      <c r="L129" s="19">
        <v>12.45</v>
      </c>
      <c r="M129" s="18">
        <v>0</v>
      </c>
      <c r="N129" s="18">
        <v>0</v>
      </c>
      <c r="O129" s="19">
        <v>1.35</v>
      </c>
      <c r="P129" s="18">
        <v>0</v>
      </c>
      <c r="Q129" s="19">
        <v>4.62</v>
      </c>
      <c r="R129" s="19">
        <v>1.97</v>
      </c>
      <c r="S129" s="18">
        <v>0</v>
      </c>
      <c r="T129" s="19"/>
      <c r="U129" s="19"/>
      <c r="V129" s="19"/>
      <c r="W129" s="19"/>
      <c r="X129" s="19"/>
      <c r="Y129" s="18">
        <f t="shared" si="16"/>
        <v>7.94</v>
      </c>
      <c r="Z129" s="22" t="s">
        <v>188</v>
      </c>
      <c r="AA129" s="22" t="s">
        <v>228</v>
      </c>
      <c r="AB129" s="22">
        <v>62837</v>
      </c>
      <c r="AC129" s="22">
        <v>60446</v>
      </c>
      <c r="AD129" s="22">
        <v>27</v>
      </c>
      <c r="AE129" s="120" t="s">
        <v>135</v>
      </c>
      <c r="AF129" s="23" t="s">
        <v>728</v>
      </c>
      <c r="AG129" s="23" t="s">
        <v>729</v>
      </c>
    </row>
    <row r="130" spans="1:33" ht="15" customHeight="1" x14ac:dyDescent="0.2">
      <c r="A130" s="10">
        <f t="shared" si="17"/>
        <v>116</v>
      </c>
      <c r="B130" s="9">
        <v>167405</v>
      </c>
      <c r="C130" s="10" t="s">
        <v>216</v>
      </c>
      <c r="D130" s="10" t="s">
        <v>78</v>
      </c>
      <c r="E130" s="42">
        <v>117883205.99999997</v>
      </c>
      <c r="F130" s="42">
        <v>31881336</v>
      </c>
      <c r="G130" s="42">
        <v>31881336</v>
      </c>
      <c r="H130" s="69">
        <v>22972129.82</v>
      </c>
      <c r="I130" s="19">
        <v>19.399999999999999</v>
      </c>
      <c r="J130" s="19">
        <v>32.340000000000003</v>
      </c>
      <c r="K130" s="19">
        <v>5.61</v>
      </c>
      <c r="L130" s="19">
        <v>5.61</v>
      </c>
      <c r="M130" s="18">
        <v>0</v>
      </c>
      <c r="N130" s="19">
        <v>0.57999999999999996</v>
      </c>
      <c r="O130" s="19">
        <v>0</v>
      </c>
      <c r="P130" s="18">
        <v>0</v>
      </c>
      <c r="Q130" s="18">
        <v>0</v>
      </c>
      <c r="R130" s="19">
        <v>0.75</v>
      </c>
      <c r="S130" s="18">
        <v>0</v>
      </c>
      <c r="T130" s="19"/>
      <c r="U130" s="19"/>
      <c r="V130" s="19"/>
      <c r="W130" s="19"/>
      <c r="X130" s="19"/>
      <c r="Y130" s="18">
        <f t="shared" si="16"/>
        <v>1.33</v>
      </c>
      <c r="Z130" s="22" t="s">
        <v>188</v>
      </c>
      <c r="AA130" s="22" t="s">
        <v>190</v>
      </c>
      <c r="AB130" s="22">
        <v>126208</v>
      </c>
      <c r="AC130" s="22">
        <v>123331</v>
      </c>
      <c r="AD130" s="22">
        <v>32.340000000000003</v>
      </c>
      <c r="AE130" s="120" t="s">
        <v>130</v>
      </c>
      <c r="AF130" s="23" t="s">
        <v>728</v>
      </c>
      <c r="AG130" s="23" t="s">
        <v>729</v>
      </c>
    </row>
    <row r="131" spans="1:33" ht="57" x14ac:dyDescent="0.2">
      <c r="A131" s="10">
        <f t="shared" si="17"/>
        <v>117</v>
      </c>
      <c r="B131" s="11">
        <v>189312</v>
      </c>
      <c r="C131" s="10" t="s">
        <v>217</v>
      </c>
      <c r="D131" s="10" t="s">
        <v>78</v>
      </c>
      <c r="E131" s="42" t="s">
        <v>126</v>
      </c>
      <c r="F131" s="42">
        <v>22112509</v>
      </c>
      <c r="G131" s="42">
        <v>10758418</v>
      </c>
      <c r="H131" s="69">
        <v>10758416.800000001</v>
      </c>
      <c r="I131" s="19" t="s">
        <v>126</v>
      </c>
      <c r="J131" s="19">
        <v>27</v>
      </c>
      <c r="K131" s="19">
        <v>4</v>
      </c>
      <c r="L131" s="19">
        <v>3.41</v>
      </c>
      <c r="M131" s="18">
        <v>0</v>
      </c>
      <c r="N131" s="18">
        <v>0</v>
      </c>
      <c r="O131" s="19">
        <v>0</v>
      </c>
      <c r="P131" s="18">
        <v>0</v>
      </c>
      <c r="Q131" s="18">
        <v>0</v>
      </c>
      <c r="R131" s="19">
        <v>0</v>
      </c>
      <c r="S131" s="19">
        <v>2.57</v>
      </c>
      <c r="T131" s="19">
        <v>0.17</v>
      </c>
      <c r="U131" s="19"/>
      <c r="V131" s="19"/>
      <c r="W131" s="19"/>
      <c r="X131" s="19"/>
      <c r="Y131" s="18">
        <f t="shared" si="16"/>
        <v>2.7399999999999998</v>
      </c>
      <c r="Z131" s="22" t="s">
        <v>803</v>
      </c>
      <c r="AA131" s="23" t="s">
        <v>834</v>
      </c>
      <c r="AB131" s="22">
        <v>52004</v>
      </c>
      <c r="AC131" s="22">
        <v>51930</v>
      </c>
      <c r="AD131" s="22">
        <v>27</v>
      </c>
      <c r="AE131" s="120"/>
      <c r="AF131" s="23" t="s">
        <v>728</v>
      </c>
      <c r="AG131" s="23" t="s">
        <v>729</v>
      </c>
    </row>
    <row r="132" spans="1:33" ht="57" x14ac:dyDescent="0.2">
      <c r="A132" s="149">
        <f>+A131+1</f>
        <v>118</v>
      </c>
      <c r="B132" s="11">
        <v>189315</v>
      </c>
      <c r="C132" s="10" t="s">
        <v>805</v>
      </c>
      <c r="D132" s="10" t="s">
        <v>78</v>
      </c>
      <c r="E132" s="42" t="s">
        <v>126</v>
      </c>
      <c r="F132" s="42">
        <v>0</v>
      </c>
      <c r="G132" s="42">
        <v>170590</v>
      </c>
      <c r="H132" s="69">
        <v>170589.66</v>
      </c>
      <c r="I132" s="19">
        <v>0</v>
      </c>
      <c r="J132" s="19">
        <v>32</v>
      </c>
      <c r="K132" s="19">
        <v>0.37</v>
      </c>
      <c r="L132" s="18">
        <v>0.03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9">
        <v>0.03</v>
      </c>
      <c r="S132" s="18">
        <v>0</v>
      </c>
      <c r="T132" s="19"/>
      <c r="U132" s="19"/>
      <c r="V132" s="19"/>
      <c r="W132" s="19"/>
      <c r="X132" s="19"/>
      <c r="Y132" s="18"/>
      <c r="Z132" s="23" t="s">
        <v>806</v>
      </c>
      <c r="AA132" s="23" t="s">
        <v>807</v>
      </c>
      <c r="AB132" s="22">
        <v>52004</v>
      </c>
      <c r="AC132" s="22">
        <v>51930</v>
      </c>
      <c r="AD132" s="22">
        <v>32</v>
      </c>
      <c r="AE132" s="120"/>
      <c r="AF132" s="23"/>
      <c r="AG132" s="23"/>
    </row>
    <row r="133" spans="1:33" ht="57" x14ac:dyDescent="0.2">
      <c r="A133" s="99">
        <f>+A132+1</f>
        <v>119</v>
      </c>
      <c r="B133" s="11">
        <v>189481</v>
      </c>
      <c r="C133" s="10" t="s">
        <v>757</v>
      </c>
      <c r="D133" s="10" t="s">
        <v>78</v>
      </c>
      <c r="E133" s="42" t="s">
        <v>126</v>
      </c>
      <c r="F133" s="42">
        <v>0</v>
      </c>
      <c r="G133" s="42">
        <v>29984847</v>
      </c>
      <c r="H133" s="69">
        <v>29496096.109999999</v>
      </c>
      <c r="I133" s="19" t="s">
        <v>126</v>
      </c>
      <c r="J133" s="19">
        <v>23.06</v>
      </c>
      <c r="K133" s="19">
        <v>11.19</v>
      </c>
      <c r="L133" s="19">
        <v>4.66</v>
      </c>
      <c r="M133" s="19">
        <v>0</v>
      </c>
      <c r="N133" s="19">
        <v>0</v>
      </c>
      <c r="O133" s="19">
        <v>0</v>
      </c>
      <c r="P133" s="18">
        <v>0</v>
      </c>
      <c r="Q133" s="18">
        <v>0</v>
      </c>
      <c r="R133" s="19">
        <v>0</v>
      </c>
      <c r="S133" s="19">
        <v>0.52</v>
      </c>
      <c r="T133" s="19">
        <v>3.25</v>
      </c>
      <c r="U133" s="19"/>
      <c r="V133" s="19"/>
      <c r="W133" s="19"/>
      <c r="X133" s="19"/>
      <c r="Y133" s="18">
        <f t="shared" si="16"/>
        <v>3.77</v>
      </c>
      <c r="Z133" s="22" t="s">
        <v>83</v>
      </c>
      <c r="AA133" s="22" t="s">
        <v>770</v>
      </c>
      <c r="AB133" s="22">
        <v>20458</v>
      </c>
      <c r="AC133" s="22">
        <v>20961</v>
      </c>
      <c r="AD133" s="22">
        <v>23.06</v>
      </c>
      <c r="AE133" s="120"/>
      <c r="AF133" s="23"/>
      <c r="AG133" s="23"/>
    </row>
    <row r="134" spans="1:33" ht="42.75" x14ac:dyDescent="0.2">
      <c r="A134" s="10">
        <f t="shared" si="17"/>
        <v>120</v>
      </c>
      <c r="B134" s="9">
        <v>189499</v>
      </c>
      <c r="C134" s="13" t="s">
        <v>26</v>
      </c>
      <c r="D134" s="13" t="s">
        <v>142</v>
      </c>
      <c r="E134" s="73">
        <v>50439175.609999999</v>
      </c>
      <c r="F134" s="73">
        <v>46050000</v>
      </c>
      <c r="G134" s="73">
        <v>57309669</v>
      </c>
      <c r="H134" s="69">
        <v>18927614.25</v>
      </c>
      <c r="I134" s="19">
        <v>9.09</v>
      </c>
      <c r="J134" s="19">
        <v>13</v>
      </c>
      <c r="K134" s="19">
        <v>5.24</v>
      </c>
      <c r="L134" s="19">
        <v>6.52</v>
      </c>
      <c r="M134" s="18">
        <v>0</v>
      </c>
      <c r="N134" s="18">
        <v>0</v>
      </c>
      <c r="O134" s="19">
        <v>1.05</v>
      </c>
      <c r="P134" s="18">
        <v>0</v>
      </c>
      <c r="Q134" s="18">
        <v>0</v>
      </c>
      <c r="R134" s="19">
        <v>2.82</v>
      </c>
      <c r="S134" s="18">
        <v>0</v>
      </c>
      <c r="T134" s="19"/>
      <c r="U134" s="19"/>
      <c r="V134" s="19"/>
      <c r="W134" s="19"/>
      <c r="X134" s="19"/>
      <c r="Y134" s="18">
        <f t="shared" si="16"/>
        <v>3.87</v>
      </c>
      <c r="Z134" s="22" t="s">
        <v>188</v>
      </c>
      <c r="AA134" s="22" t="s">
        <v>231</v>
      </c>
      <c r="AB134" s="22">
        <v>62451</v>
      </c>
      <c r="AC134" s="22">
        <v>67899</v>
      </c>
      <c r="AD134" s="22">
        <v>13</v>
      </c>
      <c r="AE134" s="120" t="s">
        <v>130</v>
      </c>
      <c r="AF134" s="23" t="s">
        <v>728</v>
      </c>
      <c r="AG134" s="23" t="s">
        <v>729</v>
      </c>
    </row>
    <row r="135" spans="1:33" ht="42.75" x14ac:dyDescent="0.2">
      <c r="A135" s="107">
        <f>+A134+1</f>
        <v>121</v>
      </c>
      <c r="B135" s="9">
        <v>190108</v>
      </c>
      <c r="C135" s="10" t="s">
        <v>30</v>
      </c>
      <c r="D135" s="10" t="s">
        <v>142</v>
      </c>
      <c r="E135" s="42">
        <v>75725612.459999993</v>
      </c>
      <c r="F135" s="69">
        <v>0</v>
      </c>
      <c r="G135" s="69">
        <v>99231196</v>
      </c>
      <c r="H135" s="69">
        <v>99231193.760000005</v>
      </c>
      <c r="I135" s="19">
        <v>7.0100000000000007</v>
      </c>
      <c r="J135" s="19">
        <v>23.35</v>
      </c>
      <c r="K135" s="19">
        <v>7</v>
      </c>
      <c r="L135" s="19">
        <v>7.59</v>
      </c>
      <c r="M135" s="18">
        <v>0</v>
      </c>
      <c r="N135" s="18">
        <v>0</v>
      </c>
      <c r="O135" s="19">
        <v>0</v>
      </c>
      <c r="P135" s="18">
        <v>0</v>
      </c>
      <c r="Q135" s="18">
        <v>0</v>
      </c>
      <c r="R135" s="19">
        <v>0</v>
      </c>
      <c r="S135" s="18">
        <v>0</v>
      </c>
      <c r="T135" s="19">
        <v>0.28999999999999998</v>
      </c>
      <c r="U135" s="19"/>
      <c r="V135" s="19"/>
      <c r="W135" s="19"/>
      <c r="X135" s="19"/>
      <c r="Y135" s="18">
        <f>SUM(M135:X135)</f>
        <v>0.28999999999999998</v>
      </c>
      <c r="Z135" s="22" t="s">
        <v>101</v>
      </c>
      <c r="AA135" s="22" t="s">
        <v>105</v>
      </c>
      <c r="AB135" s="22">
        <v>130134</v>
      </c>
      <c r="AC135" s="22">
        <v>123179</v>
      </c>
      <c r="AD135" s="22">
        <v>23.35</v>
      </c>
      <c r="AE135" s="120" t="s">
        <v>130</v>
      </c>
      <c r="AF135" s="23" t="s">
        <v>728</v>
      </c>
      <c r="AG135" s="23" t="s">
        <v>729</v>
      </c>
    </row>
    <row r="136" spans="1:33" ht="42.75" x14ac:dyDescent="0.2">
      <c r="A136" s="99">
        <f>+A135+1</f>
        <v>122</v>
      </c>
      <c r="B136" s="9">
        <v>190116</v>
      </c>
      <c r="C136" s="10" t="s">
        <v>262</v>
      </c>
      <c r="D136" s="10" t="s">
        <v>142</v>
      </c>
      <c r="E136" s="42">
        <v>6355404.5699999994</v>
      </c>
      <c r="F136" s="69">
        <v>0</v>
      </c>
      <c r="G136" s="69">
        <v>13856347</v>
      </c>
      <c r="H136" s="69">
        <v>13856345.529999999</v>
      </c>
      <c r="I136" s="19">
        <v>5</v>
      </c>
      <c r="J136" s="19">
        <v>5</v>
      </c>
      <c r="K136" s="19">
        <v>5</v>
      </c>
      <c r="L136" s="19">
        <v>2.68</v>
      </c>
      <c r="M136" s="18">
        <v>0</v>
      </c>
      <c r="N136" s="18">
        <v>0</v>
      </c>
      <c r="O136" s="19">
        <v>0</v>
      </c>
      <c r="P136" s="18">
        <v>0</v>
      </c>
      <c r="Q136" s="18">
        <v>0</v>
      </c>
      <c r="R136" s="19">
        <v>0</v>
      </c>
      <c r="S136" s="19">
        <v>0.12</v>
      </c>
      <c r="T136" s="19"/>
      <c r="U136" s="19"/>
      <c r="V136" s="19"/>
      <c r="W136" s="19"/>
      <c r="X136" s="19"/>
      <c r="Y136" s="18">
        <f t="shared" si="16"/>
        <v>0.12</v>
      </c>
      <c r="Z136" s="22" t="s">
        <v>232</v>
      </c>
      <c r="AA136" s="22" t="s">
        <v>369</v>
      </c>
      <c r="AB136" s="22">
        <v>88848</v>
      </c>
      <c r="AC136" s="22">
        <v>85163</v>
      </c>
      <c r="AD136" s="22">
        <v>5</v>
      </c>
      <c r="AE136" s="120" t="s">
        <v>130</v>
      </c>
      <c r="AF136" s="23" t="s">
        <v>728</v>
      </c>
      <c r="AG136" s="23" t="s">
        <v>729</v>
      </c>
    </row>
    <row r="137" spans="1:33" ht="42.75" x14ac:dyDescent="0.2">
      <c r="A137" s="99">
        <f t="shared" si="17"/>
        <v>123</v>
      </c>
      <c r="B137" s="9">
        <v>190122</v>
      </c>
      <c r="C137" s="10" t="s">
        <v>33</v>
      </c>
      <c r="D137" s="10" t="s">
        <v>142</v>
      </c>
      <c r="E137" s="42">
        <v>35768803.879999995</v>
      </c>
      <c r="F137" s="69">
        <v>0</v>
      </c>
      <c r="G137" s="69">
        <v>53678253</v>
      </c>
      <c r="H137" s="69">
        <v>53672979.990000002</v>
      </c>
      <c r="I137" s="19">
        <v>6.3</v>
      </c>
      <c r="J137" s="19">
        <v>9</v>
      </c>
      <c r="K137" s="19">
        <v>6</v>
      </c>
      <c r="L137" s="19">
        <v>10.17</v>
      </c>
      <c r="M137" s="18">
        <v>0</v>
      </c>
      <c r="N137" s="18">
        <v>0</v>
      </c>
      <c r="O137" s="19">
        <v>1.52</v>
      </c>
      <c r="P137" s="18">
        <v>0</v>
      </c>
      <c r="Q137" s="18">
        <v>0</v>
      </c>
      <c r="R137" s="19">
        <v>0</v>
      </c>
      <c r="S137" s="18">
        <v>0</v>
      </c>
      <c r="T137" s="19">
        <v>0.36</v>
      </c>
      <c r="U137" s="19"/>
      <c r="V137" s="19"/>
      <c r="W137" s="19"/>
      <c r="X137" s="19"/>
      <c r="Y137" s="18">
        <f t="shared" si="16"/>
        <v>1.88</v>
      </c>
      <c r="Z137" s="22" t="s">
        <v>92</v>
      </c>
      <c r="AA137" s="22" t="s">
        <v>110</v>
      </c>
      <c r="AB137" s="22">
        <v>26839</v>
      </c>
      <c r="AC137" s="22">
        <v>30180</v>
      </c>
      <c r="AD137" s="22">
        <v>9</v>
      </c>
      <c r="AE137" s="120" t="s">
        <v>130</v>
      </c>
      <c r="AF137" s="23" t="s">
        <v>728</v>
      </c>
      <c r="AG137" s="23" t="s">
        <v>729</v>
      </c>
    </row>
    <row r="138" spans="1:33" ht="42.75" x14ac:dyDescent="0.2">
      <c r="A138" s="10">
        <f t="shared" si="17"/>
        <v>124</v>
      </c>
      <c r="B138" s="11">
        <v>190124</v>
      </c>
      <c r="C138" s="10" t="s">
        <v>31</v>
      </c>
      <c r="D138" s="10" t="s">
        <v>78</v>
      </c>
      <c r="E138" s="42">
        <v>46186643.200000003</v>
      </c>
      <c r="F138" s="42">
        <v>55000000</v>
      </c>
      <c r="G138" s="42">
        <v>40088787</v>
      </c>
      <c r="H138" s="69">
        <v>40088784.310000002</v>
      </c>
      <c r="I138" s="19">
        <v>7.32</v>
      </c>
      <c r="J138" s="19">
        <v>63</v>
      </c>
      <c r="K138" s="19">
        <v>9.68</v>
      </c>
      <c r="L138" s="19">
        <v>7.07</v>
      </c>
      <c r="M138" s="18">
        <v>0</v>
      </c>
      <c r="N138" s="18">
        <v>0</v>
      </c>
      <c r="O138" s="19">
        <v>0</v>
      </c>
      <c r="P138" s="19">
        <v>0.5</v>
      </c>
      <c r="Q138" s="19">
        <v>1.08</v>
      </c>
      <c r="R138" s="19">
        <v>0</v>
      </c>
      <c r="S138" s="19">
        <v>0.56999999999999995</v>
      </c>
      <c r="T138" s="19">
        <v>0.7</v>
      </c>
      <c r="U138" s="19"/>
      <c r="V138" s="19"/>
      <c r="W138" s="19"/>
      <c r="X138" s="19"/>
      <c r="Y138" s="18">
        <f t="shared" si="16"/>
        <v>2.8499999999999996</v>
      </c>
      <c r="Z138" s="22" t="s">
        <v>232</v>
      </c>
      <c r="AA138" s="22" t="s">
        <v>107</v>
      </c>
      <c r="AB138" s="22">
        <v>142147</v>
      </c>
      <c r="AC138" s="22">
        <v>134294</v>
      </c>
      <c r="AD138" s="22">
        <v>63</v>
      </c>
      <c r="AE138" s="120" t="s">
        <v>130</v>
      </c>
      <c r="AF138" s="23" t="s">
        <v>728</v>
      </c>
      <c r="AG138" s="23" t="s">
        <v>729</v>
      </c>
    </row>
    <row r="139" spans="1:33" ht="42.75" x14ac:dyDescent="0.2">
      <c r="A139" s="148">
        <f t="shared" si="17"/>
        <v>125</v>
      </c>
      <c r="B139" s="152">
        <v>209133</v>
      </c>
      <c r="C139" s="114" t="s">
        <v>34</v>
      </c>
      <c r="D139" s="114" t="s">
        <v>78</v>
      </c>
      <c r="E139" s="116" t="s">
        <v>126</v>
      </c>
      <c r="F139" s="42">
        <v>50000000</v>
      </c>
      <c r="G139" s="42">
        <v>10043109</v>
      </c>
      <c r="H139" s="69">
        <v>0</v>
      </c>
      <c r="I139" s="19" t="s">
        <v>126</v>
      </c>
      <c r="J139" s="19">
        <v>24</v>
      </c>
      <c r="K139" s="19">
        <v>3.98</v>
      </c>
      <c r="L139" s="19">
        <v>0.87</v>
      </c>
      <c r="M139" s="18">
        <v>0</v>
      </c>
      <c r="N139" s="18">
        <v>0</v>
      </c>
      <c r="O139" s="19">
        <v>0.01</v>
      </c>
      <c r="P139" s="18">
        <v>0</v>
      </c>
      <c r="Q139" s="18">
        <v>0</v>
      </c>
      <c r="R139" s="19">
        <v>0</v>
      </c>
      <c r="S139" s="18">
        <v>0</v>
      </c>
      <c r="T139" s="19"/>
      <c r="U139" s="19"/>
      <c r="V139" s="19"/>
      <c r="W139" s="19"/>
      <c r="X139" s="19"/>
      <c r="Y139" s="18">
        <f t="shared" si="16"/>
        <v>0.01</v>
      </c>
      <c r="Z139" s="141" t="s">
        <v>89</v>
      </c>
      <c r="AA139" s="142" t="s">
        <v>835</v>
      </c>
      <c r="AB139" s="112"/>
      <c r="AC139" s="112"/>
      <c r="AD139" s="112">
        <v>24</v>
      </c>
      <c r="AE139" s="112"/>
      <c r="AF139" s="23" t="s">
        <v>735</v>
      </c>
      <c r="AG139" s="23" t="s">
        <v>733</v>
      </c>
    </row>
    <row r="140" spans="1:33" ht="57" x14ac:dyDescent="0.2">
      <c r="A140" s="10">
        <f>+A139+1</f>
        <v>126</v>
      </c>
      <c r="B140" s="11">
        <v>209139</v>
      </c>
      <c r="C140" s="10" t="s">
        <v>218</v>
      </c>
      <c r="D140" s="10" t="s">
        <v>78</v>
      </c>
      <c r="E140" s="42" t="s">
        <v>126</v>
      </c>
      <c r="F140" s="42">
        <v>41280000</v>
      </c>
      <c r="G140" s="42">
        <v>100000</v>
      </c>
      <c r="H140" s="69">
        <v>0</v>
      </c>
      <c r="I140" s="19" t="s">
        <v>126</v>
      </c>
      <c r="J140" s="19">
        <v>7.6</v>
      </c>
      <c r="K140" s="19">
        <v>7.44</v>
      </c>
      <c r="L140" s="19">
        <v>0.02</v>
      </c>
      <c r="M140" s="18">
        <v>0</v>
      </c>
      <c r="N140" s="18">
        <v>0</v>
      </c>
      <c r="O140" s="19">
        <v>0</v>
      </c>
      <c r="P140" s="18">
        <v>0</v>
      </c>
      <c r="Q140" s="18">
        <v>0</v>
      </c>
      <c r="R140" s="19">
        <v>0</v>
      </c>
      <c r="S140" s="18">
        <v>0</v>
      </c>
      <c r="T140" s="19"/>
      <c r="U140" s="19"/>
      <c r="V140" s="19"/>
      <c r="W140" s="19"/>
      <c r="X140" s="19"/>
      <c r="Y140" s="18">
        <f t="shared" si="16"/>
        <v>0</v>
      </c>
      <c r="Z140" s="22" t="s">
        <v>89</v>
      </c>
      <c r="AA140" s="22" t="s">
        <v>836</v>
      </c>
      <c r="AB140" s="22"/>
      <c r="AC140" s="22"/>
      <c r="AD140" s="22">
        <v>7.6</v>
      </c>
      <c r="AE140" s="120"/>
      <c r="AF140" s="23" t="s">
        <v>126</v>
      </c>
      <c r="AG140" s="23" t="s">
        <v>126</v>
      </c>
    </row>
    <row r="141" spans="1:33" ht="28.5" x14ac:dyDescent="0.2">
      <c r="A141" s="10">
        <f t="shared" si="17"/>
        <v>127</v>
      </c>
      <c r="B141" s="9">
        <v>209148</v>
      </c>
      <c r="C141" s="10" t="s">
        <v>219</v>
      </c>
      <c r="D141" s="10" t="s">
        <v>84</v>
      </c>
      <c r="E141" s="42" t="s">
        <v>126</v>
      </c>
      <c r="F141" s="42">
        <v>400000</v>
      </c>
      <c r="G141" s="42">
        <v>400000</v>
      </c>
      <c r="H141" s="69">
        <v>0</v>
      </c>
      <c r="I141" s="19" t="s">
        <v>126</v>
      </c>
      <c r="J141" s="19">
        <v>40</v>
      </c>
      <c r="K141" s="19">
        <v>0.06</v>
      </c>
      <c r="L141" s="19">
        <v>0.06</v>
      </c>
      <c r="M141" s="18">
        <v>0</v>
      </c>
      <c r="N141" s="18">
        <v>0</v>
      </c>
      <c r="O141" s="19">
        <v>0</v>
      </c>
      <c r="P141" s="18">
        <v>0</v>
      </c>
      <c r="Q141" s="18">
        <v>0</v>
      </c>
      <c r="R141" s="19">
        <v>0</v>
      </c>
      <c r="S141" s="18">
        <v>0</v>
      </c>
      <c r="T141" s="19"/>
      <c r="U141" s="19"/>
      <c r="V141" s="19"/>
      <c r="W141" s="19"/>
      <c r="X141" s="19"/>
      <c r="Y141" s="18">
        <f t="shared" si="16"/>
        <v>0</v>
      </c>
      <c r="Z141" s="22" t="s">
        <v>81</v>
      </c>
      <c r="AA141" s="22" t="s">
        <v>692</v>
      </c>
      <c r="AB141" s="22"/>
      <c r="AC141" s="22"/>
      <c r="AD141" s="22">
        <v>40</v>
      </c>
      <c r="AE141" s="120"/>
      <c r="AF141" s="23" t="s">
        <v>126</v>
      </c>
      <c r="AG141" s="23" t="s">
        <v>126</v>
      </c>
    </row>
    <row r="142" spans="1:33" ht="42.75" x14ac:dyDescent="0.2">
      <c r="A142" s="10">
        <f t="shared" si="17"/>
        <v>128</v>
      </c>
      <c r="B142" s="9">
        <v>209176</v>
      </c>
      <c r="C142" s="10" t="s">
        <v>220</v>
      </c>
      <c r="D142" s="10" t="s">
        <v>78</v>
      </c>
      <c r="E142" s="42" t="s">
        <v>126</v>
      </c>
      <c r="F142" s="42">
        <v>1001000</v>
      </c>
      <c r="G142" s="42">
        <v>1001000</v>
      </c>
      <c r="H142" s="69">
        <v>0</v>
      </c>
      <c r="I142" s="19" t="s">
        <v>126</v>
      </c>
      <c r="J142" s="19">
        <v>10</v>
      </c>
      <c r="K142" s="19">
        <v>0.18</v>
      </c>
      <c r="L142" s="19">
        <v>0.18</v>
      </c>
      <c r="M142" s="18">
        <v>0</v>
      </c>
      <c r="N142" s="18">
        <v>0</v>
      </c>
      <c r="O142" s="19">
        <v>0</v>
      </c>
      <c r="P142" s="18">
        <v>0</v>
      </c>
      <c r="Q142" s="18">
        <v>0</v>
      </c>
      <c r="R142" s="19">
        <v>0</v>
      </c>
      <c r="S142" s="18">
        <v>0</v>
      </c>
      <c r="T142" s="19"/>
      <c r="U142" s="19"/>
      <c r="V142" s="19"/>
      <c r="W142" s="19"/>
      <c r="X142" s="19"/>
      <c r="Y142" s="18">
        <f t="shared" si="16"/>
        <v>0</v>
      </c>
      <c r="Z142" s="22" t="s">
        <v>91</v>
      </c>
      <c r="AA142" s="22" t="s">
        <v>474</v>
      </c>
      <c r="AB142" s="22"/>
      <c r="AC142" s="22"/>
      <c r="AD142" s="22">
        <v>10</v>
      </c>
      <c r="AE142" s="120"/>
      <c r="AF142" s="23" t="s">
        <v>126</v>
      </c>
      <c r="AG142" s="23" t="s">
        <v>126</v>
      </c>
    </row>
    <row r="143" spans="1:33" ht="57" x14ac:dyDescent="0.2">
      <c r="A143" s="10">
        <f t="shared" si="17"/>
        <v>129</v>
      </c>
      <c r="B143" s="11">
        <v>210096</v>
      </c>
      <c r="C143" s="10" t="s">
        <v>221</v>
      </c>
      <c r="D143" s="10" t="s">
        <v>78</v>
      </c>
      <c r="E143" s="42">
        <v>23660000</v>
      </c>
      <c r="F143" s="42">
        <v>750000</v>
      </c>
      <c r="G143" s="42">
        <v>750000</v>
      </c>
      <c r="H143" s="69">
        <v>0</v>
      </c>
      <c r="I143" s="19">
        <v>6</v>
      </c>
      <c r="J143" s="19">
        <v>13</v>
      </c>
      <c r="K143" s="19">
        <v>0.14000000000000001</v>
      </c>
      <c r="L143" s="19">
        <v>0.14000000000000001</v>
      </c>
      <c r="M143" s="18">
        <v>0</v>
      </c>
      <c r="N143" s="18">
        <v>0</v>
      </c>
      <c r="O143" s="19">
        <v>0</v>
      </c>
      <c r="P143" s="18">
        <v>0</v>
      </c>
      <c r="Q143" s="18">
        <v>0</v>
      </c>
      <c r="R143" s="19">
        <v>0</v>
      </c>
      <c r="S143" s="18">
        <v>0</v>
      </c>
      <c r="T143" s="19"/>
      <c r="U143" s="19"/>
      <c r="V143" s="19"/>
      <c r="W143" s="19"/>
      <c r="X143" s="19"/>
      <c r="Y143" s="18">
        <f t="shared" si="16"/>
        <v>0</v>
      </c>
      <c r="Z143" s="22" t="s">
        <v>89</v>
      </c>
      <c r="AA143" s="22" t="s">
        <v>233</v>
      </c>
      <c r="AB143" s="22">
        <v>26245</v>
      </c>
      <c r="AC143" s="22">
        <v>28658</v>
      </c>
      <c r="AD143" s="22">
        <v>13</v>
      </c>
      <c r="AE143" s="120" t="s">
        <v>139</v>
      </c>
      <c r="AF143" s="23" t="s">
        <v>126</v>
      </c>
      <c r="AG143" s="23" t="s">
        <v>126</v>
      </c>
    </row>
    <row r="144" spans="1:33" ht="42.75" x14ac:dyDescent="0.2">
      <c r="A144" s="10">
        <f t="shared" si="17"/>
        <v>130</v>
      </c>
      <c r="B144" s="11">
        <v>210220</v>
      </c>
      <c r="C144" s="10" t="s">
        <v>222</v>
      </c>
      <c r="D144" s="10" t="s">
        <v>78</v>
      </c>
      <c r="E144" s="42">
        <v>76960000</v>
      </c>
      <c r="F144" s="42">
        <v>2368000</v>
      </c>
      <c r="G144" s="42">
        <v>2368000</v>
      </c>
      <c r="H144" s="69">
        <v>0</v>
      </c>
      <c r="I144" s="19">
        <v>12</v>
      </c>
      <c r="J144" s="19">
        <v>29.6</v>
      </c>
      <c r="K144" s="19">
        <v>0.48</v>
      </c>
      <c r="L144" s="19">
        <v>0.48</v>
      </c>
      <c r="M144" s="18">
        <v>0</v>
      </c>
      <c r="N144" s="18">
        <v>0</v>
      </c>
      <c r="O144" s="19">
        <v>0</v>
      </c>
      <c r="P144" s="18">
        <v>0</v>
      </c>
      <c r="Q144" s="18">
        <v>0</v>
      </c>
      <c r="R144" s="19">
        <v>0</v>
      </c>
      <c r="S144" s="18">
        <v>0</v>
      </c>
      <c r="T144" s="19"/>
      <c r="U144" s="19"/>
      <c r="V144" s="19"/>
      <c r="W144" s="19"/>
      <c r="X144" s="19"/>
      <c r="Y144" s="18">
        <f t="shared" si="16"/>
        <v>0</v>
      </c>
      <c r="Z144" s="22" t="s">
        <v>114</v>
      </c>
      <c r="AA144" s="22" t="s">
        <v>234</v>
      </c>
      <c r="AB144" s="22">
        <v>47121</v>
      </c>
      <c r="AC144" s="22">
        <v>49142</v>
      </c>
      <c r="AD144" s="22">
        <v>29.6</v>
      </c>
      <c r="AE144" s="120" t="s">
        <v>139</v>
      </c>
      <c r="AF144" s="23" t="s">
        <v>126</v>
      </c>
      <c r="AG144" s="23" t="s">
        <v>126</v>
      </c>
    </row>
    <row r="145" spans="1:33" ht="15.75" customHeight="1" x14ac:dyDescent="0.2">
      <c r="A145" s="153">
        <f>+A144+1</f>
        <v>131</v>
      </c>
      <c r="B145" s="12">
        <v>211714</v>
      </c>
      <c r="C145" s="10" t="s">
        <v>799</v>
      </c>
      <c r="D145" s="10" t="s">
        <v>78</v>
      </c>
      <c r="E145" s="42" t="s">
        <v>126</v>
      </c>
      <c r="F145" s="69">
        <v>0</v>
      </c>
      <c r="G145" s="69">
        <v>5150000</v>
      </c>
      <c r="H145" s="69">
        <v>0</v>
      </c>
      <c r="I145" s="19">
        <v>0</v>
      </c>
      <c r="J145" s="19">
        <v>12</v>
      </c>
      <c r="K145" s="19">
        <v>0.88</v>
      </c>
      <c r="L145" s="19">
        <v>0.76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9">
        <v>0</v>
      </c>
      <c r="S145" s="18">
        <v>0</v>
      </c>
      <c r="T145" s="19">
        <v>0.31</v>
      </c>
      <c r="U145" s="19"/>
      <c r="V145" s="19"/>
      <c r="W145" s="19"/>
      <c r="X145" s="19"/>
      <c r="Y145" s="18"/>
      <c r="Z145" s="23" t="s">
        <v>800</v>
      </c>
      <c r="AA145" s="23" t="s">
        <v>801</v>
      </c>
      <c r="AB145" s="22"/>
      <c r="AC145" s="22"/>
      <c r="AD145" s="22">
        <v>12</v>
      </c>
      <c r="AE145" s="120"/>
      <c r="AF145" s="23"/>
      <c r="AG145" s="23"/>
    </row>
    <row r="146" spans="1:33" ht="42.75" x14ac:dyDescent="0.2">
      <c r="A146" s="10">
        <f>+A145+1</f>
        <v>132</v>
      </c>
      <c r="B146" s="11">
        <v>221005</v>
      </c>
      <c r="C146" s="10" t="s">
        <v>223</v>
      </c>
      <c r="D146" s="10" t="s">
        <v>78</v>
      </c>
      <c r="E146" s="42">
        <v>16744000</v>
      </c>
      <c r="F146" s="42">
        <v>16100000</v>
      </c>
      <c r="G146" s="42">
        <v>16100000</v>
      </c>
      <c r="H146" s="69">
        <v>0</v>
      </c>
      <c r="I146" s="19">
        <v>2.58</v>
      </c>
      <c r="J146" s="19">
        <v>3.22</v>
      </c>
      <c r="K146" s="19">
        <v>3.13</v>
      </c>
      <c r="L146" s="19">
        <v>3.13</v>
      </c>
      <c r="M146" s="18">
        <v>0</v>
      </c>
      <c r="N146" s="18">
        <v>0</v>
      </c>
      <c r="O146" s="19">
        <v>0</v>
      </c>
      <c r="P146" s="18">
        <v>0</v>
      </c>
      <c r="Q146" s="18">
        <v>0</v>
      </c>
      <c r="R146" s="19">
        <v>0</v>
      </c>
      <c r="S146" s="18">
        <v>0</v>
      </c>
      <c r="T146" s="19"/>
      <c r="U146" s="19"/>
      <c r="V146" s="19"/>
      <c r="W146" s="19"/>
      <c r="X146" s="19"/>
      <c r="Y146" s="18">
        <f t="shared" si="16"/>
        <v>0</v>
      </c>
      <c r="Z146" s="22" t="s">
        <v>235</v>
      </c>
      <c r="AA146" s="22" t="s">
        <v>236</v>
      </c>
      <c r="AB146" s="22">
        <v>19737</v>
      </c>
      <c r="AC146" s="22">
        <v>22754</v>
      </c>
      <c r="AD146" s="22">
        <v>3.22</v>
      </c>
      <c r="AE146" s="120" t="s">
        <v>135</v>
      </c>
      <c r="AF146" s="23" t="s">
        <v>126</v>
      </c>
      <c r="AG146" s="23" t="s">
        <v>126</v>
      </c>
    </row>
    <row r="147" spans="1:33" ht="42.75" x14ac:dyDescent="0.2">
      <c r="A147" s="10">
        <f t="shared" si="17"/>
        <v>133</v>
      </c>
      <c r="B147" s="11">
        <v>221962</v>
      </c>
      <c r="C147" s="10" t="s">
        <v>224</v>
      </c>
      <c r="D147" s="10" t="s">
        <v>78</v>
      </c>
      <c r="E147" s="42" t="s">
        <v>126</v>
      </c>
      <c r="F147" s="42">
        <v>12730500</v>
      </c>
      <c r="G147" s="42">
        <v>12730500</v>
      </c>
      <c r="H147" s="69">
        <v>0</v>
      </c>
      <c r="I147" s="19" t="s">
        <v>126</v>
      </c>
      <c r="J147" s="19">
        <v>6</v>
      </c>
      <c r="K147" s="19">
        <v>2.4500000000000002</v>
      </c>
      <c r="L147" s="19">
        <v>2.4500000000000002</v>
      </c>
      <c r="M147" s="18">
        <v>0</v>
      </c>
      <c r="N147" s="18">
        <v>0</v>
      </c>
      <c r="O147" s="19">
        <v>0</v>
      </c>
      <c r="P147" s="18">
        <v>0</v>
      </c>
      <c r="Q147" s="18">
        <v>0</v>
      </c>
      <c r="R147" s="19">
        <v>0</v>
      </c>
      <c r="S147" s="18">
        <v>0</v>
      </c>
      <c r="T147" s="19"/>
      <c r="U147" s="19"/>
      <c r="V147" s="19"/>
      <c r="W147" s="19"/>
      <c r="X147" s="19"/>
      <c r="Y147" s="18">
        <f t="shared" si="16"/>
        <v>0</v>
      </c>
      <c r="Z147" s="22" t="s">
        <v>833</v>
      </c>
      <c r="AA147" s="22" t="s">
        <v>108</v>
      </c>
      <c r="AB147" s="22">
        <v>66865</v>
      </c>
      <c r="AC147" s="22">
        <v>68096</v>
      </c>
      <c r="AD147" s="22">
        <v>6</v>
      </c>
      <c r="AE147" s="120"/>
      <c r="AF147" s="23" t="s">
        <v>126</v>
      </c>
      <c r="AG147" s="23" t="s">
        <v>126</v>
      </c>
    </row>
    <row r="148" spans="1:33" s="2" customFormat="1" ht="42.75" x14ac:dyDescent="0.2">
      <c r="A148" s="10">
        <f t="shared" si="17"/>
        <v>134</v>
      </c>
      <c r="B148" s="12">
        <v>221965</v>
      </c>
      <c r="C148" s="10" t="s">
        <v>225</v>
      </c>
      <c r="D148" s="10" t="s">
        <v>78</v>
      </c>
      <c r="E148" s="42" t="s">
        <v>126</v>
      </c>
      <c r="F148" s="42">
        <v>40000000</v>
      </c>
      <c r="G148" s="42">
        <v>1728672</v>
      </c>
      <c r="H148" s="69">
        <v>0</v>
      </c>
      <c r="I148" s="19" t="s">
        <v>126</v>
      </c>
      <c r="J148" s="19">
        <v>7.4</v>
      </c>
      <c r="K148" s="19">
        <v>7.74</v>
      </c>
      <c r="L148" s="19">
        <v>0.38</v>
      </c>
      <c r="M148" s="18">
        <v>0</v>
      </c>
      <c r="N148" s="18">
        <v>0</v>
      </c>
      <c r="O148" s="19">
        <v>0</v>
      </c>
      <c r="P148" s="18">
        <v>0</v>
      </c>
      <c r="Q148" s="18">
        <v>0</v>
      </c>
      <c r="R148" s="19">
        <v>0</v>
      </c>
      <c r="S148" s="18">
        <v>0</v>
      </c>
      <c r="T148" s="19"/>
      <c r="U148" s="19"/>
      <c r="V148" s="19"/>
      <c r="W148" s="19"/>
      <c r="X148" s="19"/>
      <c r="Y148" s="18">
        <f t="shared" si="16"/>
        <v>0</v>
      </c>
      <c r="Z148" s="22" t="s">
        <v>776</v>
      </c>
      <c r="AA148" s="23" t="s">
        <v>837</v>
      </c>
      <c r="AB148" s="22"/>
      <c r="AC148" s="22"/>
      <c r="AD148" s="22">
        <v>7.4</v>
      </c>
      <c r="AE148" s="120"/>
      <c r="AF148" s="23" t="s">
        <v>126</v>
      </c>
      <c r="AG148" s="23" t="s">
        <v>126</v>
      </c>
    </row>
    <row r="149" spans="1:33" s="2" customFormat="1" ht="42.75" x14ac:dyDescent="0.2">
      <c r="A149" s="99">
        <f t="shared" si="17"/>
        <v>135</v>
      </c>
      <c r="B149" s="9">
        <v>224119</v>
      </c>
      <c r="C149" s="10" t="s">
        <v>351</v>
      </c>
      <c r="D149" s="10" t="s">
        <v>142</v>
      </c>
      <c r="E149" s="42">
        <v>67600000</v>
      </c>
      <c r="F149" s="69">
        <v>0</v>
      </c>
      <c r="G149" s="69">
        <v>0</v>
      </c>
      <c r="H149" s="69">
        <v>0</v>
      </c>
      <c r="I149" s="19">
        <v>10</v>
      </c>
      <c r="J149" s="19">
        <v>26</v>
      </c>
      <c r="K149" s="19">
        <v>10</v>
      </c>
      <c r="L149" s="19">
        <v>1</v>
      </c>
      <c r="M149" s="18">
        <v>0</v>
      </c>
      <c r="N149" s="18">
        <v>0</v>
      </c>
      <c r="O149" s="19">
        <v>0</v>
      </c>
      <c r="P149" s="18">
        <v>0</v>
      </c>
      <c r="Q149" s="18">
        <v>0</v>
      </c>
      <c r="R149" s="19">
        <v>0</v>
      </c>
      <c r="S149" s="18">
        <v>0</v>
      </c>
      <c r="T149" s="19"/>
      <c r="U149" s="19"/>
      <c r="V149" s="19"/>
      <c r="W149" s="19"/>
      <c r="X149" s="19"/>
      <c r="Y149" s="18">
        <f t="shared" si="16"/>
        <v>0</v>
      </c>
      <c r="Z149" s="22" t="s">
        <v>232</v>
      </c>
      <c r="AA149" s="22" t="s">
        <v>455</v>
      </c>
      <c r="AB149" s="22">
        <v>41090</v>
      </c>
      <c r="AC149" s="22">
        <v>37722</v>
      </c>
      <c r="AD149" s="22">
        <v>26</v>
      </c>
      <c r="AE149" s="120" t="s">
        <v>139</v>
      </c>
      <c r="AF149" s="23" t="s">
        <v>126</v>
      </c>
      <c r="AG149" s="23" t="s">
        <v>126</v>
      </c>
    </row>
    <row r="150" spans="1:33" ht="42.75" x14ac:dyDescent="0.2">
      <c r="A150" s="148">
        <f>+A149+1</f>
        <v>136</v>
      </c>
      <c r="B150" s="152">
        <v>227920</v>
      </c>
      <c r="C150" s="109" t="s">
        <v>352</v>
      </c>
      <c r="D150" s="10" t="s">
        <v>78</v>
      </c>
      <c r="E150" s="42">
        <v>24700000</v>
      </c>
      <c r="F150" s="69">
        <v>0</v>
      </c>
      <c r="G150" s="69">
        <v>0</v>
      </c>
      <c r="H150" s="69">
        <v>0</v>
      </c>
      <c r="I150" s="19">
        <v>5</v>
      </c>
      <c r="J150" s="19">
        <v>9.5</v>
      </c>
      <c r="K150" s="19">
        <v>5</v>
      </c>
      <c r="L150" s="19">
        <v>0.68</v>
      </c>
      <c r="M150" s="18">
        <v>0</v>
      </c>
      <c r="N150" s="18">
        <v>0</v>
      </c>
      <c r="O150" s="19">
        <v>0</v>
      </c>
      <c r="P150" s="18">
        <v>0</v>
      </c>
      <c r="Q150" s="18">
        <v>0</v>
      </c>
      <c r="R150" s="19">
        <v>0</v>
      </c>
      <c r="S150" s="18">
        <v>0</v>
      </c>
      <c r="T150" s="19"/>
      <c r="U150" s="19"/>
      <c r="V150" s="19"/>
      <c r="W150" s="19"/>
      <c r="X150" s="19"/>
      <c r="Y150" s="18">
        <f>SUM(M150:X150)</f>
        <v>0</v>
      </c>
      <c r="Z150" s="22" t="s">
        <v>456</v>
      </c>
      <c r="AA150" s="22" t="s">
        <v>457</v>
      </c>
      <c r="AB150" s="22">
        <v>22107</v>
      </c>
      <c r="AC150" s="22">
        <v>22883</v>
      </c>
      <c r="AD150" s="22">
        <v>9.5</v>
      </c>
      <c r="AE150" s="120" t="s">
        <v>139</v>
      </c>
      <c r="AF150" s="23" t="s">
        <v>126</v>
      </c>
      <c r="AG150" s="23" t="s">
        <v>126</v>
      </c>
    </row>
    <row r="151" spans="1:33" ht="57" x14ac:dyDescent="0.2">
      <c r="A151" s="97">
        <f>+A150+1</f>
        <v>137</v>
      </c>
      <c r="B151" s="9">
        <v>228062</v>
      </c>
      <c r="C151" s="10" t="s">
        <v>275</v>
      </c>
      <c r="D151" s="10" t="s">
        <v>142</v>
      </c>
      <c r="E151" s="42">
        <v>31200000</v>
      </c>
      <c r="F151" s="69">
        <v>0</v>
      </c>
      <c r="G151" s="69">
        <v>19713426</v>
      </c>
      <c r="H151" s="69">
        <v>19713424.609999999</v>
      </c>
      <c r="I151" s="19">
        <v>4.8</v>
      </c>
      <c r="J151" s="19">
        <v>12</v>
      </c>
      <c r="K151" s="19">
        <v>5</v>
      </c>
      <c r="L151" s="19">
        <v>3.95</v>
      </c>
      <c r="M151" s="18">
        <v>0</v>
      </c>
      <c r="N151" s="18">
        <v>0</v>
      </c>
      <c r="O151" s="19">
        <v>0</v>
      </c>
      <c r="P151" s="18">
        <v>0</v>
      </c>
      <c r="Q151" s="19">
        <v>1.34</v>
      </c>
      <c r="R151" s="19">
        <v>1.07</v>
      </c>
      <c r="S151" s="18">
        <v>0</v>
      </c>
      <c r="T151" s="19"/>
      <c r="U151" s="19"/>
      <c r="V151" s="19"/>
      <c r="W151" s="19"/>
      <c r="X151" s="19"/>
      <c r="Y151" s="18">
        <f>SUM(M151:X151)</f>
        <v>2.41</v>
      </c>
      <c r="Z151" s="22" t="s">
        <v>232</v>
      </c>
      <c r="AA151" s="22" t="s">
        <v>383</v>
      </c>
      <c r="AB151" s="22">
        <v>56676</v>
      </c>
      <c r="AC151" s="22">
        <v>54550</v>
      </c>
      <c r="AD151" s="22">
        <v>12</v>
      </c>
      <c r="AE151" s="120" t="s">
        <v>135</v>
      </c>
      <c r="AF151" s="23" t="s">
        <v>126</v>
      </c>
      <c r="AG151" s="23" t="s">
        <v>126</v>
      </c>
    </row>
    <row r="152" spans="1:33" ht="42.75" x14ac:dyDescent="0.2">
      <c r="A152" s="199">
        <f>+A151+1</f>
        <v>138</v>
      </c>
      <c r="B152" s="198">
        <v>245060</v>
      </c>
      <c r="C152" s="10" t="s">
        <v>917</v>
      </c>
      <c r="D152" s="10" t="s">
        <v>78</v>
      </c>
      <c r="E152" s="42" t="s">
        <v>126</v>
      </c>
      <c r="F152" s="69">
        <v>0</v>
      </c>
      <c r="G152" s="69">
        <v>10600000</v>
      </c>
      <c r="H152" s="69">
        <v>0</v>
      </c>
      <c r="I152" s="19"/>
      <c r="J152" s="19">
        <v>8.7899999999999991</v>
      </c>
      <c r="K152" s="19">
        <v>3</v>
      </c>
      <c r="L152" s="19">
        <v>1.68</v>
      </c>
      <c r="M152" s="18"/>
      <c r="N152" s="18"/>
      <c r="O152" s="19"/>
      <c r="P152" s="18"/>
      <c r="Q152" s="18"/>
      <c r="R152" s="19"/>
      <c r="S152" s="18"/>
      <c r="T152" s="19"/>
      <c r="U152" s="19"/>
      <c r="V152" s="19"/>
      <c r="W152" s="19"/>
      <c r="X152" s="19"/>
      <c r="Y152" s="18"/>
      <c r="Z152" s="22" t="s">
        <v>89</v>
      </c>
      <c r="AA152" s="22" t="s">
        <v>923</v>
      </c>
      <c r="AB152" s="22">
        <v>19052</v>
      </c>
      <c r="AC152" s="22">
        <v>19362</v>
      </c>
      <c r="AD152" s="22"/>
      <c r="AE152" s="120"/>
      <c r="AF152" s="23"/>
      <c r="AG152" s="23"/>
    </row>
    <row r="153" spans="1:33" ht="42.75" x14ac:dyDescent="0.2">
      <c r="A153" s="114">
        <f t="shared" ref="A153" si="18">+A152+1</f>
        <v>139</v>
      </c>
      <c r="B153" s="9">
        <v>72219</v>
      </c>
      <c r="C153" s="10" t="s">
        <v>226</v>
      </c>
      <c r="D153" s="10" t="s">
        <v>78</v>
      </c>
      <c r="E153" s="42">
        <v>84797210.999999985</v>
      </c>
      <c r="F153" s="42">
        <v>33517793</v>
      </c>
      <c r="G153" s="42">
        <v>33517793</v>
      </c>
      <c r="H153" s="69">
        <v>26035137.280000001</v>
      </c>
      <c r="I153" s="19">
        <v>22.669999999999995</v>
      </c>
      <c r="J153" s="19">
        <v>34</v>
      </c>
      <c r="K153" s="19">
        <v>5.78</v>
      </c>
      <c r="L153" s="19">
        <v>5.78</v>
      </c>
      <c r="M153" s="18">
        <v>0</v>
      </c>
      <c r="N153" s="19">
        <v>0.62</v>
      </c>
      <c r="O153" s="19">
        <v>0</v>
      </c>
      <c r="P153" s="19">
        <v>3.99</v>
      </c>
      <c r="Q153" s="18">
        <v>0</v>
      </c>
      <c r="R153" s="19">
        <v>0</v>
      </c>
      <c r="S153" s="18">
        <v>0</v>
      </c>
      <c r="T153" s="19"/>
      <c r="U153" s="19"/>
      <c r="V153" s="19"/>
      <c r="W153" s="19"/>
      <c r="X153" s="19"/>
      <c r="Y153" s="18">
        <f t="shared" si="16"/>
        <v>4.6100000000000003</v>
      </c>
      <c r="Z153" s="22" t="s">
        <v>188</v>
      </c>
      <c r="AA153" s="22" t="s">
        <v>189</v>
      </c>
      <c r="AB153" s="22">
        <v>126208</v>
      </c>
      <c r="AC153" s="22">
        <v>123331</v>
      </c>
      <c r="AD153" s="22">
        <v>34</v>
      </c>
      <c r="AE153" s="120" t="s">
        <v>130</v>
      </c>
      <c r="AF153" s="23" t="s">
        <v>732</v>
      </c>
      <c r="AG153" s="23" t="s">
        <v>733</v>
      </c>
    </row>
    <row r="154" spans="1:33" ht="42.75" x14ac:dyDescent="0.2">
      <c r="A154" s="10">
        <f t="shared" si="17"/>
        <v>140</v>
      </c>
      <c r="B154" s="12">
        <v>72220</v>
      </c>
      <c r="C154" s="10" t="s">
        <v>18</v>
      </c>
      <c r="D154" s="10" t="s">
        <v>78</v>
      </c>
      <c r="E154" s="42">
        <v>95064672.999999985</v>
      </c>
      <c r="F154" s="42">
        <v>27524022</v>
      </c>
      <c r="G154" s="42">
        <v>27524022</v>
      </c>
      <c r="H154" s="69">
        <v>16961675.829999998</v>
      </c>
      <c r="I154" s="19">
        <v>20.149999999999999</v>
      </c>
      <c r="J154" s="19">
        <v>27.92</v>
      </c>
      <c r="K154" s="19">
        <v>4.75</v>
      </c>
      <c r="L154" s="19">
        <v>4.75</v>
      </c>
      <c r="M154" s="18">
        <v>0</v>
      </c>
      <c r="N154" s="18">
        <v>0</v>
      </c>
      <c r="O154" s="19">
        <v>0.96</v>
      </c>
      <c r="P154" s="19">
        <v>1.96</v>
      </c>
      <c r="Q154" s="18">
        <v>0</v>
      </c>
      <c r="R154" s="19">
        <v>0.9</v>
      </c>
      <c r="S154" s="18">
        <v>0</v>
      </c>
      <c r="T154" s="19"/>
      <c r="U154" s="19"/>
      <c r="V154" s="19"/>
      <c r="W154" s="19"/>
      <c r="X154" s="19"/>
      <c r="Y154" s="18">
        <f t="shared" si="16"/>
        <v>3.82</v>
      </c>
      <c r="Z154" s="22" t="s">
        <v>88</v>
      </c>
      <c r="AA154" s="22" t="s">
        <v>87</v>
      </c>
      <c r="AB154" s="22">
        <v>49541</v>
      </c>
      <c r="AC154" s="22">
        <v>49227</v>
      </c>
      <c r="AD154" s="22">
        <v>27.92</v>
      </c>
      <c r="AE154" s="120" t="s">
        <v>130</v>
      </c>
      <c r="AF154" s="23" t="s">
        <v>728</v>
      </c>
      <c r="AG154" s="23" t="s">
        <v>729</v>
      </c>
    </row>
    <row r="155" spans="1:33" ht="43.5" thickBot="1" x14ac:dyDescent="0.25">
      <c r="A155" s="10">
        <f t="shared" si="17"/>
        <v>141</v>
      </c>
      <c r="B155" s="47">
        <v>95927</v>
      </c>
      <c r="C155" s="27" t="s">
        <v>227</v>
      </c>
      <c r="D155" s="27" t="s">
        <v>78</v>
      </c>
      <c r="E155" s="71" t="s">
        <v>126</v>
      </c>
      <c r="F155" s="71">
        <v>193950000</v>
      </c>
      <c r="G155" s="71">
        <v>0</v>
      </c>
      <c r="H155" s="69">
        <v>0</v>
      </c>
      <c r="I155" s="20" t="s">
        <v>126</v>
      </c>
      <c r="J155" s="20">
        <v>22</v>
      </c>
      <c r="K155" s="20">
        <v>28.23</v>
      </c>
      <c r="L155" s="20">
        <v>0</v>
      </c>
      <c r="M155" s="18">
        <v>0</v>
      </c>
      <c r="N155" s="18">
        <v>0</v>
      </c>
      <c r="O155" s="19">
        <v>0</v>
      </c>
      <c r="P155" s="20">
        <v>0</v>
      </c>
      <c r="Q155" s="18">
        <v>0</v>
      </c>
      <c r="R155" s="19">
        <v>0</v>
      </c>
      <c r="S155" s="18">
        <v>0</v>
      </c>
      <c r="T155" s="20"/>
      <c r="U155" s="20"/>
      <c r="V155" s="20"/>
      <c r="W155" s="20"/>
      <c r="X155" s="20"/>
      <c r="Y155" s="18">
        <f t="shared" si="16"/>
        <v>0</v>
      </c>
      <c r="Z155" s="127" t="s">
        <v>772</v>
      </c>
      <c r="AA155" s="48" t="s">
        <v>838</v>
      </c>
      <c r="AB155" s="48">
        <v>89390</v>
      </c>
      <c r="AC155" s="48">
        <v>97893</v>
      </c>
      <c r="AD155" s="48">
        <v>22</v>
      </c>
      <c r="AE155" s="122"/>
      <c r="AF155" s="23" t="s">
        <v>728</v>
      </c>
      <c r="AG155" s="23" t="s">
        <v>729</v>
      </c>
    </row>
    <row r="156" spans="1:33" ht="15.75" thickBot="1" x14ac:dyDescent="0.25">
      <c r="A156" s="202" t="s">
        <v>237</v>
      </c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4"/>
      <c r="AF156" s="23"/>
      <c r="AG156" s="23"/>
    </row>
    <row r="157" spans="1:33" ht="42.75" x14ac:dyDescent="0.2">
      <c r="A157" s="28">
        <f>+A155+1</f>
        <v>142</v>
      </c>
      <c r="B157" s="49">
        <v>210112</v>
      </c>
      <c r="C157" s="28" t="s">
        <v>38</v>
      </c>
      <c r="D157" s="28" t="s">
        <v>78</v>
      </c>
      <c r="E157" s="67">
        <v>80600000</v>
      </c>
      <c r="F157" s="68">
        <v>2940000</v>
      </c>
      <c r="G157" s="68">
        <v>2940000</v>
      </c>
      <c r="H157" s="69">
        <v>0</v>
      </c>
      <c r="I157" s="18">
        <v>12</v>
      </c>
      <c r="J157" s="18">
        <v>31</v>
      </c>
      <c r="K157" s="18">
        <v>0.6</v>
      </c>
      <c r="L157" s="18">
        <v>0.6</v>
      </c>
      <c r="M157" s="18">
        <v>0</v>
      </c>
      <c r="N157" s="18">
        <v>0</v>
      </c>
      <c r="O157" s="19">
        <v>0</v>
      </c>
      <c r="P157" s="20">
        <v>0</v>
      </c>
      <c r="Q157" s="18">
        <v>0</v>
      </c>
      <c r="R157" s="19">
        <v>0</v>
      </c>
      <c r="S157" s="18">
        <v>0</v>
      </c>
      <c r="T157" s="18"/>
      <c r="U157" s="18"/>
      <c r="V157" s="18"/>
      <c r="W157" s="18"/>
      <c r="X157" s="18"/>
      <c r="Y157" s="18">
        <f t="shared" ref="Y157:Y161" si="19">SUM(M157:X157)</f>
        <v>0</v>
      </c>
      <c r="Z157" s="46" t="s">
        <v>242</v>
      </c>
      <c r="AA157" s="46" t="s">
        <v>119</v>
      </c>
      <c r="AB157" s="46">
        <v>41635</v>
      </c>
      <c r="AC157" s="46">
        <v>43638</v>
      </c>
      <c r="AD157" s="46">
        <v>31</v>
      </c>
      <c r="AE157" s="119" t="s">
        <v>139</v>
      </c>
      <c r="AF157" s="23" t="s">
        <v>126</v>
      </c>
      <c r="AG157" s="23" t="s">
        <v>126</v>
      </c>
    </row>
    <row r="158" spans="1:33" ht="42.75" x14ac:dyDescent="0.2">
      <c r="A158" s="10">
        <f>+A157+1</f>
        <v>143</v>
      </c>
      <c r="B158" s="12">
        <v>210221</v>
      </c>
      <c r="C158" s="10" t="s">
        <v>238</v>
      </c>
      <c r="D158" s="10" t="s">
        <v>78</v>
      </c>
      <c r="E158" s="42">
        <v>57200000</v>
      </c>
      <c r="F158" s="69">
        <v>1760000</v>
      </c>
      <c r="G158" s="69">
        <v>1760000</v>
      </c>
      <c r="H158" s="69">
        <v>0</v>
      </c>
      <c r="I158" s="19">
        <v>12</v>
      </c>
      <c r="J158" s="19">
        <v>22</v>
      </c>
      <c r="K158" s="19">
        <v>0.34</v>
      </c>
      <c r="L158" s="19">
        <v>0.34</v>
      </c>
      <c r="M158" s="18">
        <v>0</v>
      </c>
      <c r="N158" s="18">
        <v>0</v>
      </c>
      <c r="O158" s="19">
        <v>0</v>
      </c>
      <c r="P158" s="20">
        <v>0</v>
      </c>
      <c r="Q158" s="18">
        <v>0</v>
      </c>
      <c r="R158" s="19">
        <v>0</v>
      </c>
      <c r="S158" s="18">
        <v>0</v>
      </c>
      <c r="T158" s="19"/>
      <c r="U158" s="19"/>
      <c r="V158" s="19"/>
      <c r="W158" s="19"/>
      <c r="X158" s="19"/>
      <c r="Y158" s="18">
        <f t="shared" si="19"/>
        <v>0</v>
      </c>
      <c r="Z158" s="22" t="s">
        <v>114</v>
      </c>
      <c r="AA158" s="22" t="s">
        <v>120</v>
      </c>
      <c r="AB158" s="22">
        <v>21084</v>
      </c>
      <c r="AC158" s="22">
        <v>20883</v>
      </c>
      <c r="AD158" s="22">
        <v>22</v>
      </c>
      <c r="AE158" s="120" t="s">
        <v>139</v>
      </c>
      <c r="AF158" s="23" t="s">
        <v>126</v>
      </c>
      <c r="AG158" s="23" t="s">
        <v>126</v>
      </c>
    </row>
    <row r="159" spans="1:33" ht="42.75" x14ac:dyDescent="0.2">
      <c r="A159" s="10">
        <f t="shared" ref="A159:A161" si="20">+A158+1</f>
        <v>144</v>
      </c>
      <c r="B159" s="12">
        <v>210222</v>
      </c>
      <c r="C159" s="10" t="s">
        <v>239</v>
      </c>
      <c r="D159" s="10" t="s">
        <v>78</v>
      </c>
      <c r="E159" s="42">
        <v>20280000</v>
      </c>
      <c r="F159" s="69">
        <v>624000</v>
      </c>
      <c r="G159" s="69">
        <v>624000</v>
      </c>
      <c r="H159" s="69">
        <v>0</v>
      </c>
      <c r="I159" s="19">
        <v>6</v>
      </c>
      <c r="J159" s="19">
        <v>7.8</v>
      </c>
      <c r="K159" s="19">
        <v>0.12</v>
      </c>
      <c r="L159" s="19">
        <v>0.12</v>
      </c>
      <c r="M159" s="18">
        <v>0</v>
      </c>
      <c r="N159" s="18">
        <v>0</v>
      </c>
      <c r="O159" s="19">
        <v>0</v>
      </c>
      <c r="P159" s="20">
        <v>0</v>
      </c>
      <c r="Q159" s="18">
        <v>0</v>
      </c>
      <c r="R159" s="19">
        <v>0</v>
      </c>
      <c r="S159" s="18">
        <v>0</v>
      </c>
      <c r="T159" s="19"/>
      <c r="U159" s="19"/>
      <c r="V159" s="19"/>
      <c r="W159" s="19"/>
      <c r="X159" s="19"/>
      <c r="Y159" s="18">
        <f t="shared" si="19"/>
        <v>0</v>
      </c>
      <c r="Z159" s="22" t="s">
        <v>114</v>
      </c>
      <c r="AA159" s="22" t="s">
        <v>120</v>
      </c>
      <c r="AB159" s="22">
        <v>21084</v>
      </c>
      <c r="AC159" s="22">
        <v>20883</v>
      </c>
      <c r="AD159" s="22">
        <v>7.8</v>
      </c>
      <c r="AE159" s="120" t="s">
        <v>139</v>
      </c>
      <c r="AF159" s="23" t="s">
        <v>126</v>
      </c>
      <c r="AG159" s="23" t="s">
        <v>126</v>
      </c>
    </row>
    <row r="160" spans="1:33" ht="57" x14ac:dyDescent="0.2">
      <c r="A160" s="10">
        <f t="shared" si="20"/>
        <v>145</v>
      </c>
      <c r="B160" s="12">
        <v>210430</v>
      </c>
      <c r="C160" s="10" t="s">
        <v>240</v>
      </c>
      <c r="D160" s="10" t="s">
        <v>78</v>
      </c>
      <c r="E160" s="42">
        <v>51214645.5</v>
      </c>
      <c r="F160" s="69">
        <v>500000</v>
      </c>
      <c r="G160" s="69">
        <v>16390910</v>
      </c>
      <c r="H160" s="69">
        <v>15116440.470000001</v>
      </c>
      <c r="I160" s="19">
        <v>4.5</v>
      </c>
      <c r="J160" s="19">
        <v>15</v>
      </c>
      <c r="K160" s="19">
        <v>0.1</v>
      </c>
      <c r="L160" s="19">
        <v>1.56</v>
      </c>
      <c r="M160" s="18">
        <v>0</v>
      </c>
      <c r="N160" s="18">
        <v>0</v>
      </c>
      <c r="O160" s="19">
        <v>0</v>
      </c>
      <c r="P160" s="20">
        <v>0</v>
      </c>
      <c r="Q160" s="18">
        <v>0</v>
      </c>
      <c r="R160" s="19">
        <v>0</v>
      </c>
      <c r="S160" s="18">
        <v>0</v>
      </c>
      <c r="T160" s="19">
        <v>0.25</v>
      </c>
      <c r="U160" s="19"/>
      <c r="V160" s="19"/>
      <c r="W160" s="19"/>
      <c r="X160" s="19"/>
      <c r="Y160" s="18">
        <f t="shared" si="19"/>
        <v>0.25</v>
      </c>
      <c r="Z160" s="22" t="s">
        <v>88</v>
      </c>
      <c r="AA160" s="22" t="s">
        <v>243</v>
      </c>
      <c r="AB160" s="22">
        <v>33972</v>
      </c>
      <c r="AC160" s="22">
        <v>35203</v>
      </c>
      <c r="AD160" s="22">
        <v>15</v>
      </c>
      <c r="AE160" s="120" t="s">
        <v>135</v>
      </c>
      <c r="AF160" s="23" t="s">
        <v>126</v>
      </c>
      <c r="AG160" s="23" t="s">
        <v>126</v>
      </c>
    </row>
    <row r="161" spans="1:33" ht="42.75" x14ac:dyDescent="0.2">
      <c r="A161" s="27">
        <f t="shared" si="20"/>
        <v>146</v>
      </c>
      <c r="B161" s="29">
        <v>211099</v>
      </c>
      <c r="C161" s="27" t="s">
        <v>241</v>
      </c>
      <c r="D161" s="27" t="s">
        <v>78</v>
      </c>
      <c r="E161" s="71" t="s">
        <v>126</v>
      </c>
      <c r="F161" s="72">
        <v>47331000</v>
      </c>
      <c r="G161" s="72">
        <v>47331000</v>
      </c>
      <c r="H161" s="69">
        <v>0</v>
      </c>
      <c r="I161" s="20">
        <v>0</v>
      </c>
      <c r="J161" s="20">
        <v>17</v>
      </c>
      <c r="K161" s="20">
        <v>9.02</v>
      </c>
      <c r="L161" s="20">
        <v>9.02</v>
      </c>
      <c r="M161" s="18">
        <v>0</v>
      </c>
      <c r="N161" s="18">
        <v>0</v>
      </c>
      <c r="O161" s="19">
        <v>0</v>
      </c>
      <c r="P161" s="20">
        <v>0</v>
      </c>
      <c r="Q161" s="18">
        <v>0</v>
      </c>
      <c r="R161" s="19">
        <v>0</v>
      </c>
      <c r="S161" s="18">
        <v>0</v>
      </c>
      <c r="T161" s="20"/>
      <c r="U161" s="20"/>
      <c r="V161" s="20"/>
      <c r="W161" s="20"/>
      <c r="X161" s="20"/>
      <c r="Y161" s="18">
        <f t="shared" si="19"/>
        <v>0</v>
      </c>
      <c r="Z161" s="48" t="s">
        <v>89</v>
      </c>
      <c r="AA161" s="48" t="s">
        <v>839</v>
      </c>
      <c r="AB161" s="48"/>
      <c r="AC161" s="48"/>
      <c r="AD161" s="48">
        <v>17</v>
      </c>
      <c r="AE161" s="122"/>
      <c r="AF161" s="23" t="s">
        <v>126</v>
      </c>
      <c r="AG161" s="23" t="s">
        <v>126</v>
      </c>
    </row>
    <row r="162" spans="1:33" ht="42.75" x14ac:dyDescent="0.2">
      <c r="A162" s="150">
        <f>+A161+1</f>
        <v>147</v>
      </c>
      <c r="B162" s="51">
        <v>224311</v>
      </c>
      <c r="C162" s="50" t="s">
        <v>808</v>
      </c>
      <c r="D162" s="50" t="s">
        <v>78</v>
      </c>
      <c r="E162" s="74" t="s">
        <v>126</v>
      </c>
      <c r="F162" s="79">
        <v>0</v>
      </c>
      <c r="G162" s="79">
        <v>5000000</v>
      </c>
      <c r="H162" s="79">
        <v>0</v>
      </c>
      <c r="I162" s="21">
        <v>0</v>
      </c>
      <c r="J162" s="21">
        <v>32</v>
      </c>
      <c r="K162" s="21">
        <v>1</v>
      </c>
      <c r="L162" s="21">
        <v>0.74</v>
      </c>
      <c r="M162" s="20">
        <v>0</v>
      </c>
      <c r="N162" s="20">
        <v>0</v>
      </c>
      <c r="O162" s="20">
        <v>0</v>
      </c>
      <c r="P162" s="20">
        <v>0</v>
      </c>
      <c r="Q162" s="18">
        <v>0</v>
      </c>
      <c r="R162" s="19">
        <v>0</v>
      </c>
      <c r="S162" s="18">
        <v>0</v>
      </c>
      <c r="T162" s="21"/>
      <c r="U162" s="21"/>
      <c r="V162" s="21"/>
      <c r="W162" s="21"/>
      <c r="X162" s="21"/>
      <c r="Y162" s="21"/>
      <c r="Z162" s="52" t="s">
        <v>82</v>
      </c>
      <c r="AA162" s="96" t="s">
        <v>809</v>
      </c>
      <c r="AB162" s="52"/>
      <c r="AC162" s="52"/>
      <c r="AD162" s="52">
        <v>32</v>
      </c>
      <c r="AE162" s="95"/>
      <c r="AF162" s="23"/>
      <c r="AG162" s="23"/>
    </row>
    <row r="163" spans="1:33" ht="42.75" x14ac:dyDescent="0.2">
      <c r="A163" s="199">
        <f>+A162+1</f>
        <v>148</v>
      </c>
      <c r="B163" s="9">
        <v>228249</v>
      </c>
      <c r="C163" s="10" t="s">
        <v>68</v>
      </c>
      <c r="D163" s="10" t="s">
        <v>142</v>
      </c>
      <c r="E163" s="42">
        <v>28600000</v>
      </c>
      <c r="F163" s="69">
        <v>0</v>
      </c>
      <c r="G163" s="69">
        <v>4859090</v>
      </c>
      <c r="H163" s="69">
        <v>0</v>
      </c>
      <c r="I163" s="19">
        <v>8</v>
      </c>
      <c r="J163" s="19">
        <v>9</v>
      </c>
      <c r="K163" s="19">
        <v>8</v>
      </c>
      <c r="L163" s="19">
        <v>0.89</v>
      </c>
      <c r="M163" s="18">
        <v>0</v>
      </c>
      <c r="N163" s="18">
        <v>0</v>
      </c>
      <c r="O163" s="19">
        <v>0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18">
        <f>SUM(M163:X163)</f>
        <v>0</v>
      </c>
      <c r="Z163" s="22" t="s">
        <v>114</v>
      </c>
      <c r="AA163" s="22" t="s">
        <v>120</v>
      </c>
      <c r="AB163" s="22">
        <v>25826</v>
      </c>
      <c r="AC163" s="22">
        <v>26516</v>
      </c>
      <c r="AD163" s="22">
        <v>9</v>
      </c>
      <c r="AE163" s="120" t="s">
        <v>139</v>
      </c>
      <c r="AF163" s="23" t="s">
        <v>126</v>
      </c>
      <c r="AG163" s="23" t="s">
        <v>126</v>
      </c>
    </row>
    <row r="164" spans="1:33" ht="43.5" thickBot="1" x14ac:dyDescent="0.25">
      <c r="A164" s="150">
        <f>+A163+1</f>
        <v>149</v>
      </c>
      <c r="B164" s="9">
        <v>228250</v>
      </c>
      <c r="C164" s="10" t="s">
        <v>69</v>
      </c>
      <c r="D164" s="10" t="s">
        <v>142</v>
      </c>
      <c r="E164" s="42">
        <v>28600000</v>
      </c>
      <c r="F164" s="69">
        <v>0</v>
      </c>
      <c r="G164" s="69">
        <v>5200000</v>
      </c>
      <c r="H164" s="69">
        <v>0</v>
      </c>
      <c r="I164" s="19">
        <v>8</v>
      </c>
      <c r="J164" s="19">
        <v>13</v>
      </c>
      <c r="K164" s="19">
        <v>8</v>
      </c>
      <c r="L164" s="19">
        <v>0.77</v>
      </c>
      <c r="M164" s="18">
        <v>0</v>
      </c>
      <c r="N164" s="18">
        <v>0</v>
      </c>
      <c r="O164" s="19">
        <v>0</v>
      </c>
      <c r="P164" s="20">
        <v>0</v>
      </c>
      <c r="Q164" s="18">
        <v>0</v>
      </c>
      <c r="R164" s="19">
        <v>0</v>
      </c>
      <c r="S164" s="18">
        <v>0</v>
      </c>
      <c r="T164" s="19"/>
      <c r="U164" s="19"/>
      <c r="V164" s="19"/>
      <c r="W164" s="19"/>
      <c r="X164" s="19"/>
      <c r="Y164" s="18">
        <f>SUM(M164:X164)</f>
        <v>0</v>
      </c>
      <c r="Z164" s="22" t="s">
        <v>114</v>
      </c>
      <c r="AA164" s="22" t="s">
        <v>120</v>
      </c>
      <c r="AB164" s="22">
        <v>25826</v>
      </c>
      <c r="AC164" s="22">
        <v>26516</v>
      </c>
      <c r="AD164" s="22">
        <v>13</v>
      </c>
      <c r="AE164" s="120" t="s">
        <v>139</v>
      </c>
      <c r="AF164" s="23" t="s">
        <v>126</v>
      </c>
      <c r="AG164" s="23" t="s">
        <v>126</v>
      </c>
    </row>
    <row r="165" spans="1:33" ht="15.75" thickBot="1" x14ac:dyDescent="0.25">
      <c r="A165" s="202" t="s">
        <v>244</v>
      </c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4"/>
      <c r="AF165" s="23"/>
      <c r="AG165" s="23"/>
    </row>
    <row r="166" spans="1:33" ht="71.25" x14ac:dyDescent="0.2">
      <c r="A166" s="50">
        <f>+A164+1</f>
        <v>150</v>
      </c>
      <c r="B166" s="51">
        <v>191416</v>
      </c>
      <c r="C166" s="50" t="s">
        <v>245</v>
      </c>
      <c r="D166" s="50" t="s">
        <v>78</v>
      </c>
      <c r="E166" s="74" t="s">
        <v>126</v>
      </c>
      <c r="F166" s="79">
        <v>15000000</v>
      </c>
      <c r="G166" s="79">
        <v>15000000</v>
      </c>
      <c r="H166" s="69">
        <v>0</v>
      </c>
      <c r="I166" s="21" t="s">
        <v>126</v>
      </c>
      <c r="J166" s="21">
        <v>17.5</v>
      </c>
      <c r="K166" s="21">
        <v>4.62</v>
      </c>
      <c r="L166" s="21">
        <v>4.62</v>
      </c>
      <c r="M166" s="18">
        <v>0</v>
      </c>
      <c r="N166" s="18">
        <v>0</v>
      </c>
      <c r="O166" s="19">
        <v>0</v>
      </c>
      <c r="P166" s="20">
        <v>0</v>
      </c>
      <c r="Q166" s="18">
        <v>0</v>
      </c>
      <c r="R166" s="19">
        <v>0</v>
      </c>
      <c r="S166" s="18">
        <v>0</v>
      </c>
      <c r="T166" s="21"/>
      <c r="U166" s="21"/>
      <c r="V166" s="21"/>
      <c r="W166" s="21"/>
      <c r="X166" s="21"/>
      <c r="Y166" s="18">
        <f>SUM(M166:X166)</f>
        <v>0</v>
      </c>
      <c r="Z166" s="52" t="s">
        <v>81</v>
      </c>
      <c r="AA166" s="52" t="s">
        <v>80</v>
      </c>
      <c r="AB166" s="52">
        <v>1274</v>
      </c>
      <c r="AC166" s="52">
        <v>1331</v>
      </c>
      <c r="AD166" s="52">
        <v>17.5</v>
      </c>
      <c r="AE166" s="95"/>
      <c r="AF166" s="23" t="s">
        <v>728</v>
      </c>
      <c r="AG166" s="23" t="s">
        <v>729</v>
      </c>
    </row>
    <row r="167" spans="1:33" ht="43.5" thickBot="1" x14ac:dyDescent="0.25">
      <c r="A167" s="196">
        <f>+A166+1</f>
        <v>151</v>
      </c>
      <c r="B167" s="200">
        <v>207018</v>
      </c>
      <c r="C167" s="50" t="s">
        <v>918</v>
      </c>
      <c r="D167" s="50" t="s">
        <v>78</v>
      </c>
      <c r="E167" s="74" t="s">
        <v>126</v>
      </c>
      <c r="F167" s="79"/>
      <c r="G167" s="79">
        <v>250000</v>
      </c>
      <c r="H167" s="79">
        <v>0</v>
      </c>
      <c r="I167" s="21"/>
      <c r="J167" s="21">
        <v>6</v>
      </c>
      <c r="K167" s="21">
        <v>1</v>
      </c>
      <c r="L167" s="21">
        <v>0.06</v>
      </c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52" t="s">
        <v>825</v>
      </c>
      <c r="AA167" s="52" t="s">
        <v>924</v>
      </c>
      <c r="AB167" s="52">
        <v>36160</v>
      </c>
      <c r="AC167" s="52">
        <v>38691</v>
      </c>
      <c r="AD167" s="52"/>
      <c r="AE167" s="95"/>
      <c r="AF167" s="23"/>
      <c r="AG167" s="23"/>
    </row>
    <row r="168" spans="1:33" ht="15.75" thickBot="1" x14ac:dyDescent="0.25">
      <c r="A168" s="202" t="s">
        <v>246</v>
      </c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4"/>
      <c r="AF168" s="23"/>
      <c r="AG168" s="23"/>
    </row>
    <row r="169" spans="1:33" ht="43.5" thickBot="1" x14ac:dyDescent="0.25">
      <c r="A169" s="50">
        <f>+A167+1</f>
        <v>152</v>
      </c>
      <c r="B169" s="51">
        <v>191415</v>
      </c>
      <c r="C169" s="50" t="s">
        <v>39</v>
      </c>
      <c r="D169" s="50" t="s">
        <v>84</v>
      </c>
      <c r="E169" s="74" t="s">
        <v>126</v>
      </c>
      <c r="F169" s="79">
        <v>1381000</v>
      </c>
      <c r="G169" s="79">
        <v>1381000</v>
      </c>
      <c r="H169" s="69">
        <v>0</v>
      </c>
      <c r="I169" s="21" t="s">
        <v>126</v>
      </c>
      <c r="J169" s="21">
        <v>204</v>
      </c>
      <c r="K169" s="21">
        <v>50</v>
      </c>
      <c r="L169" s="21">
        <v>7.67</v>
      </c>
      <c r="M169" s="18">
        <v>0</v>
      </c>
      <c r="N169" s="18">
        <v>0</v>
      </c>
      <c r="O169" s="19">
        <v>0</v>
      </c>
      <c r="P169" s="20">
        <v>0</v>
      </c>
      <c r="Q169" s="18">
        <v>0</v>
      </c>
      <c r="R169" s="19">
        <v>0</v>
      </c>
      <c r="S169" s="18">
        <v>0</v>
      </c>
      <c r="T169" s="21"/>
      <c r="U169" s="21"/>
      <c r="V169" s="21"/>
      <c r="W169" s="21"/>
      <c r="X169" s="21"/>
      <c r="Y169" s="18">
        <f>SUM(M169:X169)</f>
        <v>0</v>
      </c>
      <c r="Z169" s="52" t="s">
        <v>81</v>
      </c>
      <c r="AA169" s="52" t="s">
        <v>80</v>
      </c>
      <c r="AB169" s="52">
        <v>1274</v>
      </c>
      <c r="AC169" s="52">
        <v>1331</v>
      </c>
      <c r="AD169" s="52">
        <v>204</v>
      </c>
      <c r="AE169" s="95"/>
      <c r="AF169" s="23" t="s">
        <v>728</v>
      </c>
      <c r="AG169" s="23" t="s">
        <v>729</v>
      </c>
    </row>
    <row r="170" spans="1:33" ht="15.75" thickBot="1" x14ac:dyDescent="0.25">
      <c r="A170" s="202" t="s">
        <v>247</v>
      </c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4"/>
      <c r="AF170" s="23"/>
      <c r="AG170" s="23"/>
    </row>
    <row r="171" spans="1:33" ht="57.75" thickBot="1" x14ac:dyDescent="0.25">
      <c r="A171" s="50">
        <f>+A169+1</f>
        <v>153</v>
      </c>
      <c r="B171" s="51">
        <v>189882</v>
      </c>
      <c r="C171" s="50" t="s">
        <v>248</v>
      </c>
      <c r="D171" s="50" t="s">
        <v>84</v>
      </c>
      <c r="E171" s="74" t="s">
        <v>126</v>
      </c>
      <c r="F171" s="79">
        <v>26219926</v>
      </c>
      <c r="G171" s="79">
        <v>26219926</v>
      </c>
      <c r="H171" s="69">
        <v>0</v>
      </c>
      <c r="I171" s="21" t="s">
        <v>126</v>
      </c>
      <c r="J171" s="21">
        <v>600</v>
      </c>
      <c r="K171" s="21">
        <v>208.59</v>
      </c>
      <c r="L171" s="21">
        <v>208.59</v>
      </c>
      <c r="M171" s="18">
        <v>0</v>
      </c>
      <c r="N171" s="18">
        <v>0</v>
      </c>
      <c r="O171" s="19">
        <v>0</v>
      </c>
      <c r="P171" s="20">
        <v>0</v>
      </c>
      <c r="Q171" s="18">
        <v>0</v>
      </c>
      <c r="R171" s="19">
        <v>0</v>
      </c>
      <c r="S171" s="18">
        <v>0</v>
      </c>
      <c r="T171" s="21"/>
      <c r="U171" s="21"/>
      <c r="V171" s="21"/>
      <c r="W171" s="21"/>
      <c r="X171" s="21"/>
      <c r="Y171" s="18">
        <f>SUM(M171:X171)</f>
        <v>0</v>
      </c>
      <c r="Z171" s="52" t="s">
        <v>83</v>
      </c>
      <c r="AA171" s="52" t="s">
        <v>840</v>
      </c>
      <c r="AB171" s="52">
        <v>2610</v>
      </c>
      <c r="AC171" s="52">
        <v>2748</v>
      </c>
      <c r="AD171" s="52">
        <v>600</v>
      </c>
      <c r="AE171" s="95"/>
      <c r="AF171" s="23" t="s">
        <v>728</v>
      </c>
      <c r="AG171" s="23" t="s">
        <v>729</v>
      </c>
    </row>
    <row r="172" spans="1:33" ht="15.75" thickBot="1" x14ac:dyDescent="0.25">
      <c r="A172" s="202" t="s">
        <v>249</v>
      </c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4"/>
      <c r="AF172" s="23"/>
      <c r="AG172" s="23"/>
    </row>
    <row r="173" spans="1:33" ht="57" x14ac:dyDescent="0.2">
      <c r="A173" s="28">
        <f>+A171+1</f>
        <v>154</v>
      </c>
      <c r="B173" s="30">
        <v>226251</v>
      </c>
      <c r="C173" s="28" t="s">
        <v>250</v>
      </c>
      <c r="D173" s="28" t="s">
        <v>78</v>
      </c>
      <c r="E173" s="67">
        <v>5340593.0999999996</v>
      </c>
      <c r="F173" s="68">
        <v>6000000</v>
      </c>
      <c r="G173" s="68">
        <v>6000000</v>
      </c>
      <c r="H173" s="69">
        <v>83616.88</v>
      </c>
      <c r="I173" s="18">
        <v>0.6</v>
      </c>
      <c r="J173" s="18">
        <v>1.5</v>
      </c>
      <c r="K173" s="18">
        <v>0.92</v>
      </c>
      <c r="L173" s="18">
        <v>54.55</v>
      </c>
      <c r="M173" s="18">
        <v>0</v>
      </c>
      <c r="N173" s="18">
        <v>0</v>
      </c>
      <c r="O173" s="18">
        <v>11.09</v>
      </c>
      <c r="P173" s="20">
        <v>0</v>
      </c>
      <c r="Q173" s="18">
        <v>0</v>
      </c>
      <c r="R173" s="19">
        <v>0</v>
      </c>
      <c r="S173" s="18">
        <v>0</v>
      </c>
      <c r="T173" s="18"/>
      <c r="U173" s="18"/>
      <c r="V173" s="18"/>
      <c r="W173" s="18"/>
      <c r="X173" s="18"/>
      <c r="Y173" s="18">
        <f t="shared" ref="Y173:Y179" si="21">SUM(M173:X173)</f>
        <v>11.09</v>
      </c>
      <c r="Z173" s="46" t="s">
        <v>256</v>
      </c>
      <c r="AA173" s="46" t="s">
        <v>257</v>
      </c>
      <c r="AB173" s="46">
        <v>120576</v>
      </c>
      <c r="AC173" s="46">
        <v>124544</v>
      </c>
      <c r="AD173" s="46">
        <v>1.5</v>
      </c>
      <c r="AE173" s="119" t="s">
        <v>130</v>
      </c>
      <c r="AF173" s="23" t="s">
        <v>126</v>
      </c>
      <c r="AG173" s="23" t="s">
        <v>126</v>
      </c>
    </row>
    <row r="174" spans="1:33" ht="42.75" x14ac:dyDescent="0.2">
      <c r="A174" s="10">
        <f>+A173+1</f>
        <v>155</v>
      </c>
      <c r="B174" s="9">
        <v>226253</v>
      </c>
      <c r="C174" s="10" t="s">
        <v>71</v>
      </c>
      <c r="D174" s="10" t="s">
        <v>78</v>
      </c>
      <c r="E174" s="42">
        <v>4033158.2</v>
      </c>
      <c r="F174" s="69">
        <v>10000000</v>
      </c>
      <c r="G174" s="69">
        <v>10000000</v>
      </c>
      <c r="H174" s="69">
        <v>44720.91</v>
      </c>
      <c r="I174" s="19">
        <v>0.78</v>
      </c>
      <c r="J174" s="19">
        <v>3.9</v>
      </c>
      <c r="K174" s="19">
        <v>1.53</v>
      </c>
      <c r="L174" s="19">
        <v>1.53</v>
      </c>
      <c r="M174" s="18">
        <v>0</v>
      </c>
      <c r="N174" s="18">
        <v>0</v>
      </c>
      <c r="O174" s="19">
        <v>0</v>
      </c>
      <c r="P174" s="20">
        <v>0</v>
      </c>
      <c r="Q174" s="18">
        <v>0</v>
      </c>
      <c r="R174" s="19">
        <v>0</v>
      </c>
      <c r="S174" s="18">
        <v>0</v>
      </c>
      <c r="T174" s="19"/>
      <c r="U174" s="19"/>
      <c r="V174" s="19"/>
      <c r="W174" s="19"/>
      <c r="X174" s="19"/>
      <c r="Y174" s="18">
        <f t="shared" si="21"/>
        <v>0</v>
      </c>
      <c r="Z174" s="22" t="s">
        <v>258</v>
      </c>
      <c r="AA174" s="22" t="s">
        <v>103</v>
      </c>
      <c r="AB174" s="22">
        <v>120576</v>
      </c>
      <c r="AC174" s="22">
        <v>124544</v>
      </c>
      <c r="AD174" s="22">
        <v>3.9</v>
      </c>
      <c r="AE174" s="120" t="s">
        <v>130</v>
      </c>
      <c r="AF174" s="23" t="s">
        <v>126</v>
      </c>
      <c r="AG174" s="23" t="s">
        <v>126</v>
      </c>
    </row>
    <row r="175" spans="1:33" ht="28.5" x14ac:dyDescent="0.2">
      <c r="A175" s="10">
        <f t="shared" ref="A175:A179" si="22">+A174+1</f>
        <v>156</v>
      </c>
      <c r="B175" s="9">
        <v>226258</v>
      </c>
      <c r="C175" s="10" t="s">
        <v>251</v>
      </c>
      <c r="D175" s="10" t="s">
        <v>84</v>
      </c>
      <c r="E175" s="42">
        <v>10821960.48</v>
      </c>
      <c r="F175" s="69">
        <v>20000000</v>
      </c>
      <c r="G175" s="69">
        <v>20000000</v>
      </c>
      <c r="H175" s="69">
        <v>2662056.7200000002</v>
      </c>
      <c r="I175" s="19">
        <v>30</v>
      </c>
      <c r="J175" s="19">
        <v>100</v>
      </c>
      <c r="K175" s="19">
        <v>71.28</v>
      </c>
      <c r="L175" s="19">
        <v>71.28</v>
      </c>
      <c r="M175" s="18">
        <v>0</v>
      </c>
      <c r="N175" s="18">
        <v>0</v>
      </c>
      <c r="O175" s="19">
        <v>0</v>
      </c>
      <c r="P175" s="20">
        <v>0</v>
      </c>
      <c r="Q175" s="18">
        <v>0</v>
      </c>
      <c r="R175" s="19">
        <v>0</v>
      </c>
      <c r="S175" s="18">
        <v>0</v>
      </c>
      <c r="T175" s="19"/>
      <c r="U175" s="19"/>
      <c r="V175" s="19"/>
      <c r="W175" s="19"/>
      <c r="X175" s="19"/>
      <c r="Y175" s="18">
        <f t="shared" si="21"/>
        <v>0</v>
      </c>
      <c r="Z175" s="22" t="s">
        <v>131</v>
      </c>
      <c r="AA175" s="22" t="s">
        <v>103</v>
      </c>
      <c r="AB175" s="22">
        <v>16872</v>
      </c>
      <c r="AC175" s="22">
        <v>18351</v>
      </c>
      <c r="AD175" s="22">
        <v>100</v>
      </c>
      <c r="AE175" s="120" t="s">
        <v>130</v>
      </c>
      <c r="AF175" s="23" t="s">
        <v>126</v>
      </c>
      <c r="AG175" s="23" t="s">
        <v>126</v>
      </c>
    </row>
    <row r="176" spans="1:33" ht="28.5" x14ac:dyDescent="0.2">
      <c r="A176" s="10">
        <f t="shared" si="22"/>
        <v>157</v>
      </c>
      <c r="B176" s="9">
        <v>226259</v>
      </c>
      <c r="C176" s="10" t="s">
        <v>252</v>
      </c>
      <c r="D176" s="10" t="s">
        <v>84</v>
      </c>
      <c r="E176" s="42">
        <v>14260955.02</v>
      </c>
      <c r="F176" s="69">
        <v>20000000</v>
      </c>
      <c r="G176" s="69">
        <v>20000000</v>
      </c>
      <c r="H176" s="69">
        <v>0</v>
      </c>
      <c r="I176" s="19">
        <v>20</v>
      </c>
      <c r="J176" s="19">
        <v>60</v>
      </c>
      <c r="K176" s="19">
        <v>76.69</v>
      </c>
      <c r="L176" s="19">
        <v>76.69</v>
      </c>
      <c r="M176" s="18">
        <v>0</v>
      </c>
      <c r="N176" s="18">
        <v>0</v>
      </c>
      <c r="O176" s="19">
        <v>0</v>
      </c>
      <c r="P176" s="20">
        <v>0</v>
      </c>
      <c r="Q176" s="18">
        <v>0</v>
      </c>
      <c r="R176" s="19">
        <v>0</v>
      </c>
      <c r="S176" s="18">
        <v>0</v>
      </c>
      <c r="T176" s="19"/>
      <c r="U176" s="19"/>
      <c r="V176" s="19"/>
      <c r="W176" s="19"/>
      <c r="X176" s="19"/>
      <c r="Y176" s="18">
        <f t="shared" si="21"/>
        <v>0</v>
      </c>
      <c r="Z176" s="22" t="s">
        <v>258</v>
      </c>
      <c r="AA176" s="22" t="s">
        <v>103</v>
      </c>
      <c r="AB176" s="22">
        <v>16872</v>
      </c>
      <c r="AC176" s="22">
        <v>18351</v>
      </c>
      <c r="AD176" s="22">
        <v>60</v>
      </c>
      <c r="AE176" s="120" t="s">
        <v>130</v>
      </c>
      <c r="AF176" s="23" t="s">
        <v>126</v>
      </c>
      <c r="AG176" s="23" t="s">
        <v>126</v>
      </c>
    </row>
    <row r="177" spans="1:33" ht="57" x14ac:dyDescent="0.2">
      <c r="A177" s="10">
        <f t="shared" si="22"/>
        <v>158</v>
      </c>
      <c r="B177" s="9">
        <v>226260</v>
      </c>
      <c r="C177" s="10" t="s">
        <v>253</v>
      </c>
      <c r="D177" s="10" t="s">
        <v>78</v>
      </c>
      <c r="E177" s="42">
        <v>794919.56</v>
      </c>
      <c r="F177" s="69">
        <v>20000000</v>
      </c>
      <c r="G177" s="69">
        <v>20000000</v>
      </c>
      <c r="H177" s="69">
        <v>0</v>
      </c>
      <c r="I177" s="19">
        <v>0.1</v>
      </c>
      <c r="J177" s="19">
        <v>3</v>
      </c>
      <c r="K177" s="19">
        <v>3</v>
      </c>
      <c r="L177" s="19">
        <v>3</v>
      </c>
      <c r="M177" s="18">
        <v>0</v>
      </c>
      <c r="N177" s="18">
        <v>0</v>
      </c>
      <c r="O177" s="19">
        <v>0</v>
      </c>
      <c r="P177" s="20">
        <v>0</v>
      </c>
      <c r="Q177" s="18">
        <v>0</v>
      </c>
      <c r="R177" s="19">
        <v>0</v>
      </c>
      <c r="S177" s="18">
        <v>0</v>
      </c>
      <c r="T177" s="19"/>
      <c r="U177" s="19"/>
      <c r="V177" s="19"/>
      <c r="W177" s="19"/>
      <c r="X177" s="19"/>
      <c r="Y177" s="18">
        <f t="shared" si="21"/>
        <v>0</v>
      </c>
      <c r="Z177" s="22" t="s">
        <v>258</v>
      </c>
      <c r="AA177" s="22" t="s">
        <v>103</v>
      </c>
      <c r="AB177" s="22">
        <v>120576</v>
      </c>
      <c r="AC177" s="22">
        <v>124544</v>
      </c>
      <c r="AD177" s="22">
        <v>3</v>
      </c>
      <c r="AE177" s="120" t="s">
        <v>130</v>
      </c>
      <c r="AF177" s="23" t="s">
        <v>126</v>
      </c>
      <c r="AG177" s="23" t="s">
        <v>126</v>
      </c>
    </row>
    <row r="178" spans="1:33" ht="57" x14ac:dyDescent="0.2">
      <c r="A178" s="10">
        <f t="shared" si="22"/>
        <v>159</v>
      </c>
      <c r="B178" s="9">
        <v>226261</v>
      </c>
      <c r="C178" s="10" t="s">
        <v>254</v>
      </c>
      <c r="D178" s="10" t="s">
        <v>78</v>
      </c>
      <c r="E178" s="42">
        <v>1331757.72</v>
      </c>
      <c r="F178" s="69">
        <v>10000000</v>
      </c>
      <c r="G178" s="69">
        <v>10000000</v>
      </c>
      <c r="H178" s="69">
        <v>0</v>
      </c>
      <c r="I178" s="19">
        <v>0.3</v>
      </c>
      <c r="J178" s="19">
        <v>3</v>
      </c>
      <c r="K178" s="19">
        <v>1.5</v>
      </c>
      <c r="L178" s="19">
        <v>1.5</v>
      </c>
      <c r="M178" s="18">
        <v>0</v>
      </c>
      <c r="N178" s="18">
        <v>0</v>
      </c>
      <c r="O178" s="19">
        <v>0</v>
      </c>
      <c r="P178" s="20">
        <v>0</v>
      </c>
      <c r="Q178" s="18">
        <v>0</v>
      </c>
      <c r="R178" s="19">
        <v>0</v>
      </c>
      <c r="S178" s="18">
        <v>0</v>
      </c>
      <c r="T178" s="19"/>
      <c r="U178" s="19"/>
      <c r="V178" s="19"/>
      <c r="W178" s="19"/>
      <c r="X178" s="19"/>
      <c r="Y178" s="18">
        <f t="shared" si="21"/>
        <v>0</v>
      </c>
      <c r="Z178" s="22" t="s">
        <v>258</v>
      </c>
      <c r="AA178" s="22" t="s">
        <v>103</v>
      </c>
      <c r="AB178" s="22">
        <v>120576</v>
      </c>
      <c r="AC178" s="22">
        <v>124544</v>
      </c>
      <c r="AD178" s="22">
        <v>3</v>
      </c>
      <c r="AE178" s="120" t="s">
        <v>130</v>
      </c>
      <c r="AF178" s="23" t="s">
        <v>126</v>
      </c>
      <c r="AG178" s="23" t="s">
        <v>126</v>
      </c>
    </row>
    <row r="179" spans="1:33" ht="43.5" thickBot="1" x14ac:dyDescent="0.25">
      <c r="A179" s="27">
        <f t="shared" si="22"/>
        <v>160</v>
      </c>
      <c r="B179" s="26">
        <v>226757</v>
      </c>
      <c r="C179" s="27" t="s">
        <v>255</v>
      </c>
      <c r="D179" s="27" t="s">
        <v>78</v>
      </c>
      <c r="E179" s="71">
        <v>6632161.4500000002</v>
      </c>
      <c r="F179" s="72">
        <v>10000000</v>
      </c>
      <c r="G179" s="72">
        <v>10000000</v>
      </c>
      <c r="H179" s="69">
        <v>0</v>
      </c>
      <c r="I179" s="20">
        <v>10</v>
      </c>
      <c r="J179" s="20">
        <v>40</v>
      </c>
      <c r="K179" s="20">
        <v>20.81</v>
      </c>
      <c r="L179" s="20">
        <v>20.81</v>
      </c>
      <c r="M179" s="18">
        <v>0</v>
      </c>
      <c r="N179" s="18">
        <v>0</v>
      </c>
      <c r="O179" s="19">
        <v>0</v>
      </c>
      <c r="P179" s="20">
        <v>0</v>
      </c>
      <c r="Q179" s="18">
        <v>0</v>
      </c>
      <c r="R179" s="19">
        <v>0</v>
      </c>
      <c r="S179" s="18">
        <v>0</v>
      </c>
      <c r="T179" s="20"/>
      <c r="U179" s="20"/>
      <c r="V179" s="20"/>
      <c r="W179" s="20"/>
      <c r="X179" s="20"/>
      <c r="Y179" s="18">
        <f t="shared" si="21"/>
        <v>0</v>
      </c>
      <c r="Z179" s="48" t="s">
        <v>97</v>
      </c>
      <c r="AA179" s="48" t="s">
        <v>97</v>
      </c>
      <c r="AB179" s="48">
        <v>83768</v>
      </c>
      <c r="AC179" s="48">
        <v>84509</v>
      </c>
      <c r="AD179" s="48">
        <v>40</v>
      </c>
      <c r="AE179" s="122" t="s">
        <v>130</v>
      </c>
      <c r="AF179" s="23" t="s">
        <v>126</v>
      </c>
      <c r="AG179" s="23" t="s">
        <v>126</v>
      </c>
    </row>
    <row r="180" spans="1:33" ht="15.75" thickBot="1" x14ac:dyDescent="0.25">
      <c r="A180" s="202" t="s">
        <v>123</v>
      </c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4"/>
      <c r="AF180" s="23"/>
      <c r="AG180" s="23"/>
    </row>
    <row r="181" spans="1:33" ht="42.75" x14ac:dyDescent="0.2">
      <c r="A181" s="97">
        <v>1</v>
      </c>
      <c r="B181" s="9">
        <v>209061</v>
      </c>
      <c r="C181" s="10" t="s">
        <v>266</v>
      </c>
      <c r="D181" s="10" t="s">
        <v>142</v>
      </c>
      <c r="E181" s="42">
        <v>2860378.5</v>
      </c>
      <c r="F181" s="69">
        <v>0</v>
      </c>
      <c r="G181" s="69">
        <v>0</v>
      </c>
      <c r="H181" s="69">
        <v>0</v>
      </c>
      <c r="I181" s="19">
        <v>1.44</v>
      </c>
      <c r="J181" s="19">
        <v>6</v>
      </c>
      <c r="K181" s="19">
        <v>1</v>
      </c>
      <c r="L181" s="19">
        <v>0</v>
      </c>
      <c r="M181" s="18">
        <v>0</v>
      </c>
      <c r="N181" s="18">
        <v>0</v>
      </c>
      <c r="O181" s="19">
        <v>0</v>
      </c>
      <c r="P181" s="19"/>
      <c r="Q181" s="19"/>
      <c r="R181" s="19"/>
      <c r="S181" s="19"/>
      <c r="T181" s="19"/>
      <c r="U181" s="19"/>
      <c r="V181" s="19"/>
      <c r="W181" s="19"/>
      <c r="X181" s="19"/>
      <c r="Y181" s="18">
        <f t="shared" ref="Y181:Y231" si="23">SUM(M181:X181)</f>
        <v>0</v>
      </c>
      <c r="Z181" s="22" t="s">
        <v>235</v>
      </c>
      <c r="AA181" s="22" t="s">
        <v>373</v>
      </c>
      <c r="AB181" s="22">
        <v>22213</v>
      </c>
      <c r="AC181" s="22">
        <v>21098</v>
      </c>
      <c r="AD181" s="22">
        <v>6</v>
      </c>
      <c r="AE181" s="120" t="s">
        <v>130</v>
      </c>
      <c r="AF181" s="23" t="s">
        <v>735</v>
      </c>
      <c r="AG181" s="23" t="s">
        <v>733</v>
      </c>
    </row>
    <row r="182" spans="1:33" ht="57" x14ac:dyDescent="0.2">
      <c r="A182" s="97">
        <f>+A181+1</f>
        <v>2</v>
      </c>
      <c r="B182" s="9">
        <v>221328</v>
      </c>
      <c r="C182" s="10" t="s">
        <v>273</v>
      </c>
      <c r="D182" s="10" t="s">
        <v>142</v>
      </c>
      <c r="E182" s="42">
        <v>26578500</v>
      </c>
      <c r="F182" s="69">
        <v>0</v>
      </c>
      <c r="G182" s="69">
        <v>0</v>
      </c>
      <c r="H182" s="69">
        <v>0</v>
      </c>
      <c r="I182" s="19">
        <v>4</v>
      </c>
      <c r="J182" s="19">
        <v>13.63</v>
      </c>
      <c r="K182" s="19">
        <v>4</v>
      </c>
      <c r="L182" s="19">
        <v>4</v>
      </c>
      <c r="M182" s="18">
        <v>0</v>
      </c>
      <c r="N182" s="18">
        <v>0</v>
      </c>
      <c r="O182" s="19">
        <v>0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18">
        <f t="shared" si="23"/>
        <v>0</v>
      </c>
      <c r="Z182" s="22" t="s">
        <v>374</v>
      </c>
      <c r="AA182" s="22" t="s">
        <v>381</v>
      </c>
      <c r="AB182" s="22">
        <v>151512</v>
      </c>
      <c r="AC182" s="22">
        <v>144122</v>
      </c>
      <c r="AD182" s="22">
        <v>13.63</v>
      </c>
      <c r="AE182" s="120" t="s">
        <v>135</v>
      </c>
      <c r="AF182" s="23" t="s">
        <v>126</v>
      </c>
      <c r="AG182" s="23" t="s">
        <v>126</v>
      </c>
    </row>
    <row r="183" spans="1:33" ht="28.5" x14ac:dyDescent="0.2">
      <c r="A183" s="114">
        <f>+A79+1</f>
        <v>70</v>
      </c>
      <c r="B183" s="9">
        <v>227976</v>
      </c>
      <c r="C183" s="10" t="s">
        <v>277</v>
      </c>
      <c r="D183" s="10" t="s">
        <v>142</v>
      </c>
      <c r="E183" s="42">
        <v>42770000.040000014</v>
      </c>
      <c r="F183" s="69">
        <v>0</v>
      </c>
      <c r="G183" s="69">
        <v>0</v>
      </c>
      <c r="H183" s="69">
        <v>0</v>
      </c>
      <c r="I183" s="19">
        <v>13.159999999999998</v>
      </c>
      <c r="J183" s="19">
        <v>18.8</v>
      </c>
      <c r="K183" s="19">
        <v>13</v>
      </c>
      <c r="L183" s="19">
        <v>0</v>
      </c>
      <c r="M183" s="18">
        <v>0</v>
      </c>
      <c r="N183" s="18">
        <v>0</v>
      </c>
      <c r="O183" s="19">
        <v>0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18">
        <f t="shared" si="23"/>
        <v>0</v>
      </c>
      <c r="Z183" s="22" t="s">
        <v>97</v>
      </c>
      <c r="AA183" s="22" t="s">
        <v>386</v>
      </c>
      <c r="AB183" s="22">
        <v>46840</v>
      </c>
      <c r="AC183" s="22">
        <v>44986</v>
      </c>
      <c r="AD183" s="22">
        <v>18.8</v>
      </c>
      <c r="AE183" s="120" t="s">
        <v>135</v>
      </c>
      <c r="AF183" s="23" t="s">
        <v>126</v>
      </c>
      <c r="AG183" s="23" t="s">
        <v>126</v>
      </c>
    </row>
    <row r="184" spans="1:33" ht="42.75" x14ac:dyDescent="0.2">
      <c r="A184" s="114">
        <f t="shared" ref="A184:A245" si="24">+A183+1</f>
        <v>71</v>
      </c>
      <c r="B184" s="9">
        <v>228164</v>
      </c>
      <c r="C184" s="10" t="s">
        <v>278</v>
      </c>
      <c r="D184" s="10" t="s">
        <v>142</v>
      </c>
      <c r="E184" s="42">
        <v>25707500</v>
      </c>
      <c r="F184" s="69">
        <v>0</v>
      </c>
      <c r="G184" s="69">
        <v>0</v>
      </c>
      <c r="H184" s="69">
        <v>0</v>
      </c>
      <c r="I184" s="19">
        <v>7.91</v>
      </c>
      <c r="J184" s="19">
        <v>11.3</v>
      </c>
      <c r="K184" s="19">
        <v>8</v>
      </c>
      <c r="L184" s="19">
        <v>0</v>
      </c>
      <c r="M184" s="18">
        <v>0</v>
      </c>
      <c r="N184" s="18">
        <v>0</v>
      </c>
      <c r="O184" s="19">
        <v>0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8">
        <f t="shared" si="23"/>
        <v>0</v>
      </c>
      <c r="Z184" s="22" t="s">
        <v>387</v>
      </c>
      <c r="AA184" s="22" t="s">
        <v>388</v>
      </c>
      <c r="AB184" s="22">
        <v>7793</v>
      </c>
      <c r="AC184" s="22">
        <v>7762</v>
      </c>
      <c r="AD184" s="22">
        <v>11.3</v>
      </c>
      <c r="AE184" s="120" t="s">
        <v>135</v>
      </c>
      <c r="AF184" s="23" t="s">
        <v>126</v>
      </c>
      <c r="AG184" s="23" t="s">
        <v>126</v>
      </c>
    </row>
    <row r="185" spans="1:33" ht="57" x14ac:dyDescent="0.2">
      <c r="A185" s="114">
        <f t="shared" si="24"/>
        <v>72</v>
      </c>
      <c r="B185" s="9">
        <v>224700</v>
      </c>
      <c r="C185" s="10" t="s">
        <v>287</v>
      </c>
      <c r="D185" s="10" t="s">
        <v>142</v>
      </c>
      <c r="E185" s="42">
        <v>46186643.18</v>
      </c>
      <c r="F185" s="69">
        <v>0</v>
      </c>
      <c r="G185" s="69">
        <v>0</v>
      </c>
      <c r="H185" s="69">
        <v>0</v>
      </c>
      <c r="I185" s="19">
        <v>7.32</v>
      </c>
      <c r="J185" s="19">
        <v>18.3</v>
      </c>
      <c r="K185" s="19">
        <v>7</v>
      </c>
      <c r="L185" s="19">
        <v>7</v>
      </c>
      <c r="M185" s="18">
        <v>0</v>
      </c>
      <c r="N185" s="18">
        <v>0</v>
      </c>
      <c r="O185" s="19">
        <v>0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8">
        <f t="shared" si="23"/>
        <v>0</v>
      </c>
      <c r="Z185" s="22" t="s">
        <v>232</v>
      </c>
      <c r="AA185" s="22" t="s">
        <v>107</v>
      </c>
      <c r="AB185" s="22">
        <v>73831</v>
      </c>
      <c r="AC185" s="22">
        <v>68316</v>
      </c>
      <c r="AD185" s="22">
        <v>18.3</v>
      </c>
      <c r="AE185" s="120" t="s">
        <v>135</v>
      </c>
      <c r="AF185" s="23" t="s">
        <v>126</v>
      </c>
      <c r="AG185" s="23" t="s">
        <v>126</v>
      </c>
    </row>
    <row r="186" spans="1:33" ht="42.75" x14ac:dyDescent="0.2">
      <c r="A186" s="114">
        <f t="shared" si="24"/>
        <v>73</v>
      </c>
      <c r="B186" s="9">
        <v>229053</v>
      </c>
      <c r="C186" s="10" t="s">
        <v>297</v>
      </c>
      <c r="D186" s="10" t="s">
        <v>142</v>
      </c>
      <c r="E186" s="42">
        <v>9575317.6500000004</v>
      </c>
      <c r="F186" s="69">
        <v>0</v>
      </c>
      <c r="G186" s="69">
        <v>0</v>
      </c>
      <c r="H186" s="69">
        <v>0</v>
      </c>
      <c r="I186" s="19">
        <v>3.22</v>
      </c>
      <c r="J186" s="19">
        <v>5.37</v>
      </c>
      <c r="K186" s="19">
        <v>3</v>
      </c>
      <c r="L186" s="19">
        <v>0</v>
      </c>
      <c r="M186" s="18">
        <v>0</v>
      </c>
      <c r="N186" s="18">
        <v>0</v>
      </c>
      <c r="O186" s="19">
        <v>0</v>
      </c>
      <c r="P186" s="19"/>
      <c r="Q186" s="19"/>
      <c r="R186" s="19"/>
      <c r="S186" s="19"/>
      <c r="T186" s="19"/>
      <c r="U186" s="19"/>
      <c r="V186" s="19"/>
      <c r="W186" s="19"/>
      <c r="X186" s="19"/>
      <c r="Y186" s="18">
        <f t="shared" si="23"/>
        <v>0</v>
      </c>
      <c r="Z186" s="22" t="s">
        <v>85</v>
      </c>
      <c r="AA186" s="22" t="s">
        <v>86</v>
      </c>
      <c r="AB186" s="22">
        <v>79651</v>
      </c>
      <c r="AC186" s="22">
        <v>86047</v>
      </c>
      <c r="AD186" s="22">
        <v>5.37</v>
      </c>
      <c r="AE186" s="120" t="s">
        <v>135</v>
      </c>
      <c r="AF186" s="23" t="s">
        <v>126</v>
      </c>
      <c r="AG186" s="23" t="s">
        <v>126</v>
      </c>
    </row>
    <row r="187" spans="1:33" ht="42.75" x14ac:dyDescent="0.2">
      <c r="A187" s="114">
        <f t="shared" si="24"/>
        <v>74</v>
      </c>
      <c r="B187" s="9" t="s">
        <v>17</v>
      </c>
      <c r="C187" s="10" t="s">
        <v>298</v>
      </c>
      <c r="D187" s="10" t="s">
        <v>142</v>
      </c>
      <c r="E187" s="42">
        <v>26000000</v>
      </c>
      <c r="F187" s="69">
        <v>0</v>
      </c>
      <c r="G187" s="69">
        <v>0</v>
      </c>
      <c r="H187" s="69">
        <v>0</v>
      </c>
      <c r="I187" s="19">
        <v>4</v>
      </c>
      <c r="J187" s="19"/>
      <c r="K187" s="19"/>
      <c r="L187" s="19"/>
      <c r="M187" s="18">
        <v>0</v>
      </c>
      <c r="N187" s="18">
        <v>0</v>
      </c>
      <c r="O187" s="19">
        <v>0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8">
        <f t="shared" si="23"/>
        <v>0</v>
      </c>
      <c r="Z187" s="22" t="s">
        <v>85</v>
      </c>
      <c r="AA187" s="22" t="s">
        <v>404</v>
      </c>
      <c r="AB187" s="22">
        <v>68328</v>
      </c>
      <c r="AC187" s="22">
        <v>73815</v>
      </c>
      <c r="AD187" s="22">
        <v>5</v>
      </c>
      <c r="AE187" s="120" t="s">
        <v>135</v>
      </c>
      <c r="AF187" s="23" t="s">
        <v>126</v>
      </c>
      <c r="AG187" s="23" t="s">
        <v>126</v>
      </c>
    </row>
    <row r="188" spans="1:33" ht="57" x14ac:dyDescent="0.2">
      <c r="A188" s="114">
        <f t="shared" si="24"/>
        <v>75</v>
      </c>
      <c r="B188" s="9" t="s">
        <v>17</v>
      </c>
      <c r="C188" s="10" t="s">
        <v>299</v>
      </c>
      <c r="D188" s="10" t="s">
        <v>142</v>
      </c>
      <c r="E188" s="42">
        <v>34125001.649999999</v>
      </c>
      <c r="F188" s="69">
        <v>0</v>
      </c>
      <c r="G188" s="69">
        <v>0</v>
      </c>
      <c r="H188" s="69">
        <v>0</v>
      </c>
      <c r="I188" s="19">
        <v>4.05</v>
      </c>
      <c r="J188" s="19"/>
      <c r="K188" s="19"/>
      <c r="L188" s="19"/>
      <c r="M188" s="18">
        <v>0</v>
      </c>
      <c r="N188" s="18">
        <v>0</v>
      </c>
      <c r="O188" s="19">
        <v>0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8">
        <f t="shared" si="23"/>
        <v>0</v>
      </c>
      <c r="Z188" s="22" t="s">
        <v>85</v>
      </c>
      <c r="AA188" s="22" t="s">
        <v>405</v>
      </c>
      <c r="AB188" s="22">
        <v>59660</v>
      </c>
      <c r="AC188" s="22">
        <v>64451</v>
      </c>
      <c r="AD188" s="22">
        <v>5</v>
      </c>
      <c r="AE188" s="120" t="s">
        <v>135</v>
      </c>
      <c r="AF188" s="23" t="s">
        <v>126</v>
      </c>
      <c r="AG188" s="23" t="s">
        <v>126</v>
      </c>
    </row>
    <row r="189" spans="1:33" ht="42.75" x14ac:dyDescent="0.2">
      <c r="A189" s="114">
        <f t="shared" si="24"/>
        <v>76</v>
      </c>
      <c r="B189" s="9" t="s">
        <v>17</v>
      </c>
      <c r="C189" s="10" t="s">
        <v>300</v>
      </c>
      <c r="D189" s="10" t="s">
        <v>142</v>
      </c>
      <c r="E189" s="42">
        <v>34125000</v>
      </c>
      <c r="F189" s="69">
        <v>0</v>
      </c>
      <c r="G189" s="69">
        <v>0</v>
      </c>
      <c r="H189" s="69">
        <v>0</v>
      </c>
      <c r="I189" s="19">
        <v>10.5</v>
      </c>
      <c r="J189" s="19"/>
      <c r="K189" s="19"/>
      <c r="L189" s="19"/>
      <c r="M189" s="18">
        <v>0</v>
      </c>
      <c r="N189" s="18">
        <v>0</v>
      </c>
      <c r="O189" s="19">
        <v>0</v>
      </c>
      <c r="P189" s="19"/>
      <c r="Q189" s="19"/>
      <c r="R189" s="19"/>
      <c r="S189" s="19"/>
      <c r="T189" s="19"/>
      <c r="U189" s="19"/>
      <c r="V189" s="19"/>
      <c r="W189" s="19"/>
      <c r="X189" s="19"/>
      <c r="Y189" s="18">
        <f t="shared" si="23"/>
        <v>0</v>
      </c>
      <c r="Z189" s="22" t="s">
        <v>97</v>
      </c>
      <c r="AA189" s="22" t="s">
        <v>406</v>
      </c>
      <c r="AB189" s="22">
        <v>92183</v>
      </c>
      <c r="AC189" s="22">
        <v>88532</v>
      </c>
      <c r="AD189" s="22">
        <v>15</v>
      </c>
      <c r="AE189" s="120" t="s">
        <v>135</v>
      </c>
      <c r="AF189" s="23" t="s">
        <v>126</v>
      </c>
      <c r="AG189" s="23" t="s">
        <v>126</v>
      </c>
    </row>
    <row r="190" spans="1:33" ht="28.5" x14ac:dyDescent="0.2">
      <c r="A190" s="114">
        <f t="shared" si="24"/>
        <v>77</v>
      </c>
      <c r="B190" s="9" t="s">
        <v>17</v>
      </c>
      <c r="C190" s="10" t="s">
        <v>301</v>
      </c>
      <c r="D190" s="10" t="s">
        <v>142</v>
      </c>
      <c r="E190" s="42">
        <v>56874999.999999985</v>
      </c>
      <c r="F190" s="69">
        <v>0</v>
      </c>
      <c r="G190" s="69">
        <v>0</v>
      </c>
      <c r="H190" s="69">
        <v>0</v>
      </c>
      <c r="I190" s="19">
        <v>17.5</v>
      </c>
      <c r="J190" s="19"/>
      <c r="K190" s="19"/>
      <c r="L190" s="19"/>
      <c r="M190" s="18">
        <v>0</v>
      </c>
      <c r="N190" s="18">
        <v>0</v>
      </c>
      <c r="O190" s="19">
        <v>0</v>
      </c>
      <c r="P190" s="19"/>
      <c r="Q190" s="19"/>
      <c r="R190" s="19"/>
      <c r="S190" s="19"/>
      <c r="T190" s="19"/>
      <c r="U190" s="19"/>
      <c r="V190" s="19"/>
      <c r="W190" s="19"/>
      <c r="X190" s="19"/>
      <c r="Y190" s="18">
        <f t="shared" si="23"/>
        <v>0</v>
      </c>
      <c r="Z190" s="22" t="s">
        <v>232</v>
      </c>
      <c r="AA190" s="22" t="s">
        <v>90</v>
      </c>
      <c r="AB190" s="22">
        <v>73831</v>
      </c>
      <c r="AC190" s="22">
        <v>68316</v>
      </c>
      <c r="AD190" s="22">
        <v>25</v>
      </c>
      <c r="AE190" s="120" t="s">
        <v>135</v>
      </c>
      <c r="AF190" s="23" t="s">
        <v>126</v>
      </c>
      <c r="AG190" s="23" t="s">
        <v>126</v>
      </c>
    </row>
    <row r="191" spans="1:33" ht="28.5" x14ac:dyDescent="0.2">
      <c r="A191" s="114">
        <f t="shared" si="24"/>
        <v>78</v>
      </c>
      <c r="B191" s="9" t="s">
        <v>17</v>
      </c>
      <c r="C191" s="10" t="s">
        <v>302</v>
      </c>
      <c r="D191" s="10" t="s">
        <v>142</v>
      </c>
      <c r="E191" s="42">
        <v>57762250</v>
      </c>
      <c r="F191" s="69">
        <v>0</v>
      </c>
      <c r="G191" s="69">
        <v>0</v>
      </c>
      <c r="H191" s="69">
        <v>0</v>
      </c>
      <c r="I191" s="19">
        <v>17.77</v>
      </c>
      <c r="J191" s="19"/>
      <c r="K191" s="19"/>
      <c r="L191" s="19"/>
      <c r="M191" s="18">
        <v>0</v>
      </c>
      <c r="N191" s="18">
        <v>0</v>
      </c>
      <c r="O191" s="19">
        <v>0</v>
      </c>
      <c r="P191" s="19"/>
      <c r="Q191" s="19"/>
      <c r="R191" s="19"/>
      <c r="S191" s="19"/>
      <c r="T191" s="19"/>
      <c r="U191" s="19"/>
      <c r="V191" s="19"/>
      <c r="W191" s="19"/>
      <c r="X191" s="19"/>
      <c r="Y191" s="18">
        <f t="shared" si="23"/>
        <v>0</v>
      </c>
      <c r="Z191" s="22" t="s">
        <v>232</v>
      </c>
      <c r="AA191" s="22" t="s">
        <v>407</v>
      </c>
      <c r="AB191" s="22">
        <v>10900</v>
      </c>
      <c r="AC191" s="22">
        <v>10899</v>
      </c>
      <c r="AD191" s="22">
        <v>25.39</v>
      </c>
      <c r="AE191" s="120" t="s">
        <v>135</v>
      </c>
      <c r="AF191" s="23" t="s">
        <v>126</v>
      </c>
      <c r="AG191" s="23" t="s">
        <v>126</v>
      </c>
    </row>
    <row r="192" spans="1:33" ht="42.75" x14ac:dyDescent="0.2">
      <c r="A192" s="114">
        <f t="shared" si="24"/>
        <v>79</v>
      </c>
      <c r="B192" s="9" t="s">
        <v>17</v>
      </c>
      <c r="C192" s="10" t="s">
        <v>303</v>
      </c>
      <c r="D192" s="10" t="s">
        <v>142</v>
      </c>
      <c r="E192" s="42">
        <v>43566250</v>
      </c>
      <c r="F192" s="69">
        <v>0</v>
      </c>
      <c r="G192" s="69">
        <v>0</v>
      </c>
      <c r="H192" s="69">
        <v>0</v>
      </c>
      <c r="I192" s="19">
        <v>13.410000000000004</v>
      </c>
      <c r="J192" s="19"/>
      <c r="K192" s="19"/>
      <c r="L192" s="19"/>
      <c r="M192" s="18">
        <v>0</v>
      </c>
      <c r="N192" s="18">
        <v>0</v>
      </c>
      <c r="O192" s="19">
        <v>0</v>
      </c>
      <c r="P192" s="19"/>
      <c r="Q192" s="19"/>
      <c r="R192" s="19"/>
      <c r="S192" s="19"/>
      <c r="T192" s="19"/>
      <c r="U192" s="19"/>
      <c r="V192" s="19"/>
      <c r="W192" s="19"/>
      <c r="X192" s="19"/>
      <c r="Y192" s="18">
        <f t="shared" si="23"/>
        <v>0</v>
      </c>
      <c r="Z192" s="22" t="s">
        <v>235</v>
      </c>
      <c r="AA192" s="22" t="s">
        <v>408</v>
      </c>
      <c r="AB192" s="22">
        <v>7407</v>
      </c>
      <c r="AC192" s="22">
        <v>7548</v>
      </c>
      <c r="AD192" s="22">
        <v>19.149999999999999</v>
      </c>
      <c r="AE192" s="120" t="s">
        <v>135</v>
      </c>
      <c r="AF192" s="23" t="s">
        <v>126</v>
      </c>
      <c r="AG192" s="23" t="s">
        <v>126</v>
      </c>
    </row>
    <row r="193" spans="1:33" ht="28.5" x14ac:dyDescent="0.2">
      <c r="A193" s="114">
        <f t="shared" si="24"/>
        <v>80</v>
      </c>
      <c r="B193" s="9" t="s">
        <v>17</v>
      </c>
      <c r="C193" s="10" t="s">
        <v>304</v>
      </c>
      <c r="D193" s="10" t="s">
        <v>142</v>
      </c>
      <c r="E193" s="42">
        <v>43316000</v>
      </c>
      <c r="F193" s="69">
        <v>0</v>
      </c>
      <c r="G193" s="69">
        <v>0</v>
      </c>
      <c r="H193" s="69">
        <v>0</v>
      </c>
      <c r="I193" s="19">
        <v>13.330000000000004</v>
      </c>
      <c r="J193" s="19"/>
      <c r="K193" s="19"/>
      <c r="L193" s="19"/>
      <c r="M193" s="18">
        <v>0</v>
      </c>
      <c r="N193" s="18">
        <v>0</v>
      </c>
      <c r="O193" s="19">
        <v>0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8">
        <f t="shared" si="23"/>
        <v>0</v>
      </c>
      <c r="Z193" s="22" t="s">
        <v>374</v>
      </c>
      <c r="AA193" s="22" t="s">
        <v>409</v>
      </c>
      <c r="AB193" s="22">
        <v>71862</v>
      </c>
      <c r="AC193" s="22">
        <v>75588</v>
      </c>
      <c r="AD193" s="22">
        <v>19.04</v>
      </c>
      <c r="AE193" s="120" t="s">
        <v>135</v>
      </c>
      <c r="AF193" s="23" t="s">
        <v>126</v>
      </c>
      <c r="AG193" s="23" t="s">
        <v>126</v>
      </c>
    </row>
    <row r="194" spans="1:33" ht="28.5" x14ac:dyDescent="0.2">
      <c r="A194" s="114">
        <f t="shared" si="24"/>
        <v>81</v>
      </c>
      <c r="B194" s="9" t="s">
        <v>17</v>
      </c>
      <c r="C194" s="10" t="s">
        <v>305</v>
      </c>
      <c r="D194" s="10" t="s">
        <v>142</v>
      </c>
      <c r="E194" s="42">
        <v>45704750</v>
      </c>
      <c r="F194" s="69">
        <v>0</v>
      </c>
      <c r="G194" s="69">
        <v>0</v>
      </c>
      <c r="H194" s="69">
        <v>0</v>
      </c>
      <c r="I194" s="19">
        <v>14.059999999999997</v>
      </c>
      <c r="J194" s="19"/>
      <c r="K194" s="19"/>
      <c r="L194" s="19"/>
      <c r="M194" s="18">
        <v>0</v>
      </c>
      <c r="N194" s="18">
        <v>0</v>
      </c>
      <c r="O194" s="19">
        <v>0</v>
      </c>
      <c r="P194" s="19"/>
      <c r="Q194" s="19"/>
      <c r="R194" s="19"/>
      <c r="S194" s="19"/>
      <c r="T194" s="19"/>
      <c r="U194" s="19"/>
      <c r="V194" s="19"/>
      <c r="W194" s="19"/>
      <c r="X194" s="19"/>
      <c r="Y194" s="18">
        <f t="shared" si="23"/>
        <v>0</v>
      </c>
      <c r="Z194" s="22" t="s">
        <v>102</v>
      </c>
      <c r="AA194" s="22" t="s">
        <v>102</v>
      </c>
      <c r="AB194" s="22">
        <v>85883</v>
      </c>
      <c r="AC194" s="22">
        <v>90323</v>
      </c>
      <c r="AD194" s="22">
        <v>20.09</v>
      </c>
      <c r="AE194" s="120" t="s">
        <v>135</v>
      </c>
      <c r="AF194" s="23" t="s">
        <v>126</v>
      </c>
      <c r="AG194" s="23" t="s">
        <v>126</v>
      </c>
    </row>
    <row r="195" spans="1:33" ht="42.75" x14ac:dyDescent="0.2">
      <c r="A195" s="114">
        <f t="shared" si="24"/>
        <v>82</v>
      </c>
      <c r="B195" s="9" t="s">
        <v>17</v>
      </c>
      <c r="C195" s="10" t="s">
        <v>306</v>
      </c>
      <c r="D195" s="10" t="s">
        <v>142</v>
      </c>
      <c r="E195" s="42">
        <v>120000000</v>
      </c>
      <c r="F195" s="69">
        <v>0</v>
      </c>
      <c r="G195" s="69">
        <v>0</v>
      </c>
      <c r="H195" s="69">
        <v>0</v>
      </c>
      <c r="I195" s="19">
        <v>1.6500000000000006</v>
      </c>
      <c r="J195" s="19"/>
      <c r="K195" s="19"/>
      <c r="L195" s="19"/>
      <c r="M195" s="18">
        <v>0</v>
      </c>
      <c r="N195" s="18">
        <v>0</v>
      </c>
      <c r="O195" s="19">
        <v>0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8">
        <f t="shared" si="23"/>
        <v>0</v>
      </c>
      <c r="Z195" s="22" t="s">
        <v>410</v>
      </c>
      <c r="AA195" s="22" t="s">
        <v>411</v>
      </c>
      <c r="AB195" s="22">
        <v>7315</v>
      </c>
      <c r="AC195" s="22">
        <v>7468</v>
      </c>
      <c r="AD195" s="22">
        <v>2.2000000000000002</v>
      </c>
      <c r="AE195" s="120" t="s">
        <v>135</v>
      </c>
      <c r="AF195" s="23" t="s">
        <v>126</v>
      </c>
      <c r="AG195" s="23" t="s">
        <v>126</v>
      </c>
    </row>
    <row r="196" spans="1:33" ht="28.5" x14ac:dyDescent="0.2">
      <c r="A196" s="114">
        <f t="shared" si="24"/>
        <v>83</v>
      </c>
      <c r="B196" s="9" t="s">
        <v>17</v>
      </c>
      <c r="C196" s="10" t="s">
        <v>307</v>
      </c>
      <c r="D196" s="10" t="s">
        <v>142</v>
      </c>
      <c r="E196" s="42">
        <v>33020000</v>
      </c>
      <c r="F196" s="69">
        <v>0</v>
      </c>
      <c r="G196" s="69">
        <v>0</v>
      </c>
      <c r="H196" s="69">
        <v>0</v>
      </c>
      <c r="I196" s="19">
        <v>10.159999999999998</v>
      </c>
      <c r="J196" s="19"/>
      <c r="K196" s="19"/>
      <c r="L196" s="19"/>
      <c r="M196" s="18">
        <v>0</v>
      </c>
      <c r="N196" s="18">
        <v>0</v>
      </c>
      <c r="O196" s="19">
        <v>0</v>
      </c>
      <c r="P196" s="19"/>
      <c r="Q196" s="19"/>
      <c r="R196" s="19"/>
      <c r="S196" s="19"/>
      <c r="T196" s="19"/>
      <c r="U196" s="19"/>
      <c r="V196" s="19"/>
      <c r="W196" s="19"/>
      <c r="X196" s="19"/>
      <c r="Y196" s="18">
        <f t="shared" si="23"/>
        <v>0</v>
      </c>
      <c r="Z196" s="22" t="s">
        <v>97</v>
      </c>
      <c r="AA196" s="22" t="s">
        <v>412</v>
      </c>
      <c r="AB196" s="22">
        <v>28706</v>
      </c>
      <c r="AC196" s="22">
        <v>27569</v>
      </c>
      <c r="AD196" s="22">
        <v>25.4</v>
      </c>
      <c r="AE196" s="120" t="s">
        <v>135</v>
      </c>
      <c r="AF196" s="23" t="s">
        <v>126</v>
      </c>
      <c r="AG196" s="23" t="s">
        <v>126</v>
      </c>
    </row>
    <row r="197" spans="1:33" ht="28.5" x14ac:dyDescent="0.2">
      <c r="A197" s="114">
        <f t="shared" si="24"/>
        <v>84</v>
      </c>
      <c r="B197" s="9" t="s">
        <v>17</v>
      </c>
      <c r="C197" s="10" t="s">
        <v>308</v>
      </c>
      <c r="D197" s="10" t="s">
        <v>142</v>
      </c>
      <c r="E197" s="42">
        <v>44200000</v>
      </c>
      <c r="F197" s="69">
        <v>0</v>
      </c>
      <c r="G197" s="69">
        <v>0</v>
      </c>
      <c r="H197" s="69">
        <v>0</v>
      </c>
      <c r="I197" s="19">
        <v>13.599999999999998</v>
      </c>
      <c r="J197" s="19"/>
      <c r="K197" s="19"/>
      <c r="L197" s="19"/>
      <c r="M197" s="18">
        <v>0</v>
      </c>
      <c r="N197" s="18">
        <v>0</v>
      </c>
      <c r="O197" s="19">
        <v>0</v>
      </c>
      <c r="P197" s="19"/>
      <c r="Q197" s="19"/>
      <c r="R197" s="19"/>
      <c r="S197" s="19"/>
      <c r="T197" s="19"/>
      <c r="U197" s="19"/>
      <c r="V197" s="19"/>
      <c r="W197" s="19"/>
      <c r="X197" s="19"/>
      <c r="Y197" s="18">
        <f t="shared" si="23"/>
        <v>0</v>
      </c>
      <c r="Z197" s="22" t="s">
        <v>413</v>
      </c>
      <c r="AA197" s="22" t="s">
        <v>414</v>
      </c>
      <c r="AB197" s="22">
        <v>102929</v>
      </c>
      <c r="AC197" s="22">
        <v>99472</v>
      </c>
      <c r="AD197" s="22">
        <v>34</v>
      </c>
      <c r="AE197" s="120" t="s">
        <v>135</v>
      </c>
      <c r="AF197" s="23" t="s">
        <v>126</v>
      </c>
      <c r="AG197" s="23" t="s">
        <v>126</v>
      </c>
    </row>
    <row r="198" spans="1:33" ht="42.75" x14ac:dyDescent="0.2">
      <c r="A198" s="114">
        <f t="shared" si="24"/>
        <v>85</v>
      </c>
      <c r="B198" s="9" t="s">
        <v>17</v>
      </c>
      <c r="C198" s="10" t="s">
        <v>309</v>
      </c>
      <c r="D198" s="10" t="s">
        <v>142</v>
      </c>
      <c r="E198" s="42">
        <v>62400000</v>
      </c>
      <c r="F198" s="69">
        <v>0</v>
      </c>
      <c r="G198" s="69">
        <v>0</v>
      </c>
      <c r="H198" s="69">
        <v>0</v>
      </c>
      <c r="I198" s="19">
        <v>9.6</v>
      </c>
      <c r="J198" s="19"/>
      <c r="K198" s="19"/>
      <c r="L198" s="19"/>
      <c r="M198" s="18">
        <v>0</v>
      </c>
      <c r="N198" s="18">
        <v>0</v>
      </c>
      <c r="O198" s="19">
        <v>0</v>
      </c>
      <c r="P198" s="19"/>
      <c r="Q198" s="19"/>
      <c r="R198" s="19"/>
      <c r="S198" s="19"/>
      <c r="T198" s="19"/>
      <c r="U198" s="19"/>
      <c r="V198" s="19"/>
      <c r="W198" s="19"/>
      <c r="X198" s="19"/>
      <c r="Y198" s="18">
        <f t="shared" si="23"/>
        <v>0</v>
      </c>
      <c r="Z198" s="22" t="s">
        <v>89</v>
      </c>
      <c r="AA198" s="22" t="s">
        <v>415</v>
      </c>
      <c r="AB198" s="22">
        <v>28112</v>
      </c>
      <c r="AC198" s="22">
        <v>30495</v>
      </c>
      <c r="AD198" s="22">
        <v>24</v>
      </c>
      <c r="AE198" s="120" t="s">
        <v>135</v>
      </c>
      <c r="AF198" s="23" t="s">
        <v>126</v>
      </c>
      <c r="AG198" s="23" t="s">
        <v>126</v>
      </c>
    </row>
    <row r="199" spans="1:33" ht="57" x14ac:dyDescent="0.2">
      <c r="A199" s="114">
        <f t="shared" si="24"/>
        <v>86</v>
      </c>
      <c r="B199" s="9" t="s">
        <v>17</v>
      </c>
      <c r="C199" s="10" t="s">
        <v>310</v>
      </c>
      <c r="D199" s="10" t="s">
        <v>142</v>
      </c>
      <c r="E199" s="42">
        <v>38480000</v>
      </c>
      <c r="F199" s="69">
        <v>0</v>
      </c>
      <c r="G199" s="69">
        <v>0</v>
      </c>
      <c r="H199" s="69">
        <v>0</v>
      </c>
      <c r="I199" s="19">
        <v>2.92</v>
      </c>
      <c r="J199" s="19"/>
      <c r="K199" s="19"/>
      <c r="L199" s="19"/>
      <c r="M199" s="18">
        <v>0</v>
      </c>
      <c r="N199" s="18">
        <v>0</v>
      </c>
      <c r="O199" s="19">
        <v>0</v>
      </c>
      <c r="P199" s="19"/>
      <c r="Q199" s="19"/>
      <c r="R199" s="19"/>
      <c r="S199" s="19"/>
      <c r="T199" s="19"/>
      <c r="U199" s="19"/>
      <c r="V199" s="19"/>
      <c r="W199" s="19"/>
      <c r="X199" s="19"/>
      <c r="Y199" s="18">
        <f t="shared" si="23"/>
        <v>0</v>
      </c>
      <c r="Z199" s="22" t="s">
        <v>89</v>
      </c>
      <c r="AA199" s="22" t="s">
        <v>416</v>
      </c>
      <c r="AB199" s="22">
        <v>35017</v>
      </c>
      <c r="AC199" s="22">
        <v>37664</v>
      </c>
      <c r="AD199" s="22">
        <v>7.4</v>
      </c>
      <c r="AE199" s="120" t="s">
        <v>135</v>
      </c>
      <c r="AF199" s="23" t="s">
        <v>126</v>
      </c>
      <c r="AG199" s="23" t="s">
        <v>126</v>
      </c>
    </row>
    <row r="200" spans="1:33" ht="42.75" x14ac:dyDescent="0.2">
      <c r="A200" s="114">
        <f t="shared" si="24"/>
        <v>87</v>
      </c>
      <c r="B200" s="9" t="s">
        <v>17</v>
      </c>
      <c r="C200" s="10" t="s">
        <v>311</v>
      </c>
      <c r="D200" s="10" t="s">
        <v>142</v>
      </c>
      <c r="E200" s="42">
        <v>33150000</v>
      </c>
      <c r="F200" s="69">
        <v>0</v>
      </c>
      <c r="G200" s="69">
        <v>0</v>
      </c>
      <c r="H200" s="69">
        <v>0</v>
      </c>
      <c r="I200" s="19">
        <v>5.0999999999999996</v>
      </c>
      <c r="J200" s="19"/>
      <c r="K200" s="19"/>
      <c r="L200" s="19"/>
      <c r="M200" s="18">
        <v>0</v>
      </c>
      <c r="N200" s="18">
        <v>0</v>
      </c>
      <c r="O200" s="19">
        <v>0</v>
      </c>
      <c r="P200" s="19"/>
      <c r="Q200" s="19"/>
      <c r="R200" s="19"/>
      <c r="S200" s="19"/>
      <c r="T200" s="19"/>
      <c r="U200" s="19"/>
      <c r="V200" s="19"/>
      <c r="W200" s="19"/>
      <c r="X200" s="19"/>
      <c r="Y200" s="18">
        <f t="shared" si="23"/>
        <v>0</v>
      </c>
      <c r="Z200" s="22" t="s">
        <v>89</v>
      </c>
      <c r="AA200" s="22" t="s">
        <v>417</v>
      </c>
      <c r="AB200" s="22">
        <v>10412</v>
      </c>
      <c r="AC200" s="22">
        <v>11002</v>
      </c>
      <c r="AD200" s="22">
        <v>17</v>
      </c>
      <c r="AE200" s="120" t="s">
        <v>135</v>
      </c>
      <c r="AF200" s="23" t="s">
        <v>126</v>
      </c>
      <c r="AG200" s="23" t="s">
        <v>126</v>
      </c>
    </row>
    <row r="201" spans="1:33" ht="42.75" x14ac:dyDescent="0.2">
      <c r="A201" s="114">
        <f t="shared" si="24"/>
        <v>88</v>
      </c>
      <c r="B201" s="9" t="s">
        <v>17</v>
      </c>
      <c r="C201" s="10" t="s">
        <v>312</v>
      </c>
      <c r="D201" s="10" t="s">
        <v>142</v>
      </c>
      <c r="E201" s="42">
        <v>78000000</v>
      </c>
      <c r="F201" s="69">
        <v>0</v>
      </c>
      <c r="G201" s="69">
        <v>0</v>
      </c>
      <c r="H201" s="69">
        <v>0</v>
      </c>
      <c r="I201" s="19">
        <v>12</v>
      </c>
      <c r="J201" s="19"/>
      <c r="K201" s="19"/>
      <c r="L201" s="19"/>
      <c r="M201" s="18">
        <v>0</v>
      </c>
      <c r="N201" s="18">
        <v>0</v>
      </c>
      <c r="O201" s="19">
        <v>0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18">
        <f t="shared" si="23"/>
        <v>0</v>
      </c>
      <c r="Z201" s="22" t="s">
        <v>131</v>
      </c>
      <c r="AA201" s="22" t="s">
        <v>418</v>
      </c>
      <c r="AB201" s="22">
        <v>87017</v>
      </c>
      <c r="AC201" s="22">
        <v>94824</v>
      </c>
      <c r="AD201" s="22">
        <v>40</v>
      </c>
      <c r="AE201" s="120" t="s">
        <v>135</v>
      </c>
      <c r="AF201" s="23" t="s">
        <v>126</v>
      </c>
      <c r="AG201" s="23" t="s">
        <v>126</v>
      </c>
    </row>
    <row r="202" spans="1:33" ht="42.75" x14ac:dyDescent="0.2">
      <c r="A202" s="114">
        <f t="shared" si="24"/>
        <v>89</v>
      </c>
      <c r="B202" s="9" t="s">
        <v>17</v>
      </c>
      <c r="C202" s="10" t="s">
        <v>313</v>
      </c>
      <c r="D202" s="10" t="s">
        <v>142</v>
      </c>
      <c r="E202" s="42">
        <v>38480000</v>
      </c>
      <c r="F202" s="69">
        <v>0</v>
      </c>
      <c r="G202" s="69">
        <v>0</v>
      </c>
      <c r="H202" s="69">
        <v>0</v>
      </c>
      <c r="I202" s="19">
        <v>5.919999999999999</v>
      </c>
      <c r="J202" s="19"/>
      <c r="K202" s="19"/>
      <c r="L202" s="19"/>
      <c r="M202" s="18">
        <v>0</v>
      </c>
      <c r="N202" s="18">
        <v>0</v>
      </c>
      <c r="O202" s="19">
        <v>0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18">
        <f t="shared" si="23"/>
        <v>0</v>
      </c>
      <c r="Z202" s="22" t="s">
        <v>235</v>
      </c>
      <c r="AA202" s="22" t="s">
        <v>419</v>
      </c>
      <c r="AB202" s="22">
        <v>26410</v>
      </c>
      <c r="AC202" s="22">
        <v>26912</v>
      </c>
      <c r="AD202" s="22">
        <v>7.4</v>
      </c>
      <c r="AE202" s="120" t="s">
        <v>135</v>
      </c>
      <c r="AF202" s="23" t="s">
        <v>126</v>
      </c>
      <c r="AG202" s="23" t="s">
        <v>126</v>
      </c>
    </row>
    <row r="203" spans="1:33" ht="42.75" x14ac:dyDescent="0.2">
      <c r="A203" s="114">
        <f t="shared" si="24"/>
        <v>90</v>
      </c>
      <c r="B203" s="9" t="s">
        <v>17</v>
      </c>
      <c r="C203" s="10" t="s">
        <v>314</v>
      </c>
      <c r="D203" s="10" t="s">
        <v>142</v>
      </c>
      <c r="E203" s="42">
        <v>31200000</v>
      </c>
      <c r="F203" s="69">
        <v>0</v>
      </c>
      <c r="G203" s="69">
        <v>0</v>
      </c>
      <c r="H203" s="69">
        <v>0</v>
      </c>
      <c r="I203" s="19">
        <v>4.8</v>
      </c>
      <c r="J203" s="19"/>
      <c r="K203" s="19"/>
      <c r="L203" s="19"/>
      <c r="M203" s="18">
        <v>0</v>
      </c>
      <c r="N203" s="18">
        <v>0</v>
      </c>
      <c r="O203" s="19">
        <v>0</v>
      </c>
      <c r="P203" s="19"/>
      <c r="Q203" s="19"/>
      <c r="R203" s="19"/>
      <c r="S203" s="19"/>
      <c r="T203" s="19"/>
      <c r="U203" s="19"/>
      <c r="V203" s="19"/>
      <c r="W203" s="19"/>
      <c r="X203" s="19"/>
      <c r="Y203" s="18">
        <f t="shared" si="23"/>
        <v>0</v>
      </c>
      <c r="Z203" s="22" t="s">
        <v>379</v>
      </c>
      <c r="AA203" s="22" t="s">
        <v>420</v>
      </c>
      <c r="AB203" s="22">
        <v>59282</v>
      </c>
      <c r="AC203" s="22">
        <v>65259</v>
      </c>
      <c r="AD203" s="22">
        <v>9</v>
      </c>
      <c r="AE203" s="120" t="s">
        <v>135</v>
      </c>
      <c r="AF203" s="23" t="s">
        <v>126</v>
      </c>
      <c r="AG203" s="23" t="s">
        <v>126</v>
      </c>
    </row>
    <row r="204" spans="1:33" ht="42.75" x14ac:dyDescent="0.2">
      <c r="A204" s="114">
        <f t="shared" si="24"/>
        <v>91</v>
      </c>
      <c r="B204" s="9" t="s">
        <v>17</v>
      </c>
      <c r="C204" s="10" t="s">
        <v>315</v>
      </c>
      <c r="D204" s="10" t="s">
        <v>142</v>
      </c>
      <c r="E204" s="42">
        <v>31200000</v>
      </c>
      <c r="F204" s="69">
        <v>0</v>
      </c>
      <c r="G204" s="69">
        <v>0</v>
      </c>
      <c r="H204" s="69">
        <v>0</v>
      </c>
      <c r="I204" s="19">
        <v>3</v>
      </c>
      <c r="J204" s="19"/>
      <c r="K204" s="19"/>
      <c r="L204" s="19"/>
      <c r="M204" s="18">
        <v>0</v>
      </c>
      <c r="N204" s="18">
        <v>0</v>
      </c>
      <c r="O204" s="19">
        <v>0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8">
        <f t="shared" si="23"/>
        <v>0</v>
      </c>
      <c r="Z204" s="22" t="s">
        <v>379</v>
      </c>
      <c r="AA204" s="22" t="s">
        <v>108</v>
      </c>
      <c r="AB204" s="22">
        <v>59282</v>
      </c>
      <c r="AC204" s="22">
        <v>65259</v>
      </c>
      <c r="AD204" s="22">
        <v>6</v>
      </c>
      <c r="AE204" s="120" t="s">
        <v>135</v>
      </c>
      <c r="AF204" s="23" t="s">
        <v>126</v>
      </c>
      <c r="AG204" s="23" t="s">
        <v>126</v>
      </c>
    </row>
    <row r="205" spans="1:33" ht="28.5" x14ac:dyDescent="0.2">
      <c r="A205" s="114">
        <f t="shared" si="24"/>
        <v>92</v>
      </c>
      <c r="B205" s="9" t="s">
        <v>17</v>
      </c>
      <c r="C205" s="10" t="s">
        <v>316</v>
      </c>
      <c r="D205" s="10" t="s">
        <v>142</v>
      </c>
      <c r="E205" s="42">
        <v>15600000</v>
      </c>
      <c r="F205" s="69">
        <v>0</v>
      </c>
      <c r="G205" s="69">
        <v>0</v>
      </c>
      <c r="H205" s="69">
        <v>0</v>
      </c>
      <c r="I205" s="19">
        <v>4.8</v>
      </c>
      <c r="J205" s="19"/>
      <c r="K205" s="19"/>
      <c r="L205" s="19"/>
      <c r="M205" s="18">
        <v>0</v>
      </c>
      <c r="N205" s="18">
        <v>0</v>
      </c>
      <c r="O205" s="19">
        <v>0</v>
      </c>
      <c r="P205" s="19"/>
      <c r="Q205" s="19"/>
      <c r="R205" s="19"/>
      <c r="S205" s="19"/>
      <c r="T205" s="19"/>
      <c r="U205" s="19"/>
      <c r="V205" s="19"/>
      <c r="W205" s="19"/>
      <c r="X205" s="19"/>
      <c r="Y205" s="18">
        <f t="shared" si="23"/>
        <v>0</v>
      </c>
      <c r="Z205" s="22" t="s">
        <v>188</v>
      </c>
      <c r="AA205" s="22" t="s">
        <v>421</v>
      </c>
      <c r="AB205" s="22">
        <v>4485</v>
      </c>
      <c r="AC205" s="22">
        <v>4879</v>
      </c>
      <c r="AD205" s="22">
        <v>8</v>
      </c>
      <c r="AE205" s="120" t="s">
        <v>135</v>
      </c>
      <c r="AF205" s="23" t="s">
        <v>126</v>
      </c>
      <c r="AG205" s="23" t="s">
        <v>126</v>
      </c>
    </row>
    <row r="206" spans="1:33" ht="28.5" x14ac:dyDescent="0.2">
      <c r="A206" s="114">
        <f t="shared" si="24"/>
        <v>93</v>
      </c>
      <c r="B206" s="9" t="s">
        <v>17</v>
      </c>
      <c r="C206" s="10" t="s">
        <v>317</v>
      </c>
      <c r="D206" s="10" t="s">
        <v>142</v>
      </c>
      <c r="E206" s="42">
        <v>50570000</v>
      </c>
      <c r="F206" s="69">
        <v>0</v>
      </c>
      <c r="G206" s="69">
        <v>0</v>
      </c>
      <c r="H206" s="69">
        <v>0</v>
      </c>
      <c r="I206" s="19">
        <v>15.560000000000002</v>
      </c>
      <c r="J206" s="19"/>
      <c r="K206" s="19"/>
      <c r="L206" s="19"/>
      <c r="M206" s="18">
        <v>0</v>
      </c>
      <c r="N206" s="18">
        <v>0</v>
      </c>
      <c r="O206" s="19">
        <v>0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18">
        <f t="shared" si="23"/>
        <v>0</v>
      </c>
      <c r="Z206" s="22" t="s">
        <v>85</v>
      </c>
      <c r="AA206" s="22" t="s">
        <v>422</v>
      </c>
      <c r="AB206" s="22">
        <v>72910</v>
      </c>
      <c r="AC206" s="22">
        <v>78765</v>
      </c>
      <c r="AD206" s="22">
        <v>19.45</v>
      </c>
      <c r="AE206" s="120" t="s">
        <v>135</v>
      </c>
      <c r="AF206" s="23" t="s">
        <v>126</v>
      </c>
      <c r="AG206" s="23" t="s">
        <v>126</v>
      </c>
    </row>
    <row r="207" spans="1:33" ht="42.75" x14ac:dyDescent="0.2">
      <c r="A207" s="114">
        <f t="shared" si="24"/>
        <v>94</v>
      </c>
      <c r="B207" s="9" t="s">
        <v>17</v>
      </c>
      <c r="C207" s="10" t="s">
        <v>318</v>
      </c>
      <c r="D207" s="10" t="s">
        <v>142</v>
      </c>
      <c r="E207" s="42">
        <v>32838000</v>
      </c>
      <c r="F207" s="69">
        <v>0</v>
      </c>
      <c r="G207" s="69">
        <v>0</v>
      </c>
      <c r="H207" s="69">
        <v>0</v>
      </c>
      <c r="I207" s="19">
        <v>10.1</v>
      </c>
      <c r="J207" s="19"/>
      <c r="K207" s="19"/>
      <c r="L207" s="19"/>
      <c r="M207" s="18">
        <v>0</v>
      </c>
      <c r="N207" s="18">
        <v>0</v>
      </c>
      <c r="O207" s="19">
        <v>0</v>
      </c>
      <c r="P207" s="19"/>
      <c r="Q207" s="19"/>
      <c r="R207" s="19"/>
      <c r="S207" s="19"/>
      <c r="T207" s="19"/>
      <c r="U207" s="19"/>
      <c r="V207" s="19"/>
      <c r="W207" s="19"/>
      <c r="X207" s="19"/>
      <c r="Y207" s="18">
        <f t="shared" si="23"/>
        <v>0</v>
      </c>
      <c r="Z207" s="22" t="s">
        <v>89</v>
      </c>
      <c r="AA207" s="22" t="s">
        <v>423</v>
      </c>
      <c r="AB207" s="22">
        <v>28272</v>
      </c>
      <c r="AC207" s="22">
        <v>29902</v>
      </c>
      <c r="AD207" s="22">
        <v>12.63</v>
      </c>
      <c r="AE207" s="120" t="s">
        <v>135</v>
      </c>
      <c r="AF207" s="23" t="s">
        <v>126</v>
      </c>
      <c r="AG207" s="23" t="s">
        <v>126</v>
      </c>
    </row>
    <row r="208" spans="1:33" ht="28.5" x14ac:dyDescent="0.2">
      <c r="A208" s="114">
        <f t="shared" si="24"/>
        <v>95</v>
      </c>
      <c r="B208" s="9" t="s">
        <v>17</v>
      </c>
      <c r="C208" s="10" t="s">
        <v>319</v>
      </c>
      <c r="D208" s="10" t="s">
        <v>142</v>
      </c>
      <c r="E208" s="42">
        <v>28002000</v>
      </c>
      <c r="F208" s="69">
        <v>0</v>
      </c>
      <c r="G208" s="69">
        <v>0</v>
      </c>
      <c r="H208" s="69">
        <v>0</v>
      </c>
      <c r="I208" s="19">
        <v>8.6199999999999992</v>
      </c>
      <c r="J208" s="19"/>
      <c r="K208" s="19"/>
      <c r="L208" s="19"/>
      <c r="M208" s="18">
        <v>0</v>
      </c>
      <c r="N208" s="18">
        <v>0</v>
      </c>
      <c r="O208" s="19">
        <v>0</v>
      </c>
      <c r="P208" s="19"/>
      <c r="Q208" s="19"/>
      <c r="R208" s="19"/>
      <c r="S208" s="19"/>
      <c r="T208" s="19"/>
      <c r="U208" s="19"/>
      <c r="V208" s="19"/>
      <c r="W208" s="19"/>
      <c r="X208" s="19"/>
      <c r="Y208" s="18">
        <f t="shared" si="23"/>
        <v>0</v>
      </c>
      <c r="Z208" s="22" t="s">
        <v>85</v>
      </c>
      <c r="AA208" s="22" t="s">
        <v>424</v>
      </c>
      <c r="AB208" s="22">
        <v>16188</v>
      </c>
      <c r="AC208" s="22">
        <v>17487</v>
      </c>
      <c r="AD208" s="22">
        <v>10.77</v>
      </c>
      <c r="AE208" s="120" t="s">
        <v>135</v>
      </c>
      <c r="AF208" s="23" t="s">
        <v>126</v>
      </c>
      <c r="AG208" s="23" t="s">
        <v>126</v>
      </c>
    </row>
    <row r="209" spans="1:33" ht="28.5" x14ac:dyDescent="0.2">
      <c r="A209" s="114">
        <f t="shared" si="24"/>
        <v>96</v>
      </c>
      <c r="B209" s="9" t="s">
        <v>17</v>
      </c>
      <c r="C209" s="10" t="s">
        <v>320</v>
      </c>
      <c r="D209" s="10" t="s">
        <v>142</v>
      </c>
      <c r="E209" s="42">
        <v>28938000</v>
      </c>
      <c r="F209" s="69">
        <v>0</v>
      </c>
      <c r="G209" s="69">
        <v>0</v>
      </c>
      <c r="H209" s="69">
        <v>0</v>
      </c>
      <c r="I209" s="19">
        <v>8.9</v>
      </c>
      <c r="J209" s="19"/>
      <c r="K209" s="19"/>
      <c r="L209" s="19"/>
      <c r="M209" s="18">
        <v>0</v>
      </c>
      <c r="N209" s="18">
        <v>0</v>
      </c>
      <c r="O209" s="19">
        <v>0</v>
      </c>
      <c r="P209" s="19"/>
      <c r="Q209" s="19"/>
      <c r="R209" s="19"/>
      <c r="S209" s="19"/>
      <c r="T209" s="19"/>
      <c r="U209" s="19"/>
      <c r="V209" s="19"/>
      <c r="W209" s="19"/>
      <c r="X209" s="19"/>
      <c r="Y209" s="18">
        <f t="shared" si="23"/>
        <v>0</v>
      </c>
      <c r="Z209" s="22" t="s">
        <v>85</v>
      </c>
      <c r="AA209" s="22" t="s">
        <v>425</v>
      </c>
      <c r="AB209" s="22">
        <v>120942</v>
      </c>
      <c r="AC209" s="22">
        <v>130654</v>
      </c>
      <c r="AD209" s="22">
        <v>11.13</v>
      </c>
      <c r="AE209" s="120" t="s">
        <v>135</v>
      </c>
      <c r="AF209" s="23" t="s">
        <v>126</v>
      </c>
      <c r="AG209" s="23" t="s">
        <v>126</v>
      </c>
    </row>
    <row r="210" spans="1:33" ht="28.5" x14ac:dyDescent="0.2">
      <c r="A210" s="114">
        <f t="shared" si="24"/>
        <v>97</v>
      </c>
      <c r="B210" s="9" t="s">
        <v>17</v>
      </c>
      <c r="C210" s="10" t="s">
        <v>321</v>
      </c>
      <c r="D210" s="10" t="s">
        <v>142</v>
      </c>
      <c r="E210" s="42">
        <v>26364000</v>
      </c>
      <c r="F210" s="69">
        <v>0</v>
      </c>
      <c r="G210" s="69">
        <v>0</v>
      </c>
      <c r="H210" s="69">
        <v>0</v>
      </c>
      <c r="I210" s="19">
        <v>8.11</v>
      </c>
      <c r="J210" s="19"/>
      <c r="K210" s="19"/>
      <c r="L210" s="19"/>
      <c r="M210" s="18">
        <v>0</v>
      </c>
      <c r="N210" s="18">
        <v>0</v>
      </c>
      <c r="O210" s="19">
        <v>0</v>
      </c>
      <c r="P210" s="19"/>
      <c r="Q210" s="19"/>
      <c r="R210" s="19"/>
      <c r="S210" s="19"/>
      <c r="T210" s="19"/>
      <c r="U210" s="19"/>
      <c r="V210" s="19"/>
      <c r="W210" s="19"/>
      <c r="X210" s="19"/>
      <c r="Y210" s="18">
        <f t="shared" si="23"/>
        <v>0</v>
      </c>
      <c r="Z210" s="22" t="s">
        <v>83</v>
      </c>
      <c r="AA210" s="22" t="s">
        <v>426</v>
      </c>
      <c r="AB210" s="22">
        <v>15498</v>
      </c>
      <c r="AC210" s="22">
        <v>16286</v>
      </c>
      <c r="AD210" s="22">
        <v>10.14</v>
      </c>
      <c r="AE210" s="120" t="s">
        <v>135</v>
      </c>
      <c r="AF210" s="23" t="s">
        <v>126</v>
      </c>
      <c r="AG210" s="23" t="s">
        <v>126</v>
      </c>
    </row>
    <row r="211" spans="1:33" ht="28.5" x14ac:dyDescent="0.2">
      <c r="A211" s="114">
        <f t="shared" si="24"/>
        <v>98</v>
      </c>
      <c r="B211" s="9" t="s">
        <v>17</v>
      </c>
      <c r="C211" s="10" t="s">
        <v>322</v>
      </c>
      <c r="D211" s="10" t="s">
        <v>142</v>
      </c>
      <c r="E211" s="42">
        <v>63232000</v>
      </c>
      <c r="F211" s="69">
        <v>0</v>
      </c>
      <c r="G211" s="69">
        <v>0</v>
      </c>
      <c r="H211" s="69">
        <v>0</v>
      </c>
      <c r="I211" s="19">
        <v>19.459999999999997</v>
      </c>
      <c r="J211" s="19"/>
      <c r="K211" s="19"/>
      <c r="L211" s="19"/>
      <c r="M211" s="18">
        <v>0</v>
      </c>
      <c r="N211" s="18">
        <v>0</v>
      </c>
      <c r="O211" s="19">
        <v>0</v>
      </c>
      <c r="P211" s="19"/>
      <c r="Q211" s="19"/>
      <c r="R211" s="19"/>
      <c r="S211" s="19"/>
      <c r="T211" s="19"/>
      <c r="U211" s="19"/>
      <c r="V211" s="19"/>
      <c r="W211" s="19"/>
      <c r="X211" s="19"/>
      <c r="Y211" s="18">
        <f t="shared" si="23"/>
        <v>0</v>
      </c>
      <c r="Z211" s="22" t="s">
        <v>427</v>
      </c>
      <c r="AA211" s="22" t="s">
        <v>428</v>
      </c>
      <c r="AB211" s="22">
        <v>138624</v>
      </c>
      <c r="AC211" s="22">
        <v>140748</v>
      </c>
      <c r="AD211" s="22">
        <v>24.32</v>
      </c>
      <c r="AE211" s="120" t="s">
        <v>135</v>
      </c>
      <c r="AF211" s="23" t="s">
        <v>126</v>
      </c>
      <c r="AG211" s="23" t="s">
        <v>126</v>
      </c>
    </row>
    <row r="212" spans="1:33" ht="28.5" x14ac:dyDescent="0.2">
      <c r="A212" s="114">
        <f t="shared" si="24"/>
        <v>99</v>
      </c>
      <c r="B212" s="9" t="s">
        <v>17</v>
      </c>
      <c r="C212" s="10" t="s">
        <v>323</v>
      </c>
      <c r="D212" s="10" t="s">
        <v>142</v>
      </c>
      <c r="E212" s="42">
        <v>28028000</v>
      </c>
      <c r="F212" s="69">
        <v>0</v>
      </c>
      <c r="G212" s="69">
        <v>0</v>
      </c>
      <c r="H212" s="69">
        <v>0</v>
      </c>
      <c r="I212" s="19">
        <v>8.6199999999999992</v>
      </c>
      <c r="J212" s="19"/>
      <c r="K212" s="19"/>
      <c r="L212" s="19"/>
      <c r="M212" s="18">
        <v>0</v>
      </c>
      <c r="N212" s="18">
        <v>0</v>
      </c>
      <c r="O212" s="19">
        <v>0</v>
      </c>
      <c r="P212" s="19"/>
      <c r="Q212" s="19"/>
      <c r="R212" s="19"/>
      <c r="S212" s="19"/>
      <c r="T212" s="19"/>
      <c r="U212" s="19"/>
      <c r="V212" s="19"/>
      <c r="W212" s="19"/>
      <c r="X212" s="19"/>
      <c r="Y212" s="18">
        <f t="shared" si="23"/>
        <v>0</v>
      </c>
      <c r="Z212" s="22" t="s">
        <v>235</v>
      </c>
      <c r="AA212" s="22" t="s">
        <v>429</v>
      </c>
      <c r="AB212" s="22">
        <v>14241</v>
      </c>
      <c r="AC212" s="22">
        <v>14511</v>
      </c>
      <c r="AD212" s="22">
        <v>10.78</v>
      </c>
      <c r="AE212" s="120" t="s">
        <v>135</v>
      </c>
      <c r="AF212" s="23" t="s">
        <v>126</v>
      </c>
      <c r="AG212" s="23" t="s">
        <v>126</v>
      </c>
    </row>
    <row r="213" spans="1:33" ht="28.5" x14ac:dyDescent="0.2">
      <c r="A213" s="114">
        <f t="shared" si="24"/>
        <v>100</v>
      </c>
      <c r="B213" s="9" t="s">
        <v>17</v>
      </c>
      <c r="C213" s="10" t="s">
        <v>324</v>
      </c>
      <c r="D213" s="10" t="s">
        <v>142</v>
      </c>
      <c r="E213" s="42">
        <v>37700000</v>
      </c>
      <c r="F213" s="69">
        <v>0</v>
      </c>
      <c r="G213" s="69">
        <v>0</v>
      </c>
      <c r="H213" s="69">
        <v>0</v>
      </c>
      <c r="I213" s="19">
        <v>11.6</v>
      </c>
      <c r="J213" s="19"/>
      <c r="K213" s="19"/>
      <c r="L213" s="19"/>
      <c r="M213" s="18">
        <v>0</v>
      </c>
      <c r="N213" s="18">
        <v>0</v>
      </c>
      <c r="O213" s="19">
        <v>0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8">
        <f t="shared" si="23"/>
        <v>0</v>
      </c>
      <c r="Z213" s="22" t="s">
        <v>82</v>
      </c>
      <c r="AA213" s="22" t="s">
        <v>430</v>
      </c>
      <c r="AB213" s="22">
        <v>37304</v>
      </c>
      <c r="AC213" s="22">
        <v>40171</v>
      </c>
      <c r="AD213" s="22">
        <v>14.5</v>
      </c>
      <c r="AE213" s="120" t="s">
        <v>135</v>
      </c>
      <c r="AF213" s="23" t="s">
        <v>126</v>
      </c>
      <c r="AG213" s="23" t="s">
        <v>126</v>
      </c>
    </row>
    <row r="214" spans="1:33" ht="28.5" x14ac:dyDescent="0.2">
      <c r="A214" s="114">
        <f t="shared" si="24"/>
        <v>101</v>
      </c>
      <c r="B214" s="9" t="s">
        <v>17</v>
      </c>
      <c r="C214" s="10" t="s">
        <v>325</v>
      </c>
      <c r="D214" s="10" t="s">
        <v>142</v>
      </c>
      <c r="E214" s="42">
        <v>20540000</v>
      </c>
      <c r="F214" s="69">
        <v>0</v>
      </c>
      <c r="G214" s="69">
        <v>0</v>
      </c>
      <c r="H214" s="69">
        <v>0</v>
      </c>
      <c r="I214" s="19">
        <v>6.32</v>
      </c>
      <c r="J214" s="19"/>
      <c r="K214" s="19"/>
      <c r="L214" s="19"/>
      <c r="M214" s="18">
        <v>0</v>
      </c>
      <c r="N214" s="18">
        <v>0</v>
      </c>
      <c r="O214" s="19">
        <v>0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18">
        <f t="shared" si="23"/>
        <v>0</v>
      </c>
      <c r="Z214" s="22" t="s">
        <v>89</v>
      </c>
      <c r="AA214" s="22" t="s">
        <v>99</v>
      </c>
      <c r="AB214" s="22">
        <v>4881</v>
      </c>
      <c r="AC214" s="22">
        <v>5115</v>
      </c>
      <c r="AD214" s="22">
        <v>7.9</v>
      </c>
      <c r="AE214" s="120" t="s">
        <v>135</v>
      </c>
      <c r="AF214" s="23" t="s">
        <v>126</v>
      </c>
      <c r="AG214" s="23" t="s">
        <v>126</v>
      </c>
    </row>
    <row r="215" spans="1:33" ht="28.5" x14ac:dyDescent="0.2">
      <c r="A215" s="114">
        <f t="shared" si="24"/>
        <v>102</v>
      </c>
      <c r="B215" s="9" t="s">
        <v>17</v>
      </c>
      <c r="C215" s="10" t="s">
        <v>326</v>
      </c>
      <c r="D215" s="10" t="s">
        <v>142</v>
      </c>
      <c r="E215" s="42">
        <v>43160000</v>
      </c>
      <c r="F215" s="69">
        <v>0</v>
      </c>
      <c r="G215" s="69">
        <v>0</v>
      </c>
      <c r="H215" s="69">
        <v>0</v>
      </c>
      <c r="I215" s="19">
        <v>13.279999999999998</v>
      </c>
      <c r="J215" s="19"/>
      <c r="K215" s="19"/>
      <c r="L215" s="19"/>
      <c r="M215" s="18">
        <v>0</v>
      </c>
      <c r="N215" s="18">
        <v>0</v>
      </c>
      <c r="O215" s="19">
        <v>0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8">
        <f t="shared" si="23"/>
        <v>0</v>
      </c>
      <c r="Z215" s="22" t="s">
        <v>431</v>
      </c>
      <c r="AA215" s="22" t="s">
        <v>432</v>
      </c>
      <c r="AB215" s="22">
        <v>43988</v>
      </c>
      <c r="AC215" s="22">
        <v>45642</v>
      </c>
      <c r="AD215" s="22">
        <v>16.600000000000001</v>
      </c>
      <c r="AE215" s="120" t="s">
        <v>135</v>
      </c>
      <c r="AF215" s="23" t="s">
        <v>126</v>
      </c>
      <c r="AG215" s="23" t="s">
        <v>126</v>
      </c>
    </row>
    <row r="216" spans="1:33" ht="28.5" x14ac:dyDescent="0.2">
      <c r="A216" s="114">
        <f t="shared" si="24"/>
        <v>103</v>
      </c>
      <c r="B216" s="9" t="s">
        <v>17</v>
      </c>
      <c r="C216" s="10" t="s">
        <v>327</v>
      </c>
      <c r="D216" s="10" t="s">
        <v>142</v>
      </c>
      <c r="E216" s="42">
        <v>47840000</v>
      </c>
      <c r="F216" s="69">
        <v>0</v>
      </c>
      <c r="G216" s="69">
        <v>0</v>
      </c>
      <c r="H216" s="69">
        <v>0</v>
      </c>
      <c r="I216" s="19">
        <v>14.720000000000002</v>
      </c>
      <c r="J216" s="19"/>
      <c r="K216" s="19"/>
      <c r="L216" s="19"/>
      <c r="M216" s="18">
        <v>0</v>
      </c>
      <c r="N216" s="18">
        <v>0</v>
      </c>
      <c r="O216" s="19">
        <v>0</v>
      </c>
      <c r="P216" s="19"/>
      <c r="Q216" s="19"/>
      <c r="R216" s="19"/>
      <c r="S216" s="19"/>
      <c r="T216" s="19"/>
      <c r="U216" s="19"/>
      <c r="V216" s="19"/>
      <c r="W216" s="19"/>
      <c r="X216" s="19"/>
      <c r="Y216" s="18">
        <f t="shared" si="23"/>
        <v>0</v>
      </c>
      <c r="Z216" s="22" t="s">
        <v>96</v>
      </c>
      <c r="AA216" s="22" t="s">
        <v>433</v>
      </c>
      <c r="AB216" s="22">
        <v>125157</v>
      </c>
      <c r="AC216" s="22">
        <v>128539</v>
      </c>
      <c r="AD216" s="22">
        <v>18.399999999999999</v>
      </c>
      <c r="AE216" s="120" t="s">
        <v>135</v>
      </c>
      <c r="AF216" s="23" t="s">
        <v>126</v>
      </c>
      <c r="AG216" s="23" t="s">
        <v>126</v>
      </c>
    </row>
    <row r="217" spans="1:33" ht="28.5" x14ac:dyDescent="0.2">
      <c r="A217" s="114">
        <f t="shared" si="24"/>
        <v>104</v>
      </c>
      <c r="B217" s="9" t="s">
        <v>17</v>
      </c>
      <c r="C217" s="10" t="s">
        <v>328</v>
      </c>
      <c r="D217" s="10" t="s">
        <v>142</v>
      </c>
      <c r="E217" s="42">
        <v>39000000</v>
      </c>
      <c r="F217" s="69">
        <v>0</v>
      </c>
      <c r="G217" s="69">
        <v>0</v>
      </c>
      <c r="H217" s="69">
        <v>0</v>
      </c>
      <c r="I217" s="19">
        <v>12</v>
      </c>
      <c r="J217" s="19"/>
      <c r="K217" s="19"/>
      <c r="L217" s="19"/>
      <c r="M217" s="18">
        <v>0</v>
      </c>
      <c r="N217" s="18">
        <v>0</v>
      </c>
      <c r="O217" s="19">
        <v>0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18">
        <f t="shared" si="23"/>
        <v>0</v>
      </c>
      <c r="Z217" s="22" t="s">
        <v>235</v>
      </c>
      <c r="AA217" s="22" t="s">
        <v>434</v>
      </c>
      <c r="AB217" s="22">
        <v>24609</v>
      </c>
      <c r="AC217" s="22">
        <v>25077</v>
      </c>
      <c r="AD217" s="22">
        <v>15</v>
      </c>
      <c r="AE217" s="120" t="s">
        <v>135</v>
      </c>
      <c r="AF217" s="23" t="s">
        <v>126</v>
      </c>
      <c r="AG217" s="23" t="s">
        <v>126</v>
      </c>
    </row>
    <row r="218" spans="1:33" ht="28.5" x14ac:dyDescent="0.2">
      <c r="A218" s="114">
        <f t="shared" si="24"/>
        <v>105</v>
      </c>
      <c r="B218" s="9" t="s">
        <v>17</v>
      </c>
      <c r="C218" s="10" t="s">
        <v>329</v>
      </c>
      <c r="D218" s="10" t="s">
        <v>142</v>
      </c>
      <c r="E218" s="42">
        <v>28800000</v>
      </c>
      <c r="F218" s="69">
        <v>0</v>
      </c>
      <c r="G218" s="69">
        <v>0</v>
      </c>
      <c r="H218" s="69">
        <v>0</v>
      </c>
      <c r="I218" s="19">
        <v>3.2</v>
      </c>
      <c r="J218" s="19"/>
      <c r="K218" s="19"/>
      <c r="L218" s="19"/>
      <c r="M218" s="18">
        <v>0</v>
      </c>
      <c r="N218" s="18">
        <v>0</v>
      </c>
      <c r="O218" s="19">
        <v>0</v>
      </c>
      <c r="P218" s="19"/>
      <c r="Q218" s="19"/>
      <c r="R218" s="19"/>
      <c r="S218" s="19"/>
      <c r="T218" s="19"/>
      <c r="U218" s="19"/>
      <c r="V218" s="19"/>
      <c r="W218" s="19"/>
      <c r="X218" s="19"/>
      <c r="Y218" s="18">
        <f t="shared" si="23"/>
        <v>0</v>
      </c>
      <c r="Z218" s="22" t="s">
        <v>102</v>
      </c>
      <c r="AA218" s="22" t="s">
        <v>102</v>
      </c>
      <c r="AB218" s="22">
        <v>85883</v>
      </c>
      <c r="AC218" s="22">
        <v>90323</v>
      </c>
      <c r="AD218" s="22">
        <v>4</v>
      </c>
      <c r="AE218" s="120" t="s">
        <v>135</v>
      </c>
      <c r="AF218" s="23" t="s">
        <v>126</v>
      </c>
      <c r="AG218" s="23" t="s">
        <v>126</v>
      </c>
    </row>
    <row r="219" spans="1:33" ht="42.75" x14ac:dyDescent="0.2">
      <c r="A219" s="114">
        <f t="shared" si="24"/>
        <v>106</v>
      </c>
      <c r="B219" s="9">
        <v>191451</v>
      </c>
      <c r="C219" s="10" t="s">
        <v>330</v>
      </c>
      <c r="D219" s="10" t="s">
        <v>84</v>
      </c>
      <c r="E219" s="42">
        <v>30000000</v>
      </c>
      <c r="F219" s="69">
        <v>0</v>
      </c>
      <c r="G219" s="69">
        <v>0</v>
      </c>
      <c r="H219" s="69">
        <v>0</v>
      </c>
      <c r="I219" s="19">
        <v>50</v>
      </c>
      <c r="J219" s="19"/>
      <c r="K219" s="19" t="s">
        <v>744</v>
      </c>
      <c r="L219" s="19" t="s">
        <v>744</v>
      </c>
      <c r="M219" s="18">
        <v>0</v>
      </c>
      <c r="N219" s="18">
        <v>0</v>
      </c>
      <c r="O219" s="19">
        <v>0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8">
        <f t="shared" si="23"/>
        <v>0</v>
      </c>
      <c r="Z219" s="22" t="s">
        <v>81</v>
      </c>
      <c r="AA219" s="22" t="s">
        <v>80</v>
      </c>
      <c r="AB219" s="22">
        <v>37150</v>
      </c>
      <c r="AC219" s="22">
        <v>38759</v>
      </c>
      <c r="AD219" s="22">
        <v>204</v>
      </c>
      <c r="AE219" s="120" t="s">
        <v>135</v>
      </c>
      <c r="AF219" s="23" t="s">
        <v>728</v>
      </c>
      <c r="AG219" s="23" t="s">
        <v>729</v>
      </c>
    </row>
    <row r="220" spans="1:33" x14ac:dyDescent="0.2">
      <c r="A220" s="114">
        <f t="shared" si="24"/>
        <v>107</v>
      </c>
      <c r="B220" s="9" t="s">
        <v>17</v>
      </c>
      <c r="C220" s="10" t="s">
        <v>331</v>
      </c>
      <c r="D220" s="10" t="s">
        <v>84</v>
      </c>
      <c r="E220" s="42">
        <v>16000000</v>
      </c>
      <c r="F220" s="69">
        <v>0</v>
      </c>
      <c r="G220" s="69">
        <v>0</v>
      </c>
      <c r="H220" s="69">
        <v>0</v>
      </c>
      <c r="I220" s="19">
        <v>60</v>
      </c>
      <c r="J220" s="19"/>
      <c r="K220" s="19"/>
      <c r="L220" s="19"/>
      <c r="M220" s="18">
        <v>0</v>
      </c>
      <c r="N220" s="18">
        <v>0</v>
      </c>
      <c r="O220" s="19">
        <v>0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8">
        <f t="shared" si="23"/>
        <v>0</v>
      </c>
      <c r="Z220" s="22" t="s">
        <v>188</v>
      </c>
      <c r="AA220" s="22" t="s">
        <v>435</v>
      </c>
      <c r="AB220" s="22">
        <v>45842</v>
      </c>
      <c r="AC220" s="22">
        <v>50484</v>
      </c>
      <c r="AD220" s="22">
        <v>80</v>
      </c>
      <c r="AE220" s="120" t="s">
        <v>135</v>
      </c>
      <c r="AF220" s="23" t="s">
        <v>126</v>
      </c>
      <c r="AG220" s="23" t="s">
        <v>126</v>
      </c>
    </row>
    <row r="221" spans="1:33" ht="42.75" x14ac:dyDescent="0.2">
      <c r="A221" s="114">
        <f t="shared" si="24"/>
        <v>108</v>
      </c>
      <c r="B221" s="9">
        <v>101196</v>
      </c>
      <c r="C221" s="10" t="s">
        <v>332</v>
      </c>
      <c r="D221" s="10" t="s">
        <v>142</v>
      </c>
      <c r="E221" s="42">
        <v>46800000</v>
      </c>
      <c r="F221" s="69">
        <v>0</v>
      </c>
      <c r="G221" s="69">
        <v>0</v>
      </c>
      <c r="H221" s="69">
        <v>0</v>
      </c>
      <c r="I221" s="19">
        <v>6</v>
      </c>
      <c r="J221" s="19"/>
      <c r="K221" s="19" t="s">
        <v>744</v>
      </c>
      <c r="L221" s="19" t="s">
        <v>744</v>
      </c>
      <c r="M221" s="18">
        <v>0</v>
      </c>
      <c r="N221" s="18">
        <v>0</v>
      </c>
      <c r="O221" s="19">
        <v>0</v>
      </c>
      <c r="P221" s="19"/>
      <c r="Q221" s="19"/>
      <c r="R221" s="19"/>
      <c r="S221" s="19"/>
      <c r="T221" s="19"/>
      <c r="U221" s="19"/>
      <c r="V221" s="19"/>
      <c r="W221" s="19"/>
      <c r="X221" s="19"/>
      <c r="Y221" s="18">
        <f t="shared" si="23"/>
        <v>0</v>
      </c>
      <c r="Z221" s="22" t="s">
        <v>89</v>
      </c>
      <c r="AA221" s="22" t="s">
        <v>436</v>
      </c>
      <c r="AB221" s="22">
        <v>41637</v>
      </c>
      <c r="AC221" s="22">
        <v>43253</v>
      </c>
      <c r="AD221" s="22">
        <v>12</v>
      </c>
      <c r="AE221" s="120" t="s">
        <v>139</v>
      </c>
      <c r="AF221" s="23" t="s">
        <v>728</v>
      </c>
      <c r="AG221" s="23" t="s">
        <v>729</v>
      </c>
    </row>
    <row r="222" spans="1:33" ht="42.75" x14ac:dyDescent="0.2">
      <c r="A222" s="114">
        <f t="shared" si="24"/>
        <v>109</v>
      </c>
      <c r="B222" s="9">
        <v>116577</v>
      </c>
      <c r="C222" s="10" t="s">
        <v>333</v>
      </c>
      <c r="D222" s="10" t="s">
        <v>142</v>
      </c>
      <c r="E222" s="42">
        <v>20800000</v>
      </c>
      <c r="F222" s="69">
        <v>0</v>
      </c>
      <c r="G222" s="69">
        <v>0</v>
      </c>
      <c r="H222" s="69">
        <v>0</v>
      </c>
      <c r="I222" s="19">
        <v>7</v>
      </c>
      <c r="J222" s="19">
        <v>12</v>
      </c>
      <c r="K222" s="19">
        <v>7</v>
      </c>
      <c r="L222" s="19">
        <v>0</v>
      </c>
      <c r="M222" s="18">
        <v>0</v>
      </c>
      <c r="N222" s="18">
        <v>0</v>
      </c>
      <c r="O222" s="19">
        <v>0</v>
      </c>
      <c r="P222" s="19"/>
      <c r="Q222" s="19"/>
      <c r="R222" s="19"/>
      <c r="S222" s="19"/>
      <c r="T222" s="19"/>
      <c r="U222" s="19"/>
      <c r="V222" s="19"/>
      <c r="W222" s="19"/>
      <c r="X222" s="19"/>
      <c r="Y222" s="18">
        <f t="shared" si="23"/>
        <v>0</v>
      </c>
      <c r="Z222" s="22" t="s">
        <v>89</v>
      </c>
      <c r="AA222" s="22" t="s">
        <v>437</v>
      </c>
      <c r="AB222" s="22">
        <v>33593</v>
      </c>
      <c r="AC222" s="22">
        <v>35599</v>
      </c>
      <c r="AD222" s="22">
        <v>12</v>
      </c>
      <c r="AE222" s="120" t="s">
        <v>139</v>
      </c>
      <c r="AF222" s="23" t="s">
        <v>728</v>
      </c>
      <c r="AG222" s="23" t="s">
        <v>729</v>
      </c>
    </row>
    <row r="223" spans="1:33" ht="42.75" x14ac:dyDescent="0.2">
      <c r="A223" s="114">
        <f t="shared" si="24"/>
        <v>110</v>
      </c>
      <c r="B223" s="9">
        <v>221397</v>
      </c>
      <c r="C223" s="10" t="s">
        <v>334</v>
      </c>
      <c r="D223" s="10" t="s">
        <v>142</v>
      </c>
      <c r="E223" s="42">
        <v>351000000</v>
      </c>
      <c r="F223" s="69">
        <v>0</v>
      </c>
      <c r="G223" s="69">
        <v>0</v>
      </c>
      <c r="H223" s="69">
        <v>0</v>
      </c>
      <c r="I223" s="19">
        <v>12</v>
      </c>
      <c r="J223" s="19">
        <v>135</v>
      </c>
      <c r="K223" s="19">
        <v>12</v>
      </c>
      <c r="L223" s="19">
        <v>0</v>
      </c>
      <c r="M223" s="18">
        <v>0</v>
      </c>
      <c r="N223" s="18">
        <v>0</v>
      </c>
      <c r="O223" s="19">
        <v>0</v>
      </c>
      <c r="P223" s="19"/>
      <c r="Q223" s="19"/>
      <c r="R223" s="19"/>
      <c r="S223" s="19"/>
      <c r="T223" s="19"/>
      <c r="U223" s="19"/>
      <c r="V223" s="19"/>
      <c r="W223" s="19"/>
      <c r="X223" s="19"/>
      <c r="Y223" s="18">
        <f t="shared" si="23"/>
        <v>0</v>
      </c>
      <c r="Z223" s="22" t="s">
        <v>438</v>
      </c>
      <c r="AA223" s="22" t="s">
        <v>439</v>
      </c>
      <c r="AB223" s="22">
        <v>178158</v>
      </c>
      <c r="AC223" s="22">
        <v>180941</v>
      </c>
      <c r="AD223" s="22">
        <v>135</v>
      </c>
      <c r="AE223" s="120" t="s">
        <v>139</v>
      </c>
      <c r="AF223" s="23" t="s">
        <v>126</v>
      </c>
      <c r="AG223" s="23" t="s">
        <v>126</v>
      </c>
    </row>
    <row r="224" spans="1:33" ht="28.5" x14ac:dyDescent="0.2">
      <c r="A224" s="114">
        <f t="shared" si="24"/>
        <v>111</v>
      </c>
      <c r="B224" s="9">
        <v>228913</v>
      </c>
      <c r="C224" s="10" t="s">
        <v>335</v>
      </c>
      <c r="D224" s="10" t="s">
        <v>142</v>
      </c>
      <c r="E224" s="42">
        <v>36400000</v>
      </c>
      <c r="F224" s="69">
        <v>0</v>
      </c>
      <c r="G224" s="69">
        <v>0</v>
      </c>
      <c r="H224" s="69">
        <v>0</v>
      </c>
      <c r="I224" s="19">
        <v>6</v>
      </c>
      <c r="J224" s="19">
        <v>26</v>
      </c>
      <c r="K224" s="19">
        <v>6</v>
      </c>
      <c r="L224" s="19">
        <v>0</v>
      </c>
      <c r="M224" s="18">
        <v>0</v>
      </c>
      <c r="N224" s="18">
        <v>0</v>
      </c>
      <c r="O224" s="19">
        <v>0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18">
        <f t="shared" si="23"/>
        <v>0</v>
      </c>
      <c r="Z224" s="22" t="s">
        <v>96</v>
      </c>
      <c r="AA224" s="22" t="s">
        <v>96</v>
      </c>
      <c r="AB224" s="22">
        <v>51149</v>
      </c>
      <c r="AC224" s="22">
        <v>55301</v>
      </c>
      <c r="AD224" s="22">
        <v>26</v>
      </c>
      <c r="AE224" s="120" t="s">
        <v>139</v>
      </c>
      <c r="AF224" s="23" t="s">
        <v>126</v>
      </c>
      <c r="AG224" s="23" t="s">
        <v>126</v>
      </c>
    </row>
    <row r="225" spans="1:33" ht="57" x14ac:dyDescent="0.2">
      <c r="A225" s="114">
        <f t="shared" si="24"/>
        <v>112</v>
      </c>
      <c r="B225" s="9">
        <v>209943</v>
      </c>
      <c r="C225" s="10" t="s">
        <v>336</v>
      </c>
      <c r="D225" s="10" t="s">
        <v>697</v>
      </c>
      <c r="E225" s="42">
        <v>15480000</v>
      </c>
      <c r="F225" s="69">
        <v>0</v>
      </c>
      <c r="G225" s="69">
        <v>0</v>
      </c>
      <c r="H225" s="69">
        <v>0</v>
      </c>
      <c r="I225" s="19">
        <v>6</v>
      </c>
      <c r="J225" s="94">
        <v>640000</v>
      </c>
      <c r="K225" s="19">
        <v>6</v>
      </c>
      <c r="L225" s="19">
        <v>6</v>
      </c>
      <c r="M225" s="18">
        <v>0</v>
      </c>
      <c r="N225" s="18">
        <v>0</v>
      </c>
      <c r="O225" s="19">
        <v>0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8">
        <f t="shared" si="23"/>
        <v>0</v>
      </c>
      <c r="Z225" s="22" t="s">
        <v>91</v>
      </c>
      <c r="AA225" s="22" t="s">
        <v>440</v>
      </c>
      <c r="AB225" s="22">
        <v>25826</v>
      </c>
      <c r="AC225" s="22">
        <v>26516</v>
      </c>
      <c r="AD225" s="22">
        <v>640000</v>
      </c>
      <c r="AE225" s="120" t="s">
        <v>139</v>
      </c>
      <c r="AF225" s="23" t="s">
        <v>126</v>
      </c>
      <c r="AG225" s="23" t="s">
        <v>126</v>
      </c>
    </row>
    <row r="226" spans="1:33" ht="28.5" x14ac:dyDescent="0.2">
      <c r="A226" s="114">
        <f t="shared" si="24"/>
        <v>113</v>
      </c>
      <c r="B226" s="9">
        <v>224127</v>
      </c>
      <c r="C226" s="10" t="s">
        <v>337</v>
      </c>
      <c r="D226" s="10" t="s">
        <v>142</v>
      </c>
      <c r="E226" s="42">
        <v>20800000</v>
      </c>
      <c r="F226" s="69">
        <v>0</v>
      </c>
      <c r="G226" s="69">
        <v>0</v>
      </c>
      <c r="H226" s="69">
        <v>0</v>
      </c>
      <c r="I226" s="19">
        <v>8</v>
      </c>
      <c r="J226" s="19">
        <v>8</v>
      </c>
      <c r="K226" s="19">
        <v>4</v>
      </c>
      <c r="L226" s="19">
        <v>4</v>
      </c>
      <c r="M226" s="18">
        <v>0</v>
      </c>
      <c r="N226" s="18">
        <v>0</v>
      </c>
      <c r="O226" s="19">
        <v>0</v>
      </c>
      <c r="P226" s="19"/>
      <c r="Q226" s="19"/>
      <c r="R226" s="19"/>
      <c r="S226" s="19"/>
      <c r="T226" s="19"/>
      <c r="U226" s="19"/>
      <c r="V226" s="19"/>
      <c r="W226" s="19"/>
      <c r="X226" s="19"/>
      <c r="Y226" s="18">
        <f t="shared" si="23"/>
        <v>0</v>
      </c>
      <c r="Z226" s="22" t="s">
        <v>232</v>
      </c>
      <c r="AA226" s="22" t="s">
        <v>441</v>
      </c>
      <c r="AB226" s="22">
        <v>37815</v>
      </c>
      <c r="AC226" s="22">
        <v>34669</v>
      </c>
      <c r="AD226" s="22">
        <v>8</v>
      </c>
      <c r="AE226" s="120" t="s">
        <v>139</v>
      </c>
      <c r="AF226" s="23" t="s">
        <v>126</v>
      </c>
      <c r="AG226" s="23" t="s">
        <v>126</v>
      </c>
    </row>
    <row r="227" spans="1:33" ht="57" x14ac:dyDescent="0.2">
      <c r="A227" s="114">
        <f t="shared" si="24"/>
        <v>114</v>
      </c>
      <c r="B227" s="9">
        <v>228165</v>
      </c>
      <c r="C227" s="10" t="s">
        <v>338</v>
      </c>
      <c r="D227" s="10" t="s">
        <v>84</v>
      </c>
      <c r="E227" s="42">
        <v>3200000</v>
      </c>
      <c r="F227" s="69">
        <v>0</v>
      </c>
      <c r="G227" s="69">
        <v>0</v>
      </c>
      <c r="H227" s="69">
        <v>0</v>
      </c>
      <c r="I227" s="19">
        <v>5</v>
      </c>
      <c r="J227" s="19">
        <v>180</v>
      </c>
      <c r="K227" s="19">
        <v>5</v>
      </c>
      <c r="L227" s="19">
        <v>0</v>
      </c>
      <c r="M227" s="18">
        <v>0</v>
      </c>
      <c r="N227" s="18">
        <v>0</v>
      </c>
      <c r="O227" s="19">
        <v>0</v>
      </c>
      <c r="P227" s="19"/>
      <c r="Q227" s="19"/>
      <c r="R227" s="19"/>
      <c r="S227" s="19"/>
      <c r="T227" s="19"/>
      <c r="U227" s="19"/>
      <c r="V227" s="19"/>
      <c r="W227" s="19"/>
      <c r="X227" s="19"/>
      <c r="Y227" s="18">
        <f t="shared" si="23"/>
        <v>0</v>
      </c>
      <c r="Z227" s="22" t="s">
        <v>85</v>
      </c>
      <c r="AA227" s="22" t="s">
        <v>442</v>
      </c>
      <c r="AB227" s="22">
        <v>242034</v>
      </c>
      <c r="AC227" s="22">
        <v>261470</v>
      </c>
      <c r="AD227" s="22">
        <v>180</v>
      </c>
      <c r="AE227" s="120" t="s">
        <v>139</v>
      </c>
      <c r="AF227" s="23" t="s">
        <v>126</v>
      </c>
      <c r="AG227" s="23" t="s">
        <v>126</v>
      </c>
    </row>
    <row r="228" spans="1:33" ht="42.75" x14ac:dyDescent="0.2">
      <c r="A228" s="114">
        <f t="shared" si="24"/>
        <v>115</v>
      </c>
      <c r="B228" s="9">
        <v>228202</v>
      </c>
      <c r="C228" s="10" t="s">
        <v>339</v>
      </c>
      <c r="D228" s="10" t="s">
        <v>142</v>
      </c>
      <c r="E228" s="42">
        <v>61620000</v>
      </c>
      <c r="F228" s="69">
        <v>0</v>
      </c>
      <c r="G228" s="69">
        <v>0</v>
      </c>
      <c r="H228" s="69">
        <v>0</v>
      </c>
      <c r="I228" s="19">
        <v>10</v>
      </c>
      <c r="J228" s="19">
        <v>23.7</v>
      </c>
      <c r="K228" s="19">
        <v>10</v>
      </c>
      <c r="L228" s="19">
        <v>0</v>
      </c>
      <c r="M228" s="18">
        <v>0</v>
      </c>
      <c r="N228" s="18">
        <v>0</v>
      </c>
      <c r="O228" s="19">
        <v>0</v>
      </c>
      <c r="P228" s="19"/>
      <c r="Q228" s="19"/>
      <c r="R228" s="19"/>
      <c r="S228" s="19"/>
      <c r="T228" s="19"/>
      <c r="U228" s="19"/>
      <c r="V228" s="19"/>
      <c r="W228" s="19"/>
      <c r="X228" s="19"/>
      <c r="Y228" s="18">
        <f t="shared" si="23"/>
        <v>0</v>
      </c>
      <c r="Z228" s="22" t="s">
        <v>118</v>
      </c>
      <c r="AA228" s="22" t="s">
        <v>443</v>
      </c>
      <c r="AB228" s="22">
        <v>95851</v>
      </c>
      <c r="AC228" s="22">
        <v>94126</v>
      </c>
      <c r="AD228" s="22">
        <v>23.7</v>
      </c>
      <c r="AE228" s="120" t="s">
        <v>139</v>
      </c>
      <c r="AF228" s="23" t="s">
        <v>126</v>
      </c>
      <c r="AG228" s="23" t="s">
        <v>126</v>
      </c>
    </row>
    <row r="229" spans="1:33" ht="28.5" x14ac:dyDescent="0.2">
      <c r="A229" s="114">
        <f t="shared" si="24"/>
        <v>116</v>
      </c>
      <c r="B229" s="9">
        <v>228247</v>
      </c>
      <c r="C229" s="10" t="s">
        <v>340</v>
      </c>
      <c r="D229" s="10" t="s">
        <v>142</v>
      </c>
      <c r="E229" s="42">
        <v>31200000</v>
      </c>
      <c r="F229" s="69">
        <v>0</v>
      </c>
      <c r="G229" s="69">
        <v>0</v>
      </c>
      <c r="H229" s="69">
        <v>0</v>
      </c>
      <c r="I229" s="19">
        <v>6</v>
      </c>
      <c r="J229" s="19">
        <v>15</v>
      </c>
      <c r="K229" s="19">
        <v>6</v>
      </c>
      <c r="L229" s="19">
        <v>6</v>
      </c>
      <c r="M229" s="18">
        <v>0</v>
      </c>
      <c r="N229" s="18">
        <v>0</v>
      </c>
      <c r="O229" s="19">
        <v>0</v>
      </c>
      <c r="P229" s="19"/>
      <c r="Q229" s="19"/>
      <c r="R229" s="19"/>
      <c r="S229" s="19"/>
      <c r="T229" s="19"/>
      <c r="U229" s="19"/>
      <c r="V229" s="19"/>
      <c r="W229" s="19"/>
      <c r="X229" s="19"/>
      <c r="Y229" s="18">
        <f t="shared" si="23"/>
        <v>0</v>
      </c>
      <c r="Z229" s="22" t="s">
        <v>88</v>
      </c>
      <c r="AA229" s="22" t="s">
        <v>444</v>
      </c>
      <c r="AB229" s="22">
        <v>34896</v>
      </c>
      <c r="AC229" s="22">
        <v>34453</v>
      </c>
      <c r="AD229" s="22">
        <v>15</v>
      </c>
      <c r="AE229" s="120" t="s">
        <v>139</v>
      </c>
      <c r="AF229" s="23" t="s">
        <v>126</v>
      </c>
      <c r="AG229" s="23" t="s">
        <v>126</v>
      </c>
    </row>
    <row r="230" spans="1:33" ht="28.5" x14ac:dyDescent="0.2">
      <c r="A230" s="114">
        <f t="shared" si="24"/>
        <v>117</v>
      </c>
      <c r="B230" s="9">
        <v>228248</v>
      </c>
      <c r="C230" s="10" t="s">
        <v>341</v>
      </c>
      <c r="D230" s="10" t="s">
        <v>142</v>
      </c>
      <c r="E230" s="42">
        <v>31200000</v>
      </c>
      <c r="F230" s="69">
        <v>0</v>
      </c>
      <c r="G230" s="69">
        <v>0</v>
      </c>
      <c r="H230" s="69">
        <v>0</v>
      </c>
      <c r="I230" s="19">
        <v>6</v>
      </c>
      <c r="J230" s="19">
        <v>10</v>
      </c>
      <c r="K230" s="19">
        <v>6</v>
      </c>
      <c r="L230" s="19">
        <v>6</v>
      </c>
      <c r="M230" s="18">
        <v>0</v>
      </c>
      <c r="N230" s="18">
        <v>0</v>
      </c>
      <c r="O230" s="19">
        <v>0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8">
        <f t="shared" si="23"/>
        <v>0</v>
      </c>
      <c r="Z230" s="22" t="s">
        <v>88</v>
      </c>
      <c r="AA230" s="22" t="s">
        <v>445</v>
      </c>
      <c r="AB230" s="22">
        <v>71808</v>
      </c>
      <c r="AC230" s="22">
        <v>70778</v>
      </c>
      <c r="AD230" s="22">
        <v>10</v>
      </c>
      <c r="AE230" s="120" t="s">
        <v>139</v>
      </c>
      <c r="AF230" s="23" t="s">
        <v>126</v>
      </c>
      <c r="AG230" s="23" t="s">
        <v>126</v>
      </c>
    </row>
    <row r="231" spans="1:33" ht="42.75" x14ac:dyDescent="0.2">
      <c r="A231" s="114">
        <f t="shared" si="24"/>
        <v>118</v>
      </c>
      <c r="B231" s="9">
        <v>228014</v>
      </c>
      <c r="C231" s="10" t="s">
        <v>342</v>
      </c>
      <c r="D231" s="10" t="s">
        <v>142</v>
      </c>
      <c r="E231" s="42">
        <v>12194000</v>
      </c>
      <c r="F231" s="69">
        <v>0</v>
      </c>
      <c r="G231" s="69">
        <v>0</v>
      </c>
      <c r="H231" s="69">
        <v>0</v>
      </c>
      <c r="I231" s="19">
        <v>6</v>
      </c>
      <c r="J231" s="19">
        <v>4.6900000000000004</v>
      </c>
      <c r="K231" s="19">
        <v>4</v>
      </c>
      <c r="L231" s="19">
        <v>0</v>
      </c>
      <c r="M231" s="18">
        <v>0</v>
      </c>
      <c r="N231" s="18">
        <v>0</v>
      </c>
      <c r="O231" s="19">
        <v>0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8">
        <f t="shared" si="23"/>
        <v>0</v>
      </c>
      <c r="Z231" s="22" t="s">
        <v>379</v>
      </c>
      <c r="AA231" s="22" t="s">
        <v>379</v>
      </c>
      <c r="AB231" s="22">
        <v>73319</v>
      </c>
      <c r="AC231" s="22">
        <v>83311</v>
      </c>
      <c r="AD231" s="22">
        <v>4.6900000000000004</v>
      </c>
      <c r="AE231" s="120" t="s">
        <v>139</v>
      </c>
      <c r="AF231" s="23" t="s">
        <v>126</v>
      </c>
      <c r="AG231" s="23" t="s">
        <v>126</v>
      </c>
    </row>
    <row r="232" spans="1:33" ht="57" x14ac:dyDescent="0.2">
      <c r="A232" s="114">
        <f t="shared" si="24"/>
        <v>119</v>
      </c>
      <c r="B232" s="9">
        <v>228352</v>
      </c>
      <c r="C232" s="10" t="s">
        <v>343</v>
      </c>
      <c r="D232" s="10" t="s">
        <v>142</v>
      </c>
      <c r="E232" s="42">
        <v>169000000</v>
      </c>
      <c r="F232" s="69">
        <v>0</v>
      </c>
      <c r="G232" s="69">
        <v>0</v>
      </c>
      <c r="H232" s="69">
        <v>0</v>
      </c>
      <c r="I232" s="19">
        <v>12</v>
      </c>
      <c r="J232" s="19"/>
      <c r="K232" s="19"/>
      <c r="L232" s="19"/>
      <c r="M232" s="18">
        <v>0</v>
      </c>
      <c r="N232" s="18">
        <v>0</v>
      </c>
      <c r="O232" s="19">
        <v>0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8">
        <f t="shared" ref="Y232:Y260" si="25">SUM(M232:X232)</f>
        <v>0</v>
      </c>
      <c r="Z232" s="22" t="s">
        <v>410</v>
      </c>
      <c r="AA232" s="22" t="s">
        <v>446</v>
      </c>
      <c r="AB232" s="22">
        <v>141925</v>
      </c>
      <c r="AC232" s="22">
        <v>152432</v>
      </c>
      <c r="AD232" s="22">
        <v>65</v>
      </c>
      <c r="AE232" s="120" t="s">
        <v>139</v>
      </c>
      <c r="AF232" s="23" t="s">
        <v>126</v>
      </c>
      <c r="AG232" s="23" t="s">
        <v>126</v>
      </c>
    </row>
    <row r="233" spans="1:33" ht="42.75" x14ac:dyDescent="0.2">
      <c r="A233" s="114">
        <f t="shared" si="24"/>
        <v>120</v>
      </c>
      <c r="B233" s="9">
        <v>228353</v>
      </c>
      <c r="C233" s="10" t="s">
        <v>344</v>
      </c>
      <c r="D233" s="10" t="s">
        <v>142</v>
      </c>
      <c r="E233" s="42">
        <v>11154000</v>
      </c>
      <c r="F233" s="69">
        <v>0</v>
      </c>
      <c r="G233" s="69">
        <v>0</v>
      </c>
      <c r="H233" s="69">
        <v>0</v>
      </c>
      <c r="I233" s="19">
        <v>4</v>
      </c>
      <c r="J233" s="19">
        <v>4.29</v>
      </c>
      <c r="K233" s="19">
        <v>4</v>
      </c>
      <c r="L233" s="19">
        <v>0</v>
      </c>
      <c r="M233" s="18">
        <v>0</v>
      </c>
      <c r="N233" s="18">
        <v>0</v>
      </c>
      <c r="O233" s="19">
        <v>0</v>
      </c>
      <c r="P233" s="19"/>
      <c r="Q233" s="19"/>
      <c r="R233" s="19"/>
      <c r="S233" s="19"/>
      <c r="T233" s="19"/>
      <c r="U233" s="19"/>
      <c r="V233" s="19"/>
      <c r="W233" s="19"/>
      <c r="X233" s="19"/>
      <c r="Y233" s="18">
        <f t="shared" si="25"/>
        <v>0</v>
      </c>
      <c r="Z233" s="22" t="s">
        <v>91</v>
      </c>
      <c r="AA233" s="22" t="s">
        <v>440</v>
      </c>
      <c r="AB233" s="22">
        <v>25826</v>
      </c>
      <c r="AC233" s="22">
        <v>26516</v>
      </c>
      <c r="AD233" s="22">
        <v>4.29</v>
      </c>
      <c r="AE233" s="120" t="s">
        <v>139</v>
      </c>
      <c r="AF233" s="23" t="s">
        <v>126</v>
      </c>
      <c r="AG233" s="23" t="s">
        <v>126</v>
      </c>
    </row>
    <row r="234" spans="1:33" ht="42.75" x14ac:dyDescent="0.2">
      <c r="A234" s="114">
        <f t="shared" si="24"/>
        <v>121</v>
      </c>
      <c r="B234" s="9">
        <v>228912</v>
      </c>
      <c r="C234" s="10" t="s">
        <v>345</v>
      </c>
      <c r="D234" s="10" t="s">
        <v>142</v>
      </c>
      <c r="E234" s="42">
        <v>26000000</v>
      </c>
      <c r="F234" s="69">
        <v>0</v>
      </c>
      <c r="G234" s="69">
        <v>0</v>
      </c>
      <c r="H234" s="69">
        <v>0</v>
      </c>
      <c r="I234" s="19">
        <v>8</v>
      </c>
      <c r="J234" s="19">
        <v>10</v>
      </c>
      <c r="K234" s="19">
        <v>8</v>
      </c>
      <c r="L234" s="19">
        <v>0</v>
      </c>
      <c r="M234" s="18">
        <v>0</v>
      </c>
      <c r="N234" s="18">
        <v>0</v>
      </c>
      <c r="O234" s="19">
        <v>0</v>
      </c>
      <c r="P234" s="19"/>
      <c r="Q234" s="19"/>
      <c r="R234" s="19"/>
      <c r="S234" s="19"/>
      <c r="T234" s="19"/>
      <c r="U234" s="19"/>
      <c r="V234" s="19"/>
      <c r="W234" s="19"/>
      <c r="X234" s="19"/>
      <c r="Y234" s="18">
        <f t="shared" si="25"/>
        <v>0</v>
      </c>
      <c r="Z234" s="22" t="s">
        <v>91</v>
      </c>
      <c r="AA234" s="22" t="s">
        <v>447</v>
      </c>
      <c r="AB234" s="22">
        <v>11828</v>
      </c>
      <c r="AC234" s="22">
        <v>12145</v>
      </c>
      <c r="AD234" s="22">
        <v>10</v>
      </c>
      <c r="AE234" s="120" t="s">
        <v>139</v>
      </c>
      <c r="AF234" s="23" t="s">
        <v>126</v>
      </c>
      <c r="AG234" s="23" t="s">
        <v>126</v>
      </c>
    </row>
    <row r="235" spans="1:33" ht="85.5" x14ac:dyDescent="0.2">
      <c r="A235" s="114">
        <f t="shared" si="24"/>
        <v>122</v>
      </c>
      <c r="B235" s="9">
        <v>228911</v>
      </c>
      <c r="C235" s="10" t="s">
        <v>346</v>
      </c>
      <c r="D235" s="10" t="s">
        <v>142</v>
      </c>
      <c r="E235" s="42">
        <v>37154000</v>
      </c>
      <c r="F235" s="69">
        <v>0</v>
      </c>
      <c r="G235" s="69">
        <v>0</v>
      </c>
      <c r="H235" s="69">
        <v>0</v>
      </c>
      <c r="I235" s="19">
        <v>6</v>
      </c>
      <c r="J235" s="19">
        <v>14.29</v>
      </c>
      <c r="K235" s="19">
        <v>6</v>
      </c>
      <c r="L235" s="19">
        <v>0</v>
      </c>
      <c r="M235" s="18">
        <v>0</v>
      </c>
      <c r="N235" s="18">
        <v>0</v>
      </c>
      <c r="O235" s="19">
        <v>0</v>
      </c>
      <c r="P235" s="19"/>
      <c r="Q235" s="19"/>
      <c r="R235" s="19"/>
      <c r="S235" s="19"/>
      <c r="T235" s="19"/>
      <c r="U235" s="19"/>
      <c r="V235" s="19"/>
      <c r="W235" s="19"/>
      <c r="X235" s="19"/>
      <c r="Y235" s="18">
        <f t="shared" si="25"/>
        <v>0</v>
      </c>
      <c r="Z235" s="22" t="s">
        <v>101</v>
      </c>
      <c r="AA235" s="22" t="s">
        <v>448</v>
      </c>
      <c r="AB235" s="22">
        <v>20526</v>
      </c>
      <c r="AC235" s="22">
        <v>20757</v>
      </c>
      <c r="AD235" s="22">
        <v>14.29</v>
      </c>
      <c r="AE235" s="120" t="s">
        <v>139</v>
      </c>
      <c r="AF235" s="23" t="s">
        <v>126</v>
      </c>
      <c r="AG235" s="23" t="s">
        <v>126</v>
      </c>
    </row>
    <row r="236" spans="1:33" ht="42.75" x14ac:dyDescent="0.2">
      <c r="A236" s="114">
        <f t="shared" si="24"/>
        <v>123</v>
      </c>
      <c r="B236" s="9">
        <v>228910</v>
      </c>
      <c r="C236" s="10" t="s">
        <v>347</v>
      </c>
      <c r="D236" s="10" t="s">
        <v>142</v>
      </c>
      <c r="E236" s="42">
        <v>26000000</v>
      </c>
      <c r="F236" s="69">
        <v>0</v>
      </c>
      <c r="G236" s="69">
        <v>0</v>
      </c>
      <c r="H236" s="69">
        <v>0</v>
      </c>
      <c r="I236" s="19">
        <v>5</v>
      </c>
      <c r="J236" s="19">
        <v>5</v>
      </c>
      <c r="K236" s="19">
        <v>5</v>
      </c>
      <c r="L236" s="19">
        <v>0</v>
      </c>
      <c r="M236" s="18">
        <v>0</v>
      </c>
      <c r="N236" s="18">
        <v>0</v>
      </c>
      <c r="O236" s="19">
        <v>0</v>
      </c>
      <c r="P236" s="19"/>
      <c r="Q236" s="19"/>
      <c r="R236" s="19"/>
      <c r="S236" s="19"/>
      <c r="T236" s="19"/>
      <c r="U236" s="19"/>
      <c r="V236" s="19"/>
      <c r="W236" s="19"/>
      <c r="X236" s="19"/>
      <c r="Y236" s="18">
        <f t="shared" si="25"/>
        <v>0</v>
      </c>
      <c r="Z236" s="22" t="s">
        <v>449</v>
      </c>
      <c r="AA236" s="22" t="s">
        <v>450</v>
      </c>
      <c r="AB236" s="22">
        <v>13894</v>
      </c>
      <c r="AC236" s="22">
        <v>15693</v>
      </c>
      <c r="AD236" s="22">
        <v>5</v>
      </c>
      <c r="AE236" s="120" t="s">
        <v>139</v>
      </c>
      <c r="AF236" s="23" t="s">
        <v>126</v>
      </c>
      <c r="AG236" s="23" t="s">
        <v>126</v>
      </c>
    </row>
    <row r="237" spans="1:33" ht="42.75" x14ac:dyDescent="0.2">
      <c r="A237" s="114">
        <f t="shared" si="24"/>
        <v>124</v>
      </c>
      <c r="B237" s="9">
        <v>229376</v>
      </c>
      <c r="C237" s="10" t="s">
        <v>348</v>
      </c>
      <c r="D237" s="10" t="s">
        <v>142</v>
      </c>
      <c r="E237" s="42">
        <v>15600000</v>
      </c>
      <c r="F237" s="69">
        <v>0</v>
      </c>
      <c r="G237" s="69">
        <v>0</v>
      </c>
      <c r="H237" s="69">
        <v>0</v>
      </c>
      <c r="I237" s="19">
        <v>6</v>
      </c>
      <c r="J237" s="19">
        <v>6</v>
      </c>
      <c r="K237" s="19">
        <v>6</v>
      </c>
      <c r="L237" s="19">
        <v>6</v>
      </c>
      <c r="M237" s="18">
        <v>0</v>
      </c>
      <c r="N237" s="18">
        <v>0</v>
      </c>
      <c r="O237" s="19">
        <v>0</v>
      </c>
      <c r="P237" s="19"/>
      <c r="Q237" s="19"/>
      <c r="R237" s="19"/>
      <c r="S237" s="19"/>
      <c r="T237" s="19"/>
      <c r="U237" s="19"/>
      <c r="V237" s="19"/>
      <c r="W237" s="19"/>
      <c r="X237" s="19"/>
      <c r="Y237" s="18">
        <f t="shared" si="25"/>
        <v>0</v>
      </c>
      <c r="Z237" s="22" t="s">
        <v>85</v>
      </c>
      <c r="AA237" s="22" t="s">
        <v>451</v>
      </c>
      <c r="AB237" s="22">
        <v>287600</v>
      </c>
      <c r="AC237" s="22">
        <v>310695</v>
      </c>
      <c r="AD237" s="22">
        <v>6</v>
      </c>
      <c r="AE237" s="120" t="s">
        <v>139</v>
      </c>
      <c r="AF237" s="23" t="s">
        <v>126</v>
      </c>
      <c r="AG237" s="23" t="s">
        <v>126</v>
      </c>
    </row>
    <row r="238" spans="1:33" ht="57" x14ac:dyDescent="0.2">
      <c r="A238" s="114">
        <f t="shared" si="24"/>
        <v>125</v>
      </c>
      <c r="B238" s="9">
        <v>229374</v>
      </c>
      <c r="C238" s="10" t="s">
        <v>349</v>
      </c>
      <c r="D238" s="10" t="s">
        <v>142</v>
      </c>
      <c r="E238" s="42">
        <v>111800000</v>
      </c>
      <c r="F238" s="69">
        <v>0</v>
      </c>
      <c r="G238" s="69">
        <v>0</v>
      </c>
      <c r="H238" s="69">
        <v>0</v>
      </c>
      <c r="I238" s="19">
        <v>12</v>
      </c>
      <c r="J238" s="19">
        <v>43</v>
      </c>
      <c r="K238" s="19">
        <v>12</v>
      </c>
      <c r="L238" s="19">
        <v>12</v>
      </c>
      <c r="M238" s="18">
        <v>0</v>
      </c>
      <c r="N238" s="18">
        <v>0</v>
      </c>
      <c r="O238" s="19">
        <v>0</v>
      </c>
      <c r="P238" s="19"/>
      <c r="Q238" s="19"/>
      <c r="R238" s="19"/>
      <c r="S238" s="19"/>
      <c r="T238" s="19"/>
      <c r="U238" s="19"/>
      <c r="V238" s="19"/>
      <c r="W238" s="19"/>
      <c r="X238" s="19"/>
      <c r="Y238" s="18">
        <f t="shared" si="25"/>
        <v>0</v>
      </c>
      <c r="Z238" s="22" t="s">
        <v>452</v>
      </c>
      <c r="AA238" s="22" t="s">
        <v>453</v>
      </c>
      <c r="AB238" s="22">
        <v>929797</v>
      </c>
      <c r="AC238" s="22">
        <v>943113</v>
      </c>
      <c r="AD238" s="22">
        <v>43</v>
      </c>
      <c r="AE238" s="120" t="s">
        <v>139</v>
      </c>
      <c r="AF238" s="23" t="s">
        <v>126</v>
      </c>
      <c r="AG238" s="23" t="s">
        <v>126</v>
      </c>
    </row>
    <row r="240" spans="1:33" ht="42.75" x14ac:dyDescent="0.2">
      <c r="A240" s="114">
        <f>+A163+1</f>
        <v>149</v>
      </c>
      <c r="B240" s="9">
        <v>228444</v>
      </c>
      <c r="C240" s="10" t="s">
        <v>350</v>
      </c>
      <c r="D240" s="10" t="s">
        <v>142</v>
      </c>
      <c r="E240" s="42">
        <v>94120000</v>
      </c>
      <c r="F240" s="69">
        <v>0</v>
      </c>
      <c r="G240" s="69">
        <v>0</v>
      </c>
      <c r="H240" s="69">
        <v>0</v>
      </c>
      <c r="I240" s="19">
        <v>12</v>
      </c>
      <c r="J240" s="19">
        <v>36.200000000000003</v>
      </c>
      <c r="K240" s="19">
        <v>12</v>
      </c>
      <c r="L240" s="19">
        <v>0</v>
      </c>
      <c r="M240" s="18">
        <v>0</v>
      </c>
      <c r="N240" s="18">
        <v>0</v>
      </c>
      <c r="O240" s="19">
        <v>0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8">
        <f t="shared" si="25"/>
        <v>0</v>
      </c>
      <c r="Z240" s="22" t="s">
        <v>91</v>
      </c>
      <c r="AA240" s="22" t="s">
        <v>454</v>
      </c>
      <c r="AB240" s="22">
        <v>4103</v>
      </c>
      <c r="AC240" s="22">
        <v>4185</v>
      </c>
      <c r="AD240" s="22">
        <v>36.200000000000003</v>
      </c>
      <c r="AE240" s="120" t="s">
        <v>139</v>
      </c>
      <c r="AF240" s="23" t="s">
        <v>126</v>
      </c>
      <c r="AG240" s="23" t="s">
        <v>126</v>
      </c>
    </row>
    <row r="241" spans="1:33" ht="28.5" x14ac:dyDescent="0.2">
      <c r="A241" s="114">
        <f t="shared" si="24"/>
        <v>150</v>
      </c>
      <c r="B241" s="9" t="s">
        <v>17</v>
      </c>
      <c r="C241" s="10" t="s">
        <v>353</v>
      </c>
      <c r="D241" s="10" t="s">
        <v>106</v>
      </c>
      <c r="E241" s="42">
        <v>66560000</v>
      </c>
      <c r="F241" s="69">
        <v>0</v>
      </c>
      <c r="G241" s="69">
        <v>0</v>
      </c>
      <c r="H241" s="69">
        <v>0</v>
      </c>
      <c r="I241" s="19">
        <v>6</v>
      </c>
      <c r="J241" s="19"/>
      <c r="K241" s="19"/>
      <c r="L241" s="19"/>
      <c r="M241" s="18">
        <v>0</v>
      </c>
      <c r="N241" s="18">
        <v>0</v>
      </c>
      <c r="O241" s="19">
        <v>0</v>
      </c>
      <c r="P241" s="19"/>
      <c r="Q241" s="19"/>
      <c r="R241" s="19"/>
      <c r="S241" s="19"/>
      <c r="T241" s="19"/>
      <c r="U241" s="19"/>
      <c r="V241" s="19"/>
      <c r="W241" s="19"/>
      <c r="X241" s="19"/>
      <c r="Y241" s="18">
        <f t="shared" si="25"/>
        <v>0</v>
      </c>
      <c r="Z241" s="22" t="s">
        <v>188</v>
      </c>
      <c r="AA241" s="22" t="s">
        <v>458</v>
      </c>
      <c r="AB241" s="22">
        <v>45415</v>
      </c>
      <c r="AC241" s="22">
        <v>49545</v>
      </c>
      <c r="AD241" s="22">
        <v>1</v>
      </c>
      <c r="AE241" s="120" t="s">
        <v>475</v>
      </c>
      <c r="AF241" s="23" t="s">
        <v>126</v>
      </c>
      <c r="AG241" s="23" t="s">
        <v>126</v>
      </c>
    </row>
    <row r="242" spans="1:33" ht="28.5" x14ac:dyDescent="0.2">
      <c r="A242" s="114">
        <f t="shared" si="24"/>
        <v>151</v>
      </c>
      <c r="B242" s="9" t="s">
        <v>17</v>
      </c>
      <c r="C242" s="10" t="s">
        <v>354</v>
      </c>
      <c r="D242" s="10" t="s">
        <v>106</v>
      </c>
      <c r="E242" s="42">
        <v>56134000</v>
      </c>
      <c r="F242" s="69">
        <v>0</v>
      </c>
      <c r="G242" s="69">
        <v>0</v>
      </c>
      <c r="H242" s="69">
        <v>0</v>
      </c>
      <c r="I242" s="19">
        <v>4</v>
      </c>
      <c r="J242" s="19"/>
      <c r="K242" s="19"/>
      <c r="L242" s="19"/>
      <c r="M242" s="18">
        <v>0</v>
      </c>
      <c r="N242" s="18">
        <v>0</v>
      </c>
      <c r="O242" s="19">
        <v>0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8">
        <f t="shared" si="25"/>
        <v>0</v>
      </c>
      <c r="Z242" s="22" t="s">
        <v>85</v>
      </c>
      <c r="AA242" s="22" t="s">
        <v>459</v>
      </c>
      <c r="AB242" s="22">
        <v>141066</v>
      </c>
      <c r="AC242" s="22">
        <v>152394</v>
      </c>
      <c r="AD242" s="22">
        <v>1</v>
      </c>
      <c r="AE242" s="120" t="s">
        <v>475</v>
      </c>
      <c r="AF242" s="23" t="s">
        <v>126</v>
      </c>
      <c r="AG242" s="23" t="s">
        <v>126</v>
      </c>
    </row>
    <row r="243" spans="1:33" ht="42.75" x14ac:dyDescent="0.2">
      <c r="A243" s="114">
        <f t="shared" si="24"/>
        <v>152</v>
      </c>
      <c r="B243" s="9" t="s">
        <v>17</v>
      </c>
      <c r="C243" s="10" t="s">
        <v>355</v>
      </c>
      <c r="D243" s="10" t="s">
        <v>106</v>
      </c>
      <c r="E243" s="42">
        <v>6500000</v>
      </c>
      <c r="F243" s="69">
        <v>0</v>
      </c>
      <c r="G243" s="69">
        <v>0</v>
      </c>
      <c r="H243" s="69">
        <v>0</v>
      </c>
      <c r="I243" s="19">
        <v>1</v>
      </c>
      <c r="J243" s="19"/>
      <c r="K243" s="19"/>
      <c r="L243" s="19"/>
      <c r="M243" s="18">
        <v>0</v>
      </c>
      <c r="N243" s="18">
        <v>0</v>
      </c>
      <c r="O243" s="19">
        <v>0</v>
      </c>
      <c r="P243" s="19"/>
      <c r="Q243" s="19"/>
      <c r="R243" s="19"/>
      <c r="S243" s="19"/>
      <c r="T243" s="19"/>
      <c r="U243" s="19"/>
      <c r="V243" s="19"/>
      <c r="W243" s="19"/>
      <c r="X243" s="19"/>
      <c r="Y243" s="18">
        <f t="shared" si="25"/>
        <v>0</v>
      </c>
      <c r="Z243" s="22" t="s">
        <v>91</v>
      </c>
      <c r="AA243" s="22" t="s">
        <v>111</v>
      </c>
      <c r="AB243" s="22">
        <v>25462</v>
      </c>
      <c r="AC243" s="22">
        <v>26144</v>
      </c>
      <c r="AD243" s="22">
        <v>1</v>
      </c>
      <c r="AE243" s="120" t="s">
        <v>475</v>
      </c>
      <c r="AF243" s="23" t="s">
        <v>126</v>
      </c>
      <c r="AG243" s="23" t="s">
        <v>126</v>
      </c>
    </row>
    <row r="244" spans="1:33" ht="28.5" x14ac:dyDescent="0.2">
      <c r="A244" s="114">
        <f t="shared" si="24"/>
        <v>153</v>
      </c>
      <c r="B244" s="9" t="s">
        <v>17</v>
      </c>
      <c r="C244" s="10" t="s">
        <v>356</v>
      </c>
      <c r="D244" s="10" t="s">
        <v>106</v>
      </c>
      <c r="E244" s="42">
        <v>46800000</v>
      </c>
      <c r="F244" s="69">
        <v>0</v>
      </c>
      <c r="G244" s="69">
        <v>0</v>
      </c>
      <c r="H244" s="69">
        <v>0</v>
      </c>
      <c r="I244" s="19">
        <v>5</v>
      </c>
      <c r="J244" s="19"/>
      <c r="K244" s="19"/>
      <c r="L244" s="19"/>
      <c r="M244" s="18">
        <v>0</v>
      </c>
      <c r="N244" s="18">
        <v>0</v>
      </c>
      <c r="O244" s="19">
        <v>0</v>
      </c>
      <c r="P244" s="19"/>
      <c r="Q244" s="19"/>
      <c r="R244" s="19"/>
      <c r="S244" s="19"/>
      <c r="T244" s="19"/>
      <c r="U244" s="19"/>
      <c r="V244" s="19"/>
      <c r="W244" s="19"/>
      <c r="X244" s="19"/>
      <c r="Y244" s="18">
        <f t="shared" si="25"/>
        <v>0</v>
      </c>
      <c r="Z244" s="22" t="s">
        <v>235</v>
      </c>
      <c r="AA244" s="22" t="s">
        <v>460</v>
      </c>
      <c r="AB244" s="22">
        <v>26674</v>
      </c>
      <c r="AC244" s="22">
        <v>27180</v>
      </c>
      <c r="AD244" s="22">
        <v>1</v>
      </c>
      <c r="AE244" s="120" t="s">
        <v>475</v>
      </c>
      <c r="AF244" s="23" t="s">
        <v>126</v>
      </c>
      <c r="AG244" s="23" t="s">
        <v>126</v>
      </c>
    </row>
    <row r="245" spans="1:33" ht="28.5" x14ac:dyDescent="0.2">
      <c r="A245" s="114">
        <f t="shared" si="24"/>
        <v>154</v>
      </c>
      <c r="B245" s="9" t="s">
        <v>17</v>
      </c>
      <c r="C245" s="10" t="s">
        <v>357</v>
      </c>
      <c r="D245" s="10" t="s">
        <v>106</v>
      </c>
      <c r="E245" s="42">
        <v>8000000</v>
      </c>
      <c r="F245" s="69">
        <v>0</v>
      </c>
      <c r="G245" s="69">
        <v>0</v>
      </c>
      <c r="H245" s="69">
        <v>0</v>
      </c>
      <c r="I245" s="19">
        <v>4</v>
      </c>
      <c r="J245" s="19"/>
      <c r="K245" s="19"/>
      <c r="L245" s="19"/>
      <c r="M245" s="18">
        <v>0</v>
      </c>
      <c r="N245" s="18">
        <v>0</v>
      </c>
      <c r="O245" s="19">
        <v>0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8">
        <f t="shared" si="25"/>
        <v>0</v>
      </c>
      <c r="Z245" s="22" t="s">
        <v>229</v>
      </c>
      <c r="AA245" s="22" t="s">
        <v>461</v>
      </c>
      <c r="AB245" s="22">
        <v>28426</v>
      </c>
      <c r="AC245" s="22">
        <v>30610</v>
      </c>
      <c r="AD245" s="22">
        <v>1</v>
      </c>
      <c r="AE245" s="120" t="s">
        <v>475</v>
      </c>
      <c r="AF245" s="23" t="s">
        <v>126</v>
      </c>
      <c r="AG245" s="23" t="s">
        <v>126</v>
      </c>
    </row>
    <row r="246" spans="1:33" ht="28.5" x14ac:dyDescent="0.2">
      <c r="A246" s="114">
        <f t="shared" ref="A246:A260" si="26">+A245+1</f>
        <v>155</v>
      </c>
      <c r="B246" s="9">
        <v>245614</v>
      </c>
      <c r="C246" s="10" t="s">
        <v>737</v>
      </c>
      <c r="D246" s="10" t="s">
        <v>84</v>
      </c>
      <c r="E246" s="42">
        <v>12000000</v>
      </c>
      <c r="F246" s="69">
        <v>0</v>
      </c>
      <c r="G246" s="69">
        <v>0</v>
      </c>
      <c r="H246" s="69">
        <v>0</v>
      </c>
      <c r="I246" s="19">
        <v>6</v>
      </c>
      <c r="J246" s="19">
        <v>60</v>
      </c>
      <c r="K246" s="19">
        <v>6</v>
      </c>
      <c r="L246" s="19">
        <v>6</v>
      </c>
      <c r="M246" s="18">
        <v>0</v>
      </c>
      <c r="N246" s="18">
        <v>0</v>
      </c>
      <c r="O246" s="19">
        <v>0</v>
      </c>
      <c r="P246" s="19"/>
      <c r="Q246" s="19"/>
      <c r="R246" s="19"/>
      <c r="S246" s="19"/>
      <c r="T246" s="19"/>
      <c r="U246" s="19"/>
      <c r="V246" s="19"/>
      <c r="W246" s="19"/>
      <c r="X246" s="19"/>
      <c r="Y246" s="18">
        <f t="shared" si="25"/>
        <v>0</v>
      </c>
      <c r="Z246" s="22" t="s">
        <v>188</v>
      </c>
      <c r="AA246" s="22" t="s">
        <v>462</v>
      </c>
      <c r="AB246" s="22">
        <v>26076</v>
      </c>
      <c r="AC246" s="22">
        <v>27812</v>
      </c>
      <c r="AD246" s="22">
        <v>1</v>
      </c>
      <c r="AE246" s="120" t="s">
        <v>475</v>
      </c>
      <c r="AF246" s="23" t="s">
        <v>126</v>
      </c>
      <c r="AG246" s="23" t="s">
        <v>126</v>
      </c>
    </row>
    <row r="247" spans="1:33" ht="28.5" x14ac:dyDescent="0.2">
      <c r="A247" s="114">
        <f t="shared" si="26"/>
        <v>156</v>
      </c>
      <c r="B247" s="9" t="s">
        <v>17</v>
      </c>
      <c r="C247" s="10" t="s">
        <v>358</v>
      </c>
      <c r="D247" s="10" t="s">
        <v>106</v>
      </c>
      <c r="E247" s="42">
        <v>156000000</v>
      </c>
      <c r="F247" s="69">
        <v>0</v>
      </c>
      <c r="G247" s="69">
        <v>0</v>
      </c>
      <c r="H247" s="69">
        <v>0</v>
      </c>
      <c r="I247" s="19">
        <v>6</v>
      </c>
      <c r="J247" s="19"/>
      <c r="K247" s="19"/>
      <c r="L247" s="19"/>
      <c r="M247" s="18">
        <v>0</v>
      </c>
      <c r="N247" s="18">
        <v>0</v>
      </c>
      <c r="O247" s="19">
        <v>0</v>
      </c>
      <c r="P247" s="19"/>
      <c r="Q247" s="19"/>
      <c r="R247" s="19"/>
      <c r="S247" s="19"/>
      <c r="T247" s="19"/>
      <c r="U247" s="19"/>
      <c r="V247" s="19"/>
      <c r="W247" s="19"/>
      <c r="X247" s="19"/>
      <c r="Y247" s="18">
        <f t="shared" si="25"/>
        <v>0</v>
      </c>
      <c r="Z247" s="22" t="s">
        <v>463</v>
      </c>
      <c r="AA247" s="22" t="s">
        <v>464</v>
      </c>
      <c r="AB247" s="22">
        <v>20983</v>
      </c>
      <c r="AC247" s="22">
        <v>21778</v>
      </c>
      <c r="AD247" s="22">
        <v>1</v>
      </c>
      <c r="AE247" s="120" t="s">
        <v>475</v>
      </c>
      <c r="AF247" s="23" t="s">
        <v>126</v>
      </c>
      <c r="AG247" s="23" t="s">
        <v>126</v>
      </c>
    </row>
    <row r="248" spans="1:33" ht="42.75" x14ac:dyDescent="0.2">
      <c r="A248" s="114">
        <f t="shared" si="26"/>
        <v>157</v>
      </c>
      <c r="B248" s="9">
        <v>245607</v>
      </c>
      <c r="C248" s="10" t="s">
        <v>738</v>
      </c>
      <c r="D248" s="10" t="s">
        <v>78</v>
      </c>
      <c r="E248" s="42">
        <v>13000000</v>
      </c>
      <c r="F248" s="69">
        <v>0</v>
      </c>
      <c r="G248" s="69">
        <v>0</v>
      </c>
      <c r="H248" s="69">
        <v>0</v>
      </c>
      <c r="I248" s="19">
        <v>4</v>
      </c>
      <c r="J248" s="19">
        <v>2.5</v>
      </c>
      <c r="K248" s="19">
        <v>1</v>
      </c>
      <c r="L248" s="19">
        <v>1</v>
      </c>
      <c r="M248" s="18">
        <v>0</v>
      </c>
      <c r="N248" s="18">
        <v>0</v>
      </c>
      <c r="O248" s="19">
        <v>0</v>
      </c>
      <c r="P248" s="19"/>
      <c r="Q248" s="19"/>
      <c r="R248" s="19"/>
      <c r="S248" s="19"/>
      <c r="T248" s="19"/>
      <c r="U248" s="19"/>
      <c r="V248" s="19"/>
      <c r="W248" s="19"/>
      <c r="X248" s="19"/>
      <c r="Y248" s="18">
        <f t="shared" si="25"/>
        <v>0</v>
      </c>
      <c r="Z248" s="22" t="s">
        <v>83</v>
      </c>
      <c r="AA248" s="22" t="s">
        <v>83</v>
      </c>
      <c r="AB248" s="22">
        <v>82789</v>
      </c>
      <c r="AC248" s="22">
        <v>85790</v>
      </c>
      <c r="AD248" s="22">
        <v>1</v>
      </c>
      <c r="AE248" s="120" t="s">
        <v>475</v>
      </c>
      <c r="AF248" s="23" t="s">
        <v>736</v>
      </c>
      <c r="AG248" s="23" t="s">
        <v>126</v>
      </c>
    </row>
    <row r="249" spans="1:33" ht="71.25" x14ac:dyDescent="0.2">
      <c r="A249" s="114">
        <f t="shared" si="26"/>
        <v>158</v>
      </c>
      <c r="B249" s="9">
        <v>245601</v>
      </c>
      <c r="C249" s="10" t="s">
        <v>739</v>
      </c>
      <c r="D249" s="10" t="s">
        <v>78</v>
      </c>
      <c r="E249" s="42">
        <v>2550000</v>
      </c>
      <c r="F249" s="69">
        <v>0</v>
      </c>
      <c r="G249" s="69">
        <v>0</v>
      </c>
      <c r="H249" s="69">
        <v>0</v>
      </c>
      <c r="I249" s="19">
        <v>6</v>
      </c>
      <c r="J249" s="19">
        <v>34</v>
      </c>
      <c r="K249" s="19">
        <v>3</v>
      </c>
      <c r="L249" s="19">
        <v>3</v>
      </c>
      <c r="M249" s="18">
        <v>0</v>
      </c>
      <c r="N249" s="18">
        <v>0</v>
      </c>
      <c r="O249" s="19">
        <v>0</v>
      </c>
      <c r="P249" s="19"/>
      <c r="Q249" s="19"/>
      <c r="R249" s="19"/>
      <c r="S249" s="19"/>
      <c r="T249" s="19"/>
      <c r="U249" s="19"/>
      <c r="V249" s="19"/>
      <c r="W249" s="19"/>
      <c r="X249" s="19"/>
      <c r="Y249" s="18">
        <f t="shared" si="25"/>
        <v>0</v>
      </c>
      <c r="Z249" s="22" t="s">
        <v>374</v>
      </c>
      <c r="AA249" s="22" t="s">
        <v>465</v>
      </c>
      <c r="AB249" s="22">
        <v>125846</v>
      </c>
      <c r="AC249" s="22">
        <v>131495</v>
      </c>
      <c r="AD249" s="22">
        <v>1</v>
      </c>
      <c r="AE249" s="120" t="s">
        <v>475</v>
      </c>
      <c r="AF249" s="23" t="s">
        <v>736</v>
      </c>
      <c r="AG249" s="23" t="s">
        <v>126</v>
      </c>
    </row>
    <row r="250" spans="1:33" ht="71.25" x14ac:dyDescent="0.2">
      <c r="A250" s="114">
        <f t="shared" si="26"/>
        <v>159</v>
      </c>
      <c r="B250" s="9" t="s">
        <v>17</v>
      </c>
      <c r="C250" s="10" t="s">
        <v>359</v>
      </c>
      <c r="D250" s="10" t="s">
        <v>106</v>
      </c>
      <c r="E250" s="42">
        <v>156000000</v>
      </c>
      <c r="F250" s="69">
        <v>0</v>
      </c>
      <c r="G250" s="69">
        <v>0</v>
      </c>
      <c r="H250" s="69">
        <v>0</v>
      </c>
      <c r="I250" s="19">
        <v>6</v>
      </c>
      <c r="J250" s="19"/>
      <c r="K250" s="19"/>
      <c r="L250" s="19"/>
      <c r="M250" s="18">
        <v>0</v>
      </c>
      <c r="N250" s="18">
        <v>0</v>
      </c>
      <c r="O250" s="19">
        <v>0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8">
        <f t="shared" si="25"/>
        <v>0</v>
      </c>
      <c r="Z250" s="22" t="s">
        <v>466</v>
      </c>
      <c r="AA250" s="22" t="s">
        <v>467</v>
      </c>
      <c r="AB250" s="22">
        <v>270336</v>
      </c>
      <c r="AC250" s="22">
        <v>292712</v>
      </c>
      <c r="AD250" s="22">
        <v>1</v>
      </c>
      <c r="AE250" s="120" t="s">
        <v>475</v>
      </c>
      <c r="AF250" s="23" t="s">
        <v>126</v>
      </c>
      <c r="AG250" s="23" t="s">
        <v>126</v>
      </c>
    </row>
    <row r="251" spans="1:33" ht="57" x14ac:dyDescent="0.2">
      <c r="A251" s="114">
        <f t="shared" si="26"/>
        <v>160</v>
      </c>
      <c r="B251" s="9" t="s">
        <v>17</v>
      </c>
      <c r="C251" s="10" t="s">
        <v>360</v>
      </c>
      <c r="D251" s="10" t="s">
        <v>106</v>
      </c>
      <c r="E251" s="42">
        <v>143728000</v>
      </c>
      <c r="F251" s="69">
        <v>0</v>
      </c>
      <c r="G251" s="69">
        <v>0</v>
      </c>
      <c r="H251" s="69">
        <v>0</v>
      </c>
      <c r="I251" s="19">
        <v>6</v>
      </c>
      <c r="J251" s="19"/>
      <c r="K251" s="19"/>
      <c r="L251" s="19"/>
      <c r="M251" s="18">
        <v>0</v>
      </c>
      <c r="N251" s="18">
        <v>0</v>
      </c>
      <c r="O251" s="19">
        <v>0</v>
      </c>
      <c r="P251" s="19"/>
      <c r="Q251" s="19"/>
      <c r="R251" s="19"/>
      <c r="S251" s="19"/>
      <c r="T251" s="19"/>
      <c r="U251" s="19"/>
      <c r="V251" s="19"/>
      <c r="W251" s="19"/>
      <c r="X251" s="19"/>
      <c r="Y251" s="18">
        <f t="shared" si="25"/>
        <v>0</v>
      </c>
      <c r="Z251" s="22" t="s">
        <v>391</v>
      </c>
      <c r="AA251" s="22" t="s">
        <v>468</v>
      </c>
      <c r="AB251" s="22">
        <v>139576</v>
      </c>
      <c r="AC251" s="22">
        <v>141143</v>
      </c>
      <c r="AD251" s="22">
        <v>1</v>
      </c>
      <c r="AE251" s="120" t="s">
        <v>475</v>
      </c>
      <c r="AF251" s="23" t="s">
        <v>126</v>
      </c>
      <c r="AG251" s="23" t="s">
        <v>126</v>
      </c>
    </row>
    <row r="252" spans="1:33" ht="71.25" x14ac:dyDescent="0.2">
      <c r="A252" s="114">
        <f t="shared" si="26"/>
        <v>161</v>
      </c>
      <c r="B252" s="9" t="s">
        <v>17</v>
      </c>
      <c r="C252" s="10" t="s">
        <v>361</v>
      </c>
      <c r="D252" s="10" t="s">
        <v>106</v>
      </c>
      <c r="E252" s="42">
        <v>126100000</v>
      </c>
      <c r="F252" s="69">
        <v>0</v>
      </c>
      <c r="G252" s="69">
        <v>0</v>
      </c>
      <c r="H252" s="69">
        <v>0</v>
      </c>
      <c r="I252" s="19">
        <v>6</v>
      </c>
      <c r="J252" s="19"/>
      <c r="K252" s="19"/>
      <c r="L252" s="19"/>
      <c r="M252" s="18">
        <v>0</v>
      </c>
      <c r="N252" s="18">
        <v>0</v>
      </c>
      <c r="O252" s="19">
        <v>0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18">
        <f t="shared" si="25"/>
        <v>0</v>
      </c>
      <c r="Z252" s="22" t="s">
        <v>393</v>
      </c>
      <c r="AA252" s="22" t="s">
        <v>469</v>
      </c>
      <c r="AB252" s="22">
        <v>52645</v>
      </c>
      <c r="AC252" s="22">
        <v>53572</v>
      </c>
      <c r="AD252" s="22">
        <v>1</v>
      </c>
      <c r="AE252" s="120" t="s">
        <v>475</v>
      </c>
      <c r="AF252" s="23" t="s">
        <v>126</v>
      </c>
      <c r="AG252" s="23" t="s">
        <v>126</v>
      </c>
    </row>
    <row r="253" spans="1:33" ht="42.75" x14ac:dyDescent="0.2">
      <c r="A253" s="114">
        <f t="shared" si="26"/>
        <v>162</v>
      </c>
      <c r="B253" s="9" t="s">
        <v>17</v>
      </c>
      <c r="C253" s="10" t="s">
        <v>362</v>
      </c>
      <c r="D253" s="10" t="s">
        <v>106</v>
      </c>
      <c r="E253" s="42">
        <v>33332000</v>
      </c>
      <c r="F253" s="69">
        <v>0</v>
      </c>
      <c r="G253" s="69">
        <v>0</v>
      </c>
      <c r="H253" s="69">
        <v>0</v>
      </c>
      <c r="I253" s="19">
        <v>5</v>
      </c>
      <c r="J253" s="19"/>
      <c r="K253" s="19"/>
      <c r="L253" s="19"/>
      <c r="M253" s="18">
        <v>0</v>
      </c>
      <c r="N253" s="18">
        <v>0</v>
      </c>
      <c r="O253" s="19">
        <v>0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8">
        <f t="shared" si="25"/>
        <v>0</v>
      </c>
      <c r="Z253" s="22" t="s">
        <v>101</v>
      </c>
      <c r="AA253" s="22" t="s">
        <v>470</v>
      </c>
      <c r="AB253" s="22">
        <v>6549</v>
      </c>
      <c r="AC253" s="22">
        <v>6735</v>
      </c>
      <c r="AD253" s="22">
        <v>1</v>
      </c>
      <c r="AE253" s="120" t="s">
        <v>475</v>
      </c>
      <c r="AF253" s="23" t="s">
        <v>126</v>
      </c>
      <c r="AG253" s="23" t="s">
        <v>126</v>
      </c>
    </row>
    <row r="254" spans="1:33" ht="42.75" x14ac:dyDescent="0.2">
      <c r="A254" s="114">
        <f t="shared" si="26"/>
        <v>163</v>
      </c>
      <c r="B254" s="9" t="s">
        <v>17</v>
      </c>
      <c r="C254" s="10" t="s">
        <v>363</v>
      </c>
      <c r="D254" s="10" t="s">
        <v>106</v>
      </c>
      <c r="E254" s="42">
        <v>122642000</v>
      </c>
      <c r="F254" s="69">
        <v>0</v>
      </c>
      <c r="G254" s="69">
        <v>0</v>
      </c>
      <c r="H254" s="69">
        <v>0</v>
      </c>
      <c r="I254" s="19">
        <v>6</v>
      </c>
      <c r="J254" s="19"/>
      <c r="K254" s="19"/>
      <c r="L254" s="19"/>
      <c r="M254" s="18">
        <v>0</v>
      </c>
      <c r="N254" s="18">
        <v>0</v>
      </c>
      <c r="O254" s="19">
        <v>0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18">
        <f t="shared" si="25"/>
        <v>0</v>
      </c>
      <c r="Z254" s="22" t="s">
        <v>471</v>
      </c>
      <c r="AA254" s="22" t="s">
        <v>150</v>
      </c>
      <c r="AB254" s="22">
        <v>74024</v>
      </c>
      <c r="AC254" s="22">
        <v>80669</v>
      </c>
      <c r="AD254" s="22">
        <v>1</v>
      </c>
      <c r="AE254" s="120" t="s">
        <v>475</v>
      </c>
      <c r="AF254" s="23" t="s">
        <v>126</v>
      </c>
      <c r="AG254" s="23" t="s">
        <v>126</v>
      </c>
    </row>
    <row r="255" spans="1:33" ht="42.75" x14ac:dyDescent="0.2">
      <c r="A255" s="114">
        <f t="shared" si="26"/>
        <v>164</v>
      </c>
      <c r="B255" s="9" t="s">
        <v>17</v>
      </c>
      <c r="C255" s="10" t="s">
        <v>364</v>
      </c>
      <c r="D255" s="10" t="s">
        <v>106</v>
      </c>
      <c r="E255" s="42">
        <v>80600000</v>
      </c>
      <c r="F255" s="69">
        <v>0</v>
      </c>
      <c r="G255" s="69">
        <v>0</v>
      </c>
      <c r="H255" s="69">
        <v>0</v>
      </c>
      <c r="I255" s="19">
        <v>6</v>
      </c>
      <c r="J255" s="19"/>
      <c r="K255" s="19"/>
      <c r="L255" s="19"/>
      <c r="M255" s="18">
        <v>0</v>
      </c>
      <c r="N255" s="18">
        <v>0</v>
      </c>
      <c r="O255" s="19">
        <v>0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8">
        <f t="shared" si="25"/>
        <v>0</v>
      </c>
      <c r="Z255" s="22" t="s">
        <v>242</v>
      </c>
      <c r="AA255" s="22" t="s">
        <v>472</v>
      </c>
      <c r="AB255" s="22">
        <v>41635</v>
      </c>
      <c r="AC255" s="22">
        <v>43638</v>
      </c>
      <c r="AD255" s="22">
        <v>1</v>
      </c>
      <c r="AE255" s="120" t="s">
        <v>475</v>
      </c>
      <c r="AF255" s="23" t="s">
        <v>126</v>
      </c>
      <c r="AG255" s="23" t="s">
        <v>126</v>
      </c>
    </row>
    <row r="256" spans="1:33" ht="42.75" x14ac:dyDescent="0.2">
      <c r="A256" s="114">
        <f t="shared" si="26"/>
        <v>165</v>
      </c>
      <c r="B256" s="9">
        <v>245608</v>
      </c>
      <c r="C256" s="10" t="s">
        <v>740</v>
      </c>
      <c r="D256" s="10" t="s">
        <v>84</v>
      </c>
      <c r="E256" s="42">
        <v>400000</v>
      </c>
      <c r="F256" s="69">
        <v>0</v>
      </c>
      <c r="G256" s="69">
        <v>0</v>
      </c>
      <c r="H256" s="69">
        <v>0</v>
      </c>
      <c r="I256" s="19">
        <v>6</v>
      </c>
      <c r="J256" s="19">
        <v>40</v>
      </c>
      <c r="K256" s="19">
        <v>3</v>
      </c>
      <c r="L256" s="19">
        <v>3</v>
      </c>
      <c r="M256" s="18">
        <v>0</v>
      </c>
      <c r="N256" s="18">
        <v>0</v>
      </c>
      <c r="O256" s="19">
        <v>0</v>
      </c>
      <c r="P256" s="19"/>
      <c r="Q256" s="19"/>
      <c r="R256" s="19"/>
      <c r="S256" s="19"/>
      <c r="T256" s="19"/>
      <c r="U256" s="19"/>
      <c r="V256" s="19"/>
      <c r="W256" s="19"/>
      <c r="X256" s="19"/>
      <c r="Y256" s="18">
        <f t="shared" si="25"/>
        <v>0</v>
      </c>
      <c r="Z256" s="22" t="s">
        <v>81</v>
      </c>
      <c r="AA256" s="22" t="s">
        <v>473</v>
      </c>
      <c r="AB256" s="22">
        <v>30863</v>
      </c>
      <c r="AC256" s="22">
        <v>32161</v>
      </c>
      <c r="AD256" s="22">
        <v>1</v>
      </c>
      <c r="AE256" s="120" t="s">
        <v>475</v>
      </c>
      <c r="AF256" s="23" t="s">
        <v>736</v>
      </c>
      <c r="AG256" s="23" t="s">
        <v>126</v>
      </c>
    </row>
    <row r="257" spans="1:33" ht="42.75" x14ac:dyDescent="0.2">
      <c r="A257" s="114">
        <f t="shared" si="26"/>
        <v>166</v>
      </c>
      <c r="B257" s="9" t="s">
        <v>17</v>
      </c>
      <c r="C257" s="10" t="s">
        <v>365</v>
      </c>
      <c r="D257" s="10" t="s">
        <v>106</v>
      </c>
      <c r="E257" s="42">
        <v>39000000</v>
      </c>
      <c r="F257" s="69">
        <v>0</v>
      </c>
      <c r="G257" s="69">
        <v>0</v>
      </c>
      <c r="H257" s="69">
        <v>0</v>
      </c>
      <c r="I257" s="19">
        <v>6</v>
      </c>
      <c r="J257" s="19"/>
      <c r="K257" s="19"/>
      <c r="L257" s="19"/>
      <c r="M257" s="18">
        <v>0</v>
      </c>
      <c r="N257" s="18">
        <v>0</v>
      </c>
      <c r="O257" s="19">
        <v>0</v>
      </c>
      <c r="P257" s="19"/>
      <c r="Q257" s="19"/>
      <c r="R257" s="19"/>
      <c r="S257" s="19"/>
      <c r="T257" s="19"/>
      <c r="U257" s="19"/>
      <c r="V257" s="19"/>
      <c r="W257" s="19"/>
      <c r="X257" s="19"/>
      <c r="Y257" s="18">
        <f t="shared" si="25"/>
        <v>0</v>
      </c>
      <c r="Z257" s="22" t="s">
        <v>91</v>
      </c>
      <c r="AA257" s="22" t="s">
        <v>474</v>
      </c>
      <c r="AB257" s="22">
        <v>13937</v>
      </c>
      <c r="AC257" s="22">
        <v>14309</v>
      </c>
      <c r="AD257" s="22">
        <v>1</v>
      </c>
      <c r="AE257" s="120" t="s">
        <v>475</v>
      </c>
      <c r="AF257" s="23" t="s">
        <v>126</v>
      </c>
      <c r="AG257" s="23" t="s">
        <v>126</v>
      </c>
    </row>
    <row r="258" spans="1:33" ht="42.75" x14ac:dyDescent="0.2">
      <c r="A258" s="114">
        <f t="shared" si="26"/>
        <v>167</v>
      </c>
      <c r="B258" s="9">
        <v>245611</v>
      </c>
      <c r="C258" s="10" t="s">
        <v>741</v>
      </c>
      <c r="D258" s="10" t="s">
        <v>78</v>
      </c>
      <c r="E258" s="42">
        <v>65000000</v>
      </c>
      <c r="F258" s="69">
        <v>0</v>
      </c>
      <c r="G258" s="69">
        <v>0</v>
      </c>
      <c r="H258" s="69">
        <v>0</v>
      </c>
      <c r="I258" s="19">
        <v>10</v>
      </c>
      <c r="J258" s="19">
        <v>10</v>
      </c>
      <c r="K258" s="19">
        <v>1</v>
      </c>
      <c r="L258" s="19">
        <v>1</v>
      </c>
      <c r="M258" s="18">
        <v>0</v>
      </c>
      <c r="N258" s="18">
        <v>0</v>
      </c>
      <c r="O258" s="19">
        <v>0</v>
      </c>
      <c r="P258" s="19"/>
      <c r="Q258" s="19"/>
      <c r="R258" s="19"/>
      <c r="S258" s="19"/>
      <c r="T258" s="19"/>
      <c r="U258" s="19"/>
      <c r="V258" s="19"/>
      <c r="W258" s="19"/>
      <c r="X258" s="19"/>
      <c r="Y258" s="18">
        <f t="shared" si="25"/>
        <v>0</v>
      </c>
      <c r="Z258" s="22" t="s">
        <v>102</v>
      </c>
      <c r="AA258" s="22" t="s">
        <v>102</v>
      </c>
      <c r="AB258" s="22">
        <v>85883</v>
      </c>
      <c r="AC258" s="22">
        <v>90323</v>
      </c>
      <c r="AD258" s="22">
        <v>1</v>
      </c>
      <c r="AE258" s="120" t="s">
        <v>475</v>
      </c>
      <c r="AF258" s="23" t="s">
        <v>736</v>
      </c>
      <c r="AG258" s="23" t="s">
        <v>126</v>
      </c>
    </row>
    <row r="259" spans="1:33" ht="42.75" x14ac:dyDescent="0.2">
      <c r="A259" s="114">
        <f t="shared" si="26"/>
        <v>168</v>
      </c>
      <c r="B259" s="9">
        <v>209140</v>
      </c>
      <c r="C259" s="10" t="s">
        <v>742</v>
      </c>
      <c r="D259" s="10" t="s">
        <v>106</v>
      </c>
      <c r="E259" s="42">
        <v>48000000</v>
      </c>
      <c r="F259" s="69">
        <v>0</v>
      </c>
      <c r="G259" s="69">
        <v>0</v>
      </c>
      <c r="H259" s="69">
        <v>0</v>
      </c>
      <c r="I259" s="19">
        <v>4</v>
      </c>
      <c r="J259" s="19">
        <v>80</v>
      </c>
      <c r="K259" s="19">
        <v>1</v>
      </c>
      <c r="L259" s="19">
        <v>1</v>
      </c>
      <c r="M259" s="18">
        <v>0</v>
      </c>
      <c r="N259" s="18">
        <v>0</v>
      </c>
      <c r="O259" s="19">
        <v>0</v>
      </c>
      <c r="P259" s="19"/>
      <c r="Q259" s="19"/>
      <c r="R259" s="19"/>
      <c r="S259" s="19"/>
      <c r="T259" s="19"/>
      <c r="U259" s="19"/>
      <c r="V259" s="19"/>
      <c r="W259" s="19"/>
      <c r="X259" s="19"/>
      <c r="Y259" s="18">
        <f t="shared" si="25"/>
        <v>0</v>
      </c>
      <c r="Z259" s="22" t="s">
        <v>89</v>
      </c>
      <c r="AA259" s="22" t="s">
        <v>104</v>
      </c>
      <c r="AB259" s="22">
        <v>24759</v>
      </c>
      <c r="AC259" s="22">
        <v>25987</v>
      </c>
      <c r="AD259" s="22">
        <v>1</v>
      </c>
      <c r="AE259" s="120" t="s">
        <v>475</v>
      </c>
      <c r="AF259" s="23" t="s">
        <v>126</v>
      </c>
      <c r="AG259" s="23" t="s">
        <v>126</v>
      </c>
    </row>
    <row r="260" spans="1:33" ht="42.75" x14ac:dyDescent="0.2">
      <c r="A260" s="114">
        <f t="shared" si="26"/>
        <v>169</v>
      </c>
      <c r="B260" s="9" t="s">
        <v>17</v>
      </c>
      <c r="C260" s="10" t="s">
        <v>366</v>
      </c>
      <c r="D260" s="10" t="s">
        <v>106</v>
      </c>
      <c r="E260" s="42">
        <v>1716000</v>
      </c>
      <c r="F260" s="69">
        <v>0</v>
      </c>
      <c r="G260" s="69">
        <v>0</v>
      </c>
      <c r="H260" s="69">
        <v>0</v>
      </c>
      <c r="I260" s="19">
        <v>2</v>
      </c>
      <c r="J260" s="19"/>
      <c r="K260" s="19"/>
      <c r="L260" s="19"/>
      <c r="M260" s="18">
        <v>0</v>
      </c>
      <c r="N260" s="18">
        <v>0</v>
      </c>
      <c r="O260" s="19">
        <v>0</v>
      </c>
      <c r="P260" s="19"/>
      <c r="Q260" s="19"/>
      <c r="R260" s="19"/>
      <c r="S260" s="19"/>
      <c r="T260" s="19"/>
      <c r="U260" s="19"/>
      <c r="V260" s="19"/>
      <c r="W260" s="19"/>
      <c r="X260" s="19"/>
      <c r="Y260" s="18">
        <f t="shared" si="25"/>
        <v>0</v>
      </c>
      <c r="Z260" s="22" t="s">
        <v>81</v>
      </c>
      <c r="AA260" s="22" t="s">
        <v>80</v>
      </c>
      <c r="AB260" s="22">
        <v>37150</v>
      </c>
      <c r="AC260" s="22">
        <v>38759</v>
      </c>
      <c r="AD260" s="22">
        <v>1</v>
      </c>
      <c r="AE260" s="120" t="s">
        <v>475</v>
      </c>
      <c r="AF260" s="23" t="s">
        <v>126</v>
      </c>
      <c r="AG260" s="23" t="s">
        <v>126</v>
      </c>
    </row>
    <row r="261" spans="1:33" x14ac:dyDescent="0.2">
      <c r="A261" s="10"/>
      <c r="B261" s="9"/>
      <c r="C261" s="10"/>
      <c r="D261" s="10"/>
      <c r="E261" s="10"/>
      <c r="F261" s="69"/>
      <c r="G261" s="69"/>
      <c r="H261" s="16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22"/>
      <c r="AA261" s="22"/>
      <c r="AB261" s="22"/>
      <c r="AC261" s="22"/>
      <c r="AD261" s="22"/>
      <c r="AE261" s="22"/>
    </row>
    <row r="262" spans="1:33" ht="23.25" customHeight="1" thickBot="1" x14ac:dyDescent="0.25">
      <c r="B262" s="233" t="s">
        <v>59</v>
      </c>
      <c r="C262" s="234"/>
      <c r="D262" s="37"/>
      <c r="E262" s="35">
        <f>SUM(E7:E261)</f>
        <v>6803579291.039999</v>
      </c>
      <c r="F262" s="80">
        <f>SUM(F7:F261)</f>
        <v>2880244210</v>
      </c>
      <c r="G262" s="80">
        <f>SUM(G7:G261)</f>
        <v>2974244210</v>
      </c>
      <c r="H262" s="35">
        <f>SUM(H7:H261)</f>
        <v>1553632877.6199999</v>
      </c>
      <c r="I262" s="36"/>
      <c r="J262" s="36"/>
      <c r="K262" s="36">
        <f t="shared" ref="K262:Y262" si="27">SUM(K7:K261)</f>
        <v>1843.6599999999996</v>
      </c>
      <c r="L262" s="36">
        <f t="shared" si="27"/>
        <v>1279.4399999999996</v>
      </c>
      <c r="M262" s="36">
        <f t="shared" si="27"/>
        <v>0</v>
      </c>
      <c r="N262" s="36">
        <f t="shared" si="27"/>
        <v>1.69</v>
      </c>
      <c r="O262" s="36">
        <f t="shared" si="27"/>
        <v>58.759999999999991</v>
      </c>
      <c r="P262" s="36">
        <f t="shared" si="27"/>
        <v>36.119999999999997</v>
      </c>
      <c r="Q262" s="36">
        <f t="shared" si="27"/>
        <v>55.8</v>
      </c>
      <c r="R262" s="36">
        <f t="shared" si="27"/>
        <v>13.92</v>
      </c>
      <c r="S262" s="36">
        <f t="shared" si="27"/>
        <v>5.1100000000000003</v>
      </c>
      <c r="T262" s="36">
        <f t="shared" si="27"/>
        <v>54.690000000000012</v>
      </c>
      <c r="U262" s="36">
        <f t="shared" si="27"/>
        <v>0</v>
      </c>
      <c r="V262" s="36">
        <f t="shared" si="27"/>
        <v>0</v>
      </c>
      <c r="W262" s="36">
        <f t="shared" si="27"/>
        <v>0</v>
      </c>
      <c r="X262" s="36">
        <f t="shared" si="27"/>
        <v>0</v>
      </c>
      <c r="Y262" s="36">
        <f t="shared" si="27"/>
        <v>225.75</v>
      </c>
    </row>
    <row r="263" spans="1:33" ht="15" thickBot="1" x14ac:dyDescent="0.25">
      <c r="G263" s="77">
        <v>2974244210</v>
      </c>
      <c r="H263" s="14">
        <v>1553632877.6199999</v>
      </c>
    </row>
    <row r="264" spans="1:33" ht="59.25" customHeight="1" thickBot="1" x14ac:dyDescent="0.25">
      <c r="B264" s="231"/>
      <c r="C264" s="232"/>
      <c r="D264" s="38"/>
      <c r="E264" s="38"/>
      <c r="G264" s="77">
        <f>+G262-G263</f>
        <v>0</v>
      </c>
      <c r="H264" s="77">
        <f>+H262-H263</f>
        <v>0</v>
      </c>
    </row>
    <row r="265" spans="1:33" x14ac:dyDescent="0.2">
      <c r="A265" s="147"/>
      <c r="B265" s="230" t="s">
        <v>851</v>
      </c>
      <c r="C265" s="230"/>
    </row>
    <row r="266" spans="1:33" x14ac:dyDescent="0.2">
      <c r="B266" s="146"/>
      <c r="C266" s="146"/>
    </row>
    <row r="267" spans="1:33" x14ac:dyDescent="0.2">
      <c r="B267" s="146"/>
      <c r="C267" s="146"/>
    </row>
    <row r="268" spans="1:33" ht="15" thickBot="1" x14ac:dyDescent="0.25">
      <c r="B268" s="146"/>
      <c r="C268" s="146"/>
    </row>
    <row r="269" spans="1:33" x14ac:dyDescent="0.2">
      <c r="A269" s="143"/>
      <c r="B269" s="229" t="s">
        <v>849</v>
      </c>
      <c r="C269" s="229"/>
    </row>
    <row r="270" spans="1:33" x14ac:dyDescent="0.2">
      <c r="A270" s="145"/>
      <c r="B270" s="201" t="s">
        <v>850</v>
      </c>
      <c r="C270" s="201"/>
    </row>
    <row r="271" spans="1:33" x14ac:dyDescent="0.2">
      <c r="A271" s="151"/>
      <c r="B271" s="201" t="s">
        <v>852</v>
      </c>
      <c r="C271" s="201"/>
    </row>
    <row r="272" spans="1:33" x14ac:dyDescent="0.2">
      <c r="A272" s="185"/>
      <c r="B272" s="201" t="s">
        <v>902</v>
      </c>
      <c r="C272" s="201"/>
    </row>
    <row r="273" spans="1:3" x14ac:dyDescent="0.2">
      <c r="A273" s="191"/>
      <c r="B273" s="201" t="s">
        <v>911</v>
      </c>
      <c r="C273" s="201"/>
    </row>
    <row r="313" spans="47:47" x14ac:dyDescent="0.2">
      <c r="AU313" s="1" t="s">
        <v>925</v>
      </c>
    </row>
    <row r="373" spans="16384:16384" x14ac:dyDescent="0.2">
      <c r="XFD373" s="1" t="s">
        <v>926</v>
      </c>
    </row>
    <row r="1048576" spans="1:1" x14ac:dyDescent="0.2">
      <c r="A1048576" s="5" t="s">
        <v>927</v>
      </c>
    </row>
  </sheetData>
  <mergeCells count="36">
    <mergeCell ref="A84:AE84"/>
    <mergeCell ref="B271:C271"/>
    <mergeCell ref="A88:AE88"/>
    <mergeCell ref="A125:AE125"/>
    <mergeCell ref="B269:C269"/>
    <mergeCell ref="B270:C270"/>
    <mergeCell ref="B265:C265"/>
    <mergeCell ref="B264:C264"/>
    <mergeCell ref="B262:C262"/>
    <mergeCell ref="A1:C1"/>
    <mergeCell ref="A2:C2"/>
    <mergeCell ref="A3:C3"/>
    <mergeCell ref="A4:A5"/>
    <mergeCell ref="B4:B5"/>
    <mergeCell ref="C4:C5"/>
    <mergeCell ref="AF4:AF5"/>
    <mergeCell ref="AG4:AG5"/>
    <mergeCell ref="A71:AE71"/>
    <mergeCell ref="A6:AE6"/>
    <mergeCell ref="M4:Y4"/>
    <mergeCell ref="E4:H4"/>
    <mergeCell ref="I4:L4"/>
    <mergeCell ref="D4:D5"/>
    <mergeCell ref="AD4:AD5"/>
    <mergeCell ref="A21:AE21"/>
    <mergeCell ref="Z4:AA4"/>
    <mergeCell ref="AB4:AC4"/>
    <mergeCell ref="AE4:AE5"/>
    <mergeCell ref="B273:C273"/>
    <mergeCell ref="A180:AE180"/>
    <mergeCell ref="A156:AE156"/>
    <mergeCell ref="A165:AE165"/>
    <mergeCell ref="A168:AE168"/>
    <mergeCell ref="A170:AE170"/>
    <mergeCell ref="A172:AE172"/>
    <mergeCell ref="B272:C27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G142"/>
  <sheetViews>
    <sheetView tabSelected="1" view="pageBreakPreview" topLeftCell="L1" zoomScale="62" zoomScaleNormal="80" zoomScaleSheetLayoutView="62" workbookViewId="0">
      <pane ySplit="5" topLeftCell="A40" activePane="bottomLeft" state="frozen"/>
      <selection activeCell="F9" sqref="F9"/>
      <selection pane="bottomLeft" activeCell="T43" sqref="T4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30.85546875" style="84" customWidth="1"/>
    <col min="6" max="6" width="22.140625" style="81" customWidth="1"/>
    <col min="7" max="7" width="23.28515625" style="77" customWidth="1"/>
    <col min="8" max="8" width="27.7109375" style="14" customWidth="1"/>
    <col min="9" max="9" width="18.28515625" style="75" customWidth="1"/>
    <col min="10" max="10" width="19.42578125" style="14" customWidth="1"/>
    <col min="11" max="20" width="18.85546875" style="14" customWidth="1"/>
    <col min="21" max="21" width="20.140625" style="14" customWidth="1"/>
    <col min="22" max="25" width="18.85546875" style="14" customWidth="1"/>
    <col min="26" max="26" width="26" style="1" customWidth="1"/>
    <col min="27" max="27" width="40.42578125" style="1" bestFit="1" customWidth="1"/>
    <col min="28" max="28" width="14" style="1" bestFit="1" customWidth="1"/>
    <col min="29" max="29" width="13.140625" style="1" bestFit="1" customWidth="1"/>
    <col min="30" max="30" width="14.42578125" style="1" bestFit="1" customWidth="1"/>
    <col min="31" max="31" width="48.140625" style="1" bestFit="1" customWidth="1"/>
    <col min="32" max="32" width="27.42578125" style="1" customWidth="1"/>
    <col min="33" max="16384" width="11.42578125" style="1"/>
  </cols>
  <sheetData>
    <row r="1" spans="1:32" ht="15" customHeight="1" x14ac:dyDescent="0.2">
      <c r="A1" s="219" t="s">
        <v>0</v>
      </c>
      <c r="B1" s="219"/>
      <c r="C1" s="219"/>
      <c r="D1" s="219"/>
      <c r="E1" s="82"/>
      <c r="P1" s="14" t="s">
        <v>72</v>
      </c>
    </row>
    <row r="2" spans="1:32" ht="15" customHeight="1" x14ac:dyDescent="0.2">
      <c r="A2" s="219" t="s">
        <v>476</v>
      </c>
      <c r="B2" s="219"/>
      <c r="C2" s="219"/>
      <c r="D2" s="219"/>
      <c r="E2" s="82"/>
    </row>
    <row r="3" spans="1:32" ht="15.75" customHeight="1" thickBot="1" x14ac:dyDescent="0.25">
      <c r="A3" s="238" t="s">
        <v>121</v>
      </c>
      <c r="B3" s="238"/>
      <c r="C3" s="238"/>
      <c r="D3" s="238"/>
      <c r="E3" s="82"/>
    </row>
    <row r="4" spans="1:32" ht="15.75" customHeight="1" thickBot="1" x14ac:dyDescent="0.25">
      <c r="A4" s="220" t="s">
        <v>2</v>
      </c>
      <c r="B4" s="222" t="s">
        <v>3</v>
      </c>
      <c r="C4" s="224" t="s">
        <v>4</v>
      </c>
      <c r="D4" s="213" t="s">
        <v>77</v>
      </c>
      <c r="E4" s="209" t="s">
        <v>64</v>
      </c>
      <c r="F4" s="210"/>
      <c r="G4" s="210"/>
      <c r="H4" s="211"/>
      <c r="I4" s="209" t="s">
        <v>67</v>
      </c>
      <c r="J4" s="210"/>
      <c r="K4" s="210"/>
      <c r="L4" s="211"/>
      <c r="M4" s="207" t="s">
        <v>124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8"/>
      <c r="Z4" s="205" t="s">
        <v>723</v>
      </c>
      <c r="AA4" s="205"/>
      <c r="AB4" s="205" t="s">
        <v>724</v>
      </c>
      <c r="AC4" s="205"/>
      <c r="AD4" s="205" t="s">
        <v>128</v>
      </c>
      <c r="AE4" s="205" t="s">
        <v>129</v>
      </c>
      <c r="AF4" s="205" t="s">
        <v>725</v>
      </c>
    </row>
    <row r="5" spans="1:32" ht="22.5" customHeight="1" thickBot="1" x14ac:dyDescent="0.25">
      <c r="A5" s="240"/>
      <c r="B5" s="241"/>
      <c r="C5" s="242"/>
      <c r="D5" s="239"/>
      <c r="E5" s="83" t="s">
        <v>123</v>
      </c>
      <c r="F5" s="78" t="s">
        <v>63</v>
      </c>
      <c r="G5" s="78" t="s">
        <v>62</v>
      </c>
      <c r="H5" s="40" t="s">
        <v>70</v>
      </c>
      <c r="I5" s="86" t="s">
        <v>123</v>
      </c>
      <c r="J5" s="39" t="s">
        <v>65</v>
      </c>
      <c r="K5" s="32" t="s">
        <v>63</v>
      </c>
      <c r="L5" s="40" t="s">
        <v>62</v>
      </c>
      <c r="M5" s="31" t="s">
        <v>5</v>
      </c>
      <c r="N5" s="33" t="s">
        <v>6</v>
      </c>
      <c r="O5" s="33" t="s">
        <v>7</v>
      </c>
      <c r="P5" s="33" t="s">
        <v>8</v>
      </c>
      <c r="Q5" s="33" t="s">
        <v>9</v>
      </c>
      <c r="R5" s="33" t="s">
        <v>10</v>
      </c>
      <c r="S5" s="33" t="s">
        <v>11</v>
      </c>
      <c r="T5" s="33" t="s">
        <v>12</v>
      </c>
      <c r="U5" s="33" t="s">
        <v>13</v>
      </c>
      <c r="V5" s="33" t="s">
        <v>14</v>
      </c>
      <c r="W5" s="33" t="s">
        <v>15</v>
      </c>
      <c r="X5" s="33" t="s">
        <v>16</v>
      </c>
      <c r="Y5" s="33" t="s">
        <v>66</v>
      </c>
      <c r="Z5" s="33" t="s">
        <v>73</v>
      </c>
      <c r="AA5" s="33" t="s">
        <v>74</v>
      </c>
      <c r="AB5" s="33" t="s">
        <v>75</v>
      </c>
      <c r="AC5" s="33" t="s">
        <v>76</v>
      </c>
      <c r="AD5" s="205"/>
      <c r="AE5" s="205"/>
      <c r="AF5" s="205"/>
    </row>
    <row r="6" spans="1:32" ht="15" customHeight="1" thickBot="1" x14ac:dyDescent="0.25">
      <c r="A6" s="216" t="s">
        <v>477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37"/>
    </row>
    <row r="7" spans="1:32" s="2" customFormat="1" ht="57.75" thickBot="1" x14ac:dyDescent="0.25">
      <c r="A7" s="55">
        <v>1</v>
      </c>
      <c r="B7" s="56">
        <v>131632</v>
      </c>
      <c r="C7" s="57" t="s">
        <v>48</v>
      </c>
      <c r="D7" s="58" t="s">
        <v>491</v>
      </c>
      <c r="E7" s="76" t="s">
        <v>126</v>
      </c>
      <c r="F7" s="68">
        <v>251085</v>
      </c>
      <c r="G7" s="68">
        <v>251085</v>
      </c>
      <c r="H7" s="15">
        <v>0</v>
      </c>
      <c r="I7" s="18"/>
      <c r="J7" s="18">
        <v>464</v>
      </c>
      <c r="K7" s="18">
        <v>72</v>
      </c>
      <c r="L7" s="18">
        <v>72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/>
      <c r="U7" s="18"/>
      <c r="V7" s="18"/>
      <c r="W7" s="18"/>
      <c r="X7" s="18"/>
      <c r="Y7" s="18">
        <f>SUM(M7:X7)</f>
        <v>0</v>
      </c>
      <c r="Z7" s="46" t="s">
        <v>101</v>
      </c>
      <c r="AA7" s="46" t="s">
        <v>841</v>
      </c>
      <c r="AB7" s="46">
        <v>40</v>
      </c>
      <c r="AC7" s="46">
        <v>43</v>
      </c>
      <c r="AD7" s="46">
        <v>464</v>
      </c>
      <c r="AE7" s="46"/>
      <c r="AF7" s="46"/>
    </row>
    <row r="8" spans="1:32" s="2" customFormat="1" ht="17.25" customHeight="1" thickBot="1" x14ac:dyDescent="0.25">
      <c r="A8" s="202" t="s">
        <v>478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36"/>
    </row>
    <row r="9" spans="1:32" s="2" customFormat="1" ht="17.25" customHeight="1" x14ac:dyDescent="0.2">
      <c r="A9" s="160">
        <f>+A7+1</f>
        <v>2</v>
      </c>
      <c r="B9" s="49">
        <v>113758</v>
      </c>
      <c r="C9" s="115" t="s">
        <v>854</v>
      </c>
      <c r="D9" s="58" t="s">
        <v>491</v>
      </c>
      <c r="E9" s="117" t="s">
        <v>126</v>
      </c>
      <c r="F9" s="68">
        <v>0</v>
      </c>
      <c r="G9" s="68">
        <v>6392</v>
      </c>
      <c r="H9" s="15"/>
      <c r="I9" s="18" t="s">
        <v>126</v>
      </c>
      <c r="J9" s="18">
        <v>2145</v>
      </c>
      <c r="K9" s="18">
        <v>0</v>
      </c>
      <c r="L9" s="18">
        <v>1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/>
      <c r="U9" s="18"/>
      <c r="V9" s="18"/>
      <c r="W9" s="18"/>
      <c r="X9" s="18"/>
      <c r="Y9" s="18">
        <f t="shared" ref="Y9:Y32" si="0">SUM(M9:X9)</f>
        <v>0</v>
      </c>
      <c r="Z9" s="46" t="s">
        <v>85</v>
      </c>
      <c r="AA9" s="46" t="s">
        <v>86</v>
      </c>
      <c r="AB9" s="46">
        <v>315</v>
      </c>
      <c r="AC9" s="46">
        <v>240</v>
      </c>
      <c r="AD9" s="46">
        <v>2145</v>
      </c>
      <c r="AE9" s="46"/>
      <c r="AF9" s="46"/>
    </row>
    <row r="10" spans="1:32" s="2" customFormat="1" ht="71.25" x14ac:dyDescent="0.2">
      <c r="A10" s="28">
        <f t="shared" ref="A10:A32" si="1">+A9+1</f>
        <v>3</v>
      </c>
      <c r="B10" s="49">
        <v>131309</v>
      </c>
      <c r="C10" s="28" t="s">
        <v>479</v>
      </c>
      <c r="D10" s="28" t="s">
        <v>491</v>
      </c>
      <c r="E10" s="67" t="s">
        <v>126</v>
      </c>
      <c r="F10" s="68">
        <v>1013859</v>
      </c>
      <c r="G10" s="68">
        <v>1013859</v>
      </c>
      <c r="H10" s="15">
        <v>0</v>
      </c>
      <c r="I10" s="18" t="s">
        <v>126</v>
      </c>
      <c r="J10" s="18">
        <v>1356</v>
      </c>
      <c r="K10" s="18">
        <v>290</v>
      </c>
      <c r="L10" s="18">
        <v>290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/>
      <c r="U10" s="18"/>
      <c r="V10" s="18"/>
      <c r="W10" s="18"/>
      <c r="X10" s="18"/>
      <c r="Y10" s="18">
        <f t="shared" si="0"/>
        <v>0</v>
      </c>
      <c r="Z10" s="46" t="s">
        <v>101</v>
      </c>
      <c r="AA10" s="46" t="s">
        <v>818</v>
      </c>
      <c r="AB10" s="46">
        <v>0</v>
      </c>
      <c r="AC10" s="46">
        <v>452</v>
      </c>
      <c r="AD10" s="46">
        <v>1356</v>
      </c>
      <c r="AE10" s="46"/>
      <c r="AF10" s="46"/>
    </row>
    <row r="11" spans="1:32" s="2" customFormat="1" ht="57" x14ac:dyDescent="0.2">
      <c r="A11" s="10">
        <f t="shared" si="1"/>
        <v>4</v>
      </c>
      <c r="B11" s="9">
        <v>131645</v>
      </c>
      <c r="C11" s="10" t="s">
        <v>544</v>
      </c>
      <c r="D11" s="10" t="s">
        <v>491</v>
      </c>
      <c r="E11" s="42">
        <v>6110532</v>
      </c>
      <c r="F11" s="68">
        <v>0</v>
      </c>
      <c r="G11" s="15">
        <v>3852934</v>
      </c>
      <c r="H11" s="15">
        <v>0</v>
      </c>
      <c r="I11" s="19">
        <v>1745.8662857142858</v>
      </c>
      <c r="J11" s="19">
        <v>1745</v>
      </c>
      <c r="K11" s="19">
        <v>1745</v>
      </c>
      <c r="L11" s="19">
        <v>0</v>
      </c>
      <c r="M11" s="18">
        <v>0</v>
      </c>
      <c r="N11" s="18">
        <v>0</v>
      </c>
      <c r="O11" s="19">
        <v>0</v>
      </c>
      <c r="P11" s="18">
        <v>0</v>
      </c>
      <c r="Q11" s="18">
        <v>0</v>
      </c>
      <c r="R11" s="18">
        <v>0</v>
      </c>
      <c r="S11" s="18">
        <v>0</v>
      </c>
      <c r="T11" s="19"/>
      <c r="U11" s="19"/>
      <c r="V11" s="19"/>
      <c r="W11" s="19"/>
      <c r="X11" s="19"/>
      <c r="Y11" s="18">
        <f t="shared" si="0"/>
        <v>0</v>
      </c>
      <c r="Z11" s="22" t="s">
        <v>101</v>
      </c>
      <c r="AA11" s="22" t="s">
        <v>623</v>
      </c>
      <c r="AB11" s="22">
        <v>154</v>
      </c>
      <c r="AC11" s="22">
        <v>157</v>
      </c>
      <c r="AD11" s="22">
        <v>1745</v>
      </c>
      <c r="AE11" s="22" t="s">
        <v>490</v>
      </c>
      <c r="AF11" s="22" t="s">
        <v>130</v>
      </c>
    </row>
    <row r="12" spans="1:32" s="2" customFormat="1" ht="42.75" x14ac:dyDescent="0.2">
      <c r="A12" s="10">
        <f t="shared" si="1"/>
        <v>5</v>
      </c>
      <c r="B12" s="9">
        <v>132578</v>
      </c>
      <c r="C12" s="10" t="s">
        <v>480</v>
      </c>
      <c r="D12" s="10" t="s">
        <v>491</v>
      </c>
      <c r="E12" s="42" t="s">
        <v>126</v>
      </c>
      <c r="F12" s="69">
        <v>817170</v>
      </c>
      <c r="G12" s="69">
        <v>817170</v>
      </c>
      <c r="H12" s="15">
        <v>0</v>
      </c>
      <c r="I12" s="19" t="s">
        <v>126</v>
      </c>
      <c r="J12" s="19">
        <v>354</v>
      </c>
      <c r="K12" s="19">
        <v>233</v>
      </c>
      <c r="L12" s="19">
        <v>233</v>
      </c>
      <c r="M12" s="18">
        <v>0</v>
      </c>
      <c r="N12" s="18">
        <v>0</v>
      </c>
      <c r="O12" s="19">
        <v>0</v>
      </c>
      <c r="P12" s="18">
        <v>0</v>
      </c>
      <c r="Q12" s="18">
        <v>0</v>
      </c>
      <c r="R12" s="18">
        <v>0</v>
      </c>
      <c r="S12" s="18">
        <v>0</v>
      </c>
      <c r="T12" s="19"/>
      <c r="U12" s="19"/>
      <c r="V12" s="19"/>
      <c r="W12" s="19"/>
      <c r="X12" s="19"/>
      <c r="Y12" s="18">
        <f t="shared" si="0"/>
        <v>0</v>
      </c>
      <c r="Z12" s="22" t="s">
        <v>92</v>
      </c>
      <c r="AA12" s="22" t="s">
        <v>842</v>
      </c>
      <c r="AB12" s="22">
        <v>177</v>
      </c>
      <c r="AC12" s="22">
        <v>147</v>
      </c>
      <c r="AD12" s="22">
        <v>354</v>
      </c>
      <c r="AE12" s="22"/>
      <c r="AF12" s="22"/>
    </row>
    <row r="13" spans="1:32" s="2" customFormat="1" ht="57" x14ac:dyDescent="0.2">
      <c r="A13" s="161">
        <f t="shared" si="1"/>
        <v>6</v>
      </c>
      <c r="B13" s="9">
        <v>132718</v>
      </c>
      <c r="C13" s="10" t="s">
        <v>855</v>
      </c>
      <c r="D13" s="10" t="s">
        <v>491</v>
      </c>
      <c r="E13" s="42" t="s">
        <v>126</v>
      </c>
      <c r="F13" s="69">
        <v>0</v>
      </c>
      <c r="G13" s="69">
        <v>47809</v>
      </c>
      <c r="H13" s="15">
        <v>0</v>
      </c>
      <c r="I13" s="19" t="s">
        <v>126</v>
      </c>
      <c r="J13" s="19">
        <v>119</v>
      </c>
      <c r="K13" s="19">
        <v>1</v>
      </c>
      <c r="L13" s="19">
        <v>1</v>
      </c>
      <c r="M13" s="18">
        <v>0</v>
      </c>
      <c r="N13" s="18">
        <v>0</v>
      </c>
      <c r="O13" s="19">
        <v>0</v>
      </c>
      <c r="P13" s="18">
        <v>0</v>
      </c>
      <c r="Q13" s="18">
        <v>0</v>
      </c>
      <c r="R13" s="18">
        <v>0</v>
      </c>
      <c r="S13" s="18">
        <v>0</v>
      </c>
      <c r="T13" s="19"/>
      <c r="U13" s="19"/>
      <c r="V13" s="19"/>
      <c r="W13" s="19"/>
      <c r="X13" s="19"/>
      <c r="Y13" s="18">
        <f t="shared" si="0"/>
        <v>0</v>
      </c>
      <c r="Z13" s="22" t="s">
        <v>92</v>
      </c>
      <c r="AA13" s="22" t="s">
        <v>903</v>
      </c>
      <c r="AB13" s="22">
        <v>55</v>
      </c>
      <c r="AC13" s="22">
        <v>59</v>
      </c>
      <c r="AD13" s="22">
        <v>119</v>
      </c>
      <c r="AE13" s="22"/>
      <c r="AF13" s="22"/>
    </row>
    <row r="14" spans="1:32" s="2" customFormat="1" ht="42.75" x14ac:dyDescent="0.2">
      <c r="A14" s="10">
        <f t="shared" si="1"/>
        <v>7</v>
      </c>
      <c r="B14" s="11">
        <v>132781</v>
      </c>
      <c r="C14" s="10" t="s">
        <v>481</v>
      </c>
      <c r="D14" s="10" t="s">
        <v>491</v>
      </c>
      <c r="E14" s="42">
        <v>3008443</v>
      </c>
      <c r="F14" s="69">
        <v>619245</v>
      </c>
      <c r="G14" s="69">
        <v>1289818</v>
      </c>
      <c r="H14" s="15">
        <v>0</v>
      </c>
      <c r="I14" s="19">
        <v>859.55514285714276</v>
      </c>
      <c r="J14" s="19">
        <v>2154</v>
      </c>
      <c r="K14" s="19">
        <v>177</v>
      </c>
      <c r="L14" s="19">
        <v>369</v>
      </c>
      <c r="M14" s="18">
        <v>0</v>
      </c>
      <c r="N14" s="18">
        <v>0</v>
      </c>
      <c r="O14" s="19">
        <v>0</v>
      </c>
      <c r="P14" s="18">
        <v>0</v>
      </c>
      <c r="Q14" s="18">
        <v>0</v>
      </c>
      <c r="R14" s="18">
        <v>0</v>
      </c>
      <c r="S14" s="18">
        <v>0</v>
      </c>
      <c r="T14" s="19"/>
      <c r="U14" s="19"/>
      <c r="V14" s="19"/>
      <c r="W14" s="19"/>
      <c r="X14" s="19"/>
      <c r="Y14" s="18">
        <f t="shared" si="0"/>
        <v>0</v>
      </c>
      <c r="Z14" s="22" t="s">
        <v>188</v>
      </c>
      <c r="AA14" s="22" t="s">
        <v>489</v>
      </c>
      <c r="AB14" s="22">
        <v>56</v>
      </c>
      <c r="AC14" s="22">
        <v>64</v>
      </c>
      <c r="AD14" s="22">
        <v>2154</v>
      </c>
      <c r="AE14" s="22" t="s">
        <v>490</v>
      </c>
      <c r="AF14" s="22" t="s">
        <v>130</v>
      </c>
    </row>
    <row r="15" spans="1:32" s="2" customFormat="1" ht="42.75" x14ac:dyDescent="0.2">
      <c r="A15" s="161">
        <f t="shared" si="1"/>
        <v>8</v>
      </c>
      <c r="B15" s="9">
        <v>133369</v>
      </c>
      <c r="C15" s="10" t="s">
        <v>542</v>
      </c>
      <c r="D15" s="10" t="s">
        <v>491</v>
      </c>
      <c r="E15" s="42">
        <v>1758113</v>
      </c>
      <c r="F15" s="68">
        <v>0</v>
      </c>
      <c r="G15" s="15">
        <v>745429</v>
      </c>
      <c r="H15" s="15">
        <v>0</v>
      </c>
      <c r="I15" s="19">
        <v>502.3180000000001</v>
      </c>
      <c r="J15" s="19">
        <v>637</v>
      </c>
      <c r="K15" s="19">
        <v>343</v>
      </c>
      <c r="L15" s="19">
        <v>213</v>
      </c>
      <c r="M15" s="18">
        <v>0</v>
      </c>
      <c r="N15" s="18">
        <v>0</v>
      </c>
      <c r="O15" s="19">
        <v>0</v>
      </c>
      <c r="P15" s="18">
        <v>0</v>
      </c>
      <c r="Q15" s="18">
        <v>0</v>
      </c>
      <c r="R15" s="18">
        <v>0</v>
      </c>
      <c r="S15" s="18">
        <v>0</v>
      </c>
      <c r="T15" s="19"/>
      <c r="U15" s="19"/>
      <c r="V15" s="19"/>
      <c r="W15" s="19"/>
      <c r="X15" s="19"/>
      <c r="Y15" s="18">
        <f t="shared" si="0"/>
        <v>0</v>
      </c>
      <c r="Z15" s="22" t="s">
        <v>89</v>
      </c>
      <c r="AA15" s="22" t="s">
        <v>109</v>
      </c>
      <c r="AB15" s="22">
        <v>24</v>
      </c>
      <c r="AC15" s="22">
        <v>26</v>
      </c>
      <c r="AD15" s="22">
        <v>637</v>
      </c>
      <c r="AE15" s="22" t="s">
        <v>490</v>
      </c>
      <c r="AF15" s="22" t="s">
        <v>130</v>
      </c>
    </row>
    <row r="16" spans="1:32" s="2" customFormat="1" ht="42.75" x14ac:dyDescent="0.2">
      <c r="A16" s="161">
        <f t="shared" si="1"/>
        <v>9</v>
      </c>
      <c r="B16" s="9">
        <v>133657</v>
      </c>
      <c r="C16" s="10" t="s">
        <v>856</v>
      </c>
      <c r="D16" s="10" t="s">
        <v>491</v>
      </c>
      <c r="E16" s="42" t="s">
        <v>126</v>
      </c>
      <c r="F16" s="68">
        <v>0</v>
      </c>
      <c r="G16" s="15">
        <v>1074559</v>
      </c>
      <c r="H16" s="15">
        <v>0</v>
      </c>
      <c r="I16" s="19" t="s">
        <v>126</v>
      </c>
      <c r="J16" s="19">
        <v>386</v>
      </c>
      <c r="K16" s="19">
        <v>0</v>
      </c>
      <c r="L16" s="19">
        <v>307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9"/>
      <c r="U16" s="19"/>
      <c r="V16" s="19"/>
      <c r="W16" s="19"/>
      <c r="X16" s="19"/>
      <c r="Y16" s="18">
        <f t="shared" si="0"/>
        <v>0</v>
      </c>
      <c r="Z16" s="22" t="s">
        <v>235</v>
      </c>
      <c r="AA16" s="22" t="s">
        <v>604</v>
      </c>
      <c r="AB16" s="22">
        <v>402</v>
      </c>
      <c r="AC16" s="22">
        <v>321</v>
      </c>
      <c r="AD16" s="22">
        <v>386</v>
      </c>
      <c r="AE16" s="22"/>
      <c r="AF16" s="22"/>
    </row>
    <row r="17" spans="1:32" s="2" customFormat="1" ht="57" x14ac:dyDescent="0.2">
      <c r="A17" s="161">
        <f t="shared" si="1"/>
        <v>10</v>
      </c>
      <c r="B17" s="9">
        <v>133671</v>
      </c>
      <c r="C17" s="10" t="s">
        <v>857</v>
      </c>
      <c r="D17" s="10" t="s">
        <v>491</v>
      </c>
      <c r="E17" s="42" t="s">
        <v>126</v>
      </c>
      <c r="F17" s="68">
        <v>0</v>
      </c>
      <c r="G17" s="15">
        <v>2596183</v>
      </c>
      <c r="H17" s="15">
        <v>0</v>
      </c>
      <c r="I17" s="19" t="s">
        <v>126</v>
      </c>
      <c r="J17" s="19">
        <v>936</v>
      </c>
      <c r="K17" s="19">
        <v>0</v>
      </c>
      <c r="L17" s="19">
        <v>742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9"/>
      <c r="U17" s="19"/>
      <c r="V17" s="19"/>
      <c r="W17" s="19"/>
      <c r="X17" s="19"/>
      <c r="Y17" s="18">
        <f t="shared" si="0"/>
        <v>0</v>
      </c>
      <c r="Z17" s="22" t="s">
        <v>904</v>
      </c>
      <c r="AA17" s="22" t="s">
        <v>905</v>
      </c>
      <c r="AB17" s="22">
        <v>187</v>
      </c>
      <c r="AC17" s="22">
        <v>171</v>
      </c>
      <c r="AD17" s="186">
        <f>+J17</f>
        <v>936</v>
      </c>
      <c r="AE17" s="22"/>
      <c r="AF17" s="22"/>
    </row>
    <row r="18" spans="1:32" s="2" customFormat="1" ht="57" x14ac:dyDescent="0.2">
      <c r="A18" s="161">
        <f t="shared" si="1"/>
        <v>11</v>
      </c>
      <c r="B18" s="9">
        <v>133898</v>
      </c>
      <c r="C18" s="10" t="s">
        <v>858</v>
      </c>
      <c r="D18" s="10" t="s">
        <v>491</v>
      </c>
      <c r="E18" s="42" t="s">
        <v>126</v>
      </c>
      <c r="F18" s="68">
        <v>0</v>
      </c>
      <c r="G18" s="15">
        <v>225464</v>
      </c>
      <c r="H18" s="15">
        <v>225463.41</v>
      </c>
      <c r="I18" s="19" t="s">
        <v>126</v>
      </c>
      <c r="J18" s="19">
        <v>1094</v>
      </c>
      <c r="K18" s="19">
        <v>0</v>
      </c>
      <c r="L18" s="19">
        <v>1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9"/>
      <c r="U18" s="19"/>
      <c r="V18" s="19"/>
      <c r="W18" s="19"/>
      <c r="X18" s="19"/>
      <c r="Y18" s="18">
        <f t="shared" si="0"/>
        <v>0</v>
      </c>
      <c r="Z18" s="22" t="s">
        <v>101</v>
      </c>
      <c r="AA18" s="22" t="s">
        <v>818</v>
      </c>
      <c r="AB18" s="22">
        <v>382</v>
      </c>
      <c r="AC18" s="22">
        <v>333</v>
      </c>
      <c r="AD18" s="186">
        <f t="shared" ref="AD18:AD32" si="2">+J18</f>
        <v>1094</v>
      </c>
      <c r="AE18" s="22"/>
      <c r="AF18" s="22"/>
    </row>
    <row r="19" spans="1:32" s="2" customFormat="1" ht="57" x14ac:dyDescent="0.2">
      <c r="A19" s="10">
        <f t="shared" si="1"/>
        <v>12</v>
      </c>
      <c r="B19" s="11">
        <v>133949</v>
      </c>
      <c r="C19" s="10" t="s">
        <v>482</v>
      </c>
      <c r="D19" s="10" t="s">
        <v>491</v>
      </c>
      <c r="E19" s="42" t="s">
        <v>126</v>
      </c>
      <c r="F19" s="69">
        <v>1290366</v>
      </c>
      <c r="G19" s="69">
        <v>1290366</v>
      </c>
      <c r="H19" s="15">
        <v>0</v>
      </c>
      <c r="I19" s="19" t="s">
        <v>126</v>
      </c>
      <c r="J19" s="19">
        <v>1536</v>
      </c>
      <c r="K19" s="19">
        <v>369</v>
      </c>
      <c r="L19" s="19">
        <v>369</v>
      </c>
      <c r="M19" s="18">
        <v>0</v>
      </c>
      <c r="N19" s="18">
        <v>0</v>
      </c>
      <c r="O19" s="19">
        <v>0</v>
      </c>
      <c r="P19" s="18">
        <v>0</v>
      </c>
      <c r="Q19" s="18">
        <v>0</v>
      </c>
      <c r="R19" s="19">
        <v>0</v>
      </c>
      <c r="S19" s="18">
        <v>0</v>
      </c>
      <c r="T19" s="19"/>
      <c r="U19" s="19"/>
      <c r="V19" s="19"/>
      <c r="W19" s="19"/>
      <c r="X19" s="19"/>
      <c r="Y19" s="18">
        <f t="shared" si="0"/>
        <v>0</v>
      </c>
      <c r="Z19" s="22" t="s">
        <v>101</v>
      </c>
      <c r="AA19" s="22" t="s">
        <v>841</v>
      </c>
      <c r="AB19" s="22">
        <v>14</v>
      </c>
      <c r="AC19" s="22">
        <v>14</v>
      </c>
      <c r="AD19" s="186">
        <f t="shared" si="2"/>
        <v>1536</v>
      </c>
      <c r="AE19" s="22"/>
      <c r="AF19" s="22"/>
    </row>
    <row r="20" spans="1:32" s="2" customFormat="1" ht="57" x14ac:dyDescent="0.2">
      <c r="A20" s="10">
        <f t="shared" si="1"/>
        <v>13</v>
      </c>
      <c r="B20" s="11">
        <v>138245</v>
      </c>
      <c r="C20" s="10" t="s">
        <v>483</v>
      </c>
      <c r="D20" s="10" t="s">
        <v>491</v>
      </c>
      <c r="E20" s="42" t="s">
        <v>126</v>
      </c>
      <c r="F20" s="69">
        <v>829521</v>
      </c>
      <c r="G20" s="69">
        <v>829521</v>
      </c>
      <c r="H20" s="15">
        <v>0</v>
      </c>
      <c r="I20" s="19" t="s">
        <v>126</v>
      </c>
      <c r="J20" s="19">
        <v>373.37</v>
      </c>
      <c r="K20" s="19">
        <v>237</v>
      </c>
      <c r="L20" s="19">
        <v>237</v>
      </c>
      <c r="M20" s="18">
        <v>0</v>
      </c>
      <c r="N20" s="18">
        <v>0</v>
      </c>
      <c r="O20" s="19">
        <v>0</v>
      </c>
      <c r="P20" s="18">
        <v>0</v>
      </c>
      <c r="Q20" s="18">
        <v>0</v>
      </c>
      <c r="R20" s="19">
        <v>0</v>
      </c>
      <c r="S20" s="18">
        <v>0</v>
      </c>
      <c r="T20" s="19"/>
      <c r="U20" s="19"/>
      <c r="V20" s="19"/>
      <c r="W20" s="19"/>
      <c r="X20" s="19"/>
      <c r="Y20" s="18">
        <f t="shared" si="0"/>
        <v>0</v>
      </c>
      <c r="Z20" s="22" t="s">
        <v>92</v>
      </c>
      <c r="AA20" s="22" t="s">
        <v>110</v>
      </c>
      <c r="AB20" s="22">
        <v>62</v>
      </c>
      <c r="AC20" s="22">
        <v>49</v>
      </c>
      <c r="AD20" s="186">
        <f t="shared" si="2"/>
        <v>373.37</v>
      </c>
      <c r="AE20" s="22"/>
      <c r="AF20" s="22"/>
    </row>
    <row r="21" spans="1:32" s="2" customFormat="1" ht="57" x14ac:dyDescent="0.2">
      <c r="A21" s="10">
        <f t="shared" si="1"/>
        <v>14</v>
      </c>
      <c r="B21" s="11">
        <v>155983</v>
      </c>
      <c r="C21" s="10" t="s">
        <v>484</v>
      </c>
      <c r="D21" s="10" t="s">
        <v>491</v>
      </c>
      <c r="E21" s="42">
        <v>209550</v>
      </c>
      <c r="F21" s="69">
        <v>810167</v>
      </c>
      <c r="G21" s="69">
        <v>2920112</v>
      </c>
      <c r="H21" s="15">
        <v>1250478.05</v>
      </c>
      <c r="I21" s="19">
        <v>59.871428571428574</v>
      </c>
      <c r="J21" s="19">
        <v>1673</v>
      </c>
      <c r="K21" s="19">
        <v>231</v>
      </c>
      <c r="L21" s="19">
        <v>834</v>
      </c>
      <c r="M21" s="18">
        <v>0</v>
      </c>
      <c r="N21" s="18">
        <v>0</v>
      </c>
      <c r="O21" s="19">
        <v>116.36</v>
      </c>
      <c r="P21" s="18">
        <v>0</v>
      </c>
      <c r="Q21" s="18">
        <v>0</v>
      </c>
      <c r="R21" s="19">
        <v>54.25</v>
      </c>
      <c r="S21" s="18">
        <v>0</v>
      </c>
      <c r="T21" s="19"/>
      <c r="U21" s="19"/>
      <c r="V21" s="19"/>
      <c r="W21" s="19"/>
      <c r="X21" s="19"/>
      <c r="Y21" s="18">
        <f t="shared" si="0"/>
        <v>170.61</v>
      </c>
      <c r="Z21" s="22" t="s">
        <v>492</v>
      </c>
      <c r="AA21" s="22" t="s">
        <v>493</v>
      </c>
      <c r="AB21" s="22">
        <v>55</v>
      </c>
      <c r="AC21" s="22">
        <v>15</v>
      </c>
      <c r="AD21" s="186">
        <f t="shared" si="2"/>
        <v>1673</v>
      </c>
      <c r="AE21" s="22" t="s">
        <v>494</v>
      </c>
      <c r="AF21" s="22" t="s">
        <v>130</v>
      </c>
    </row>
    <row r="22" spans="1:32" s="2" customFormat="1" ht="42.75" x14ac:dyDescent="0.2">
      <c r="A22" s="161">
        <f t="shared" si="1"/>
        <v>15</v>
      </c>
      <c r="B22" s="11">
        <v>16730</v>
      </c>
      <c r="C22" s="10" t="s">
        <v>859</v>
      </c>
      <c r="D22" s="10" t="s">
        <v>491</v>
      </c>
      <c r="E22" s="42" t="s">
        <v>126</v>
      </c>
      <c r="F22" s="69">
        <v>0</v>
      </c>
      <c r="G22" s="69">
        <v>33412</v>
      </c>
      <c r="H22" s="15">
        <v>0</v>
      </c>
      <c r="I22" s="19" t="s">
        <v>126</v>
      </c>
      <c r="J22" s="19">
        <v>1000</v>
      </c>
      <c r="K22" s="19">
        <v>0</v>
      </c>
      <c r="L22" s="19">
        <v>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9"/>
      <c r="U22" s="19"/>
      <c r="V22" s="19"/>
      <c r="W22" s="19"/>
      <c r="X22" s="19"/>
      <c r="Y22" s="18">
        <f t="shared" si="0"/>
        <v>0</v>
      </c>
      <c r="Z22" s="22" t="s">
        <v>89</v>
      </c>
      <c r="AA22" s="22" t="s">
        <v>906</v>
      </c>
      <c r="AB22" s="22">
        <v>59</v>
      </c>
      <c r="AC22" s="22">
        <v>48</v>
      </c>
      <c r="AD22" s="186">
        <f t="shared" si="2"/>
        <v>1000</v>
      </c>
      <c r="AE22" s="22"/>
      <c r="AF22" s="22"/>
    </row>
    <row r="23" spans="1:32" s="2" customFormat="1" ht="57" x14ac:dyDescent="0.2">
      <c r="A23" s="10">
        <f t="shared" si="1"/>
        <v>16</v>
      </c>
      <c r="B23" s="34">
        <v>170181</v>
      </c>
      <c r="C23" s="10" t="s">
        <v>485</v>
      </c>
      <c r="D23" s="10" t="s">
        <v>491</v>
      </c>
      <c r="E23" s="42">
        <v>2415475</v>
      </c>
      <c r="F23" s="69">
        <v>512050</v>
      </c>
      <c r="G23" s="69">
        <v>1091490</v>
      </c>
      <c r="H23" s="15">
        <v>0</v>
      </c>
      <c r="I23" s="19">
        <v>690.13571428571424</v>
      </c>
      <c r="J23" s="19">
        <v>849</v>
      </c>
      <c r="K23" s="19">
        <v>146</v>
      </c>
      <c r="L23" s="19">
        <v>312</v>
      </c>
      <c r="M23" s="18">
        <v>0</v>
      </c>
      <c r="N23" s="18">
        <v>0</v>
      </c>
      <c r="O23" s="19">
        <v>0</v>
      </c>
      <c r="P23" s="18">
        <v>0</v>
      </c>
      <c r="Q23" s="18">
        <v>0</v>
      </c>
      <c r="R23" s="18">
        <v>0</v>
      </c>
      <c r="S23" s="18">
        <v>0</v>
      </c>
      <c r="T23" s="19"/>
      <c r="U23" s="19"/>
      <c r="V23" s="19"/>
      <c r="W23" s="19"/>
      <c r="X23" s="19"/>
      <c r="Y23" s="18">
        <f t="shared" si="0"/>
        <v>0</v>
      </c>
      <c r="Z23" s="22" t="s">
        <v>89</v>
      </c>
      <c r="AA23" s="22" t="s">
        <v>495</v>
      </c>
      <c r="AB23" s="22">
        <v>15</v>
      </c>
      <c r="AC23" s="22">
        <v>14</v>
      </c>
      <c r="AD23" s="186">
        <f t="shared" si="2"/>
        <v>849</v>
      </c>
      <c r="AE23" s="22" t="s">
        <v>496</v>
      </c>
      <c r="AF23" s="22" t="s">
        <v>130</v>
      </c>
    </row>
    <row r="24" spans="1:32" s="2" customFormat="1" ht="57" x14ac:dyDescent="0.2">
      <c r="A24" s="10">
        <f t="shared" si="1"/>
        <v>17</v>
      </c>
      <c r="B24" s="11">
        <v>224215</v>
      </c>
      <c r="C24" s="10" t="s">
        <v>486</v>
      </c>
      <c r="D24" s="10" t="s">
        <v>491</v>
      </c>
      <c r="E24" s="42">
        <v>207515</v>
      </c>
      <c r="F24" s="69">
        <v>687322</v>
      </c>
      <c r="G24" s="69">
        <v>2910317</v>
      </c>
      <c r="H24" s="15">
        <v>2026038.53</v>
      </c>
      <c r="I24" s="19">
        <v>59.29</v>
      </c>
      <c r="J24" s="19">
        <v>1808</v>
      </c>
      <c r="K24" s="19">
        <v>196</v>
      </c>
      <c r="L24" s="19">
        <v>831</v>
      </c>
      <c r="M24" s="18">
        <v>0</v>
      </c>
      <c r="N24" s="18">
        <v>0</v>
      </c>
      <c r="O24" s="19">
        <v>103.33</v>
      </c>
      <c r="P24" s="18">
        <v>0</v>
      </c>
      <c r="Q24" s="19">
        <v>15.63</v>
      </c>
      <c r="R24" s="19">
        <v>77.47</v>
      </c>
      <c r="S24" s="19">
        <v>42</v>
      </c>
      <c r="T24" s="2">
        <v>43.99</v>
      </c>
      <c r="U24" s="19"/>
      <c r="V24" s="19"/>
      <c r="W24" s="19"/>
      <c r="X24" s="19"/>
      <c r="Y24" s="18">
        <f t="shared" si="0"/>
        <v>282.42</v>
      </c>
      <c r="Z24" s="22" t="s">
        <v>492</v>
      </c>
      <c r="AA24" s="22" t="s">
        <v>493</v>
      </c>
      <c r="AB24" s="22">
        <v>28</v>
      </c>
      <c r="AC24" s="22">
        <v>30</v>
      </c>
      <c r="AD24" s="186">
        <f t="shared" si="2"/>
        <v>1808</v>
      </c>
      <c r="AE24" s="22" t="s">
        <v>497</v>
      </c>
      <c r="AF24" s="22" t="s">
        <v>130</v>
      </c>
    </row>
    <row r="25" spans="1:32" s="2" customFormat="1" ht="28.5" x14ac:dyDescent="0.2">
      <c r="A25" s="10">
        <f t="shared" si="1"/>
        <v>18</v>
      </c>
      <c r="B25" s="9">
        <v>224335</v>
      </c>
      <c r="C25" s="10" t="s">
        <v>487</v>
      </c>
      <c r="D25" s="10" t="s">
        <v>491</v>
      </c>
      <c r="E25" s="42" t="s">
        <v>126</v>
      </c>
      <c r="F25" s="70">
        <v>538771</v>
      </c>
      <c r="G25" s="70">
        <v>538771</v>
      </c>
      <c r="H25" s="15">
        <v>0</v>
      </c>
      <c r="I25" s="19" t="s">
        <v>126</v>
      </c>
      <c r="J25" s="19">
        <v>939</v>
      </c>
      <c r="K25" s="19">
        <v>154</v>
      </c>
      <c r="L25" s="19">
        <v>154</v>
      </c>
      <c r="M25" s="18">
        <v>0</v>
      </c>
      <c r="N25" s="18">
        <v>0</v>
      </c>
      <c r="O25" s="19">
        <v>0</v>
      </c>
      <c r="P25" s="18">
        <v>0</v>
      </c>
      <c r="Q25" s="18">
        <v>0</v>
      </c>
      <c r="R25" s="18">
        <v>0</v>
      </c>
      <c r="S25" s="18">
        <v>0</v>
      </c>
      <c r="T25" s="19">
        <v>47</v>
      </c>
      <c r="U25" s="19"/>
      <c r="V25" s="19"/>
      <c r="W25" s="19"/>
      <c r="X25" s="19"/>
      <c r="Y25" s="18">
        <f t="shared" si="0"/>
        <v>47</v>
      </c>
      <c r="Z25" s="22" t="s">
        <v>492</v>
      </c>
      <c r="AA25" s="22" t="s">
        <v>843</v>
      </c>
      <c r="AB25" s="22">
        <v>96</v>
      </c>
      <c r="AC25" s="22">
        <v>109</v>
      </c>
      <c r="AD25" s="186">
        <f t="shared" si="2"/>
        <v>939</v>
      </c>
      <c r="AE25" s="22"/>
      <c r="AF25" s="22"/>
    </row>
    <row r="26" spans="1:32" s="2" customFormat="1" ht="42.75" x14ac:dyDescent="0.2">
      <c r="A26" s="10">
        <f t="shared" si="1"/>
        <v>19</v>
      </c>
      <c r="B26" s="9">
        <v>224376</v>
      </c>
      <c r="C26" s="10" t="s">
        <v>488</v>
      </c>
      <c r="D26" s="10" t="s">
        <v>491</v>
      </c>
      <c r="E26" s="42">
        <v>177293.83</v>
      </c>
      <c r="F26" s="69">
        <v>624278</v>
      </c>
      <c r="G26" s="69">
        <v>851150</v>
      </c>
      <c r="H26" s="15">
        <v>851150</v>
      </c>
      <c r="I26" s="19">
        <v>50.655379999999994</v>
      </c>
      <c r="J26" s="19">
        <v>1314</v>
      </c>
      <c r="K26" s="19">
        <v>178</v>
      </c>
      <c r="L26" s="19">
        <v>243</v>
      </c>
      <c r="M26" s="18">
        <v>0</v>
      </c>
      <c r="N26" s="18">
        <v>0</v>
      </c>
      <c r="O26" s="19">
        <v>0</v>
      </c>
      <c r="P26" s="18">
        <v>0</v>
      </c>
      <c r="Q26" s="19">
        <v>178</v>
      </c>
      <c r="R26" s="18">
        <v>0</v>
      </c>
      <c r="S26" s="18">
        <v>0</v>
      </c>
      <c r="T26" s="19"/>
      <c r="U26" s="19"/>
      <c r="V26" s="19"/>
      <c r="W26" s="19"/>
      <c r="X26" s="19"/>
      <c r="Y26" s="18">
        <f t="shared" si="0"/>
        <v>178</v>
      </c>
      <c r="Z26" s="22" t="s">
        <v>492</v>
      </c>
      <c r="AA26" s="22" t="s">
        <v>498</v>
      </c>
      <c r="AB26" s="22">
        <v>58</v>
      </c>
      <c r="AC26" s="22">
        <v>73</v>
      </c>
      <c r="AD26" s="186">
        <f t="shared" si="2"/>
        <v>1314</v>
      </c>
      <c r="AE26" s="22" t="s">
        <v>497</v>
      </c>
      <c r="AF26" s="22" t="s">
        <v>130</v>
      </c>
    </row>
    <row r="27" spans="1:32" s="2" customFormat="1" ht="42.75" x14ac:dyDescent="0.2">
      <c r="A27" s="161">
        <f t="shared" si="1"/>
        <v>20</v>
      </c>
      <c r="B27" s="9">
        <v>224685</v>
      </c>
      <c r="C27" s="10" t="s">
        <v>546</v>
      </c>
      <c r="D27" s="10" t="s">
        <v>491</v>
      </c>
      <c r="E27" s="42">
        <v>4365332</v>
      </c>
      <c r="F27" s="68">
        <v>0</v>
      </c>
      <c r="G27" s="15">
        <v>1650138</v>
      </c>
      <c r="H27" s="15">
        <v>0</v>
      </c>
      <c r="I27" s="19">
        <v>1247.2377142857144</v>
      </c>
      <c r="J27" s="19">
        <v>1547</v>
      </c>
      <c r="K27" s="19">
        <v>1247</v>
      </c>
      <c r="L27" s="19">
        <v>471</v>
      </c>
      <c r="M27" s="18">
        <v>0</v>
      </c>
      <c r="N27" s="18">
        <v>0</v>
      </c>
      <c r="O27" s="19">
        <v>0</v>
      </c>
      <c r="P27" s="18">
        <v>0</v>
      </c>
      <c r="Q27" s="18">
        <v>0</v>
      </c>
      <c r="R27" s="18">
        <v>0</v>
      </c>
      <c r="S27" s="18">
        <v>0</v>
      </c>
      <c r="T27" s="19"/>
      <c r="U27" s="19"/>
      <c r="V27" s="19"/>
      <c r="W27" s="19"/>
      <c r="X27" s="19"/>
      <c r="Y27" s="18">
        <f t="shared" si="0"/>
        <v>0</v>
      </c>
      <c r="Z27" s="22" t="s">
        <v>101</v>
      </c>
      <c r="AA27" s="22" t="s">
        <v>624</v>
      </c>
      <c r="AB27" s="22">
        <v>211</v>
      </c>
      <c r="AC27" s="22">
        <v>156</v>
      </c>
      <c r="AD27" s="186">
        <f t="shared" si="2"/>
        <v>1547</v>
      </c>
      <c r="AE27" s="22" t="s">
        <v>496</v>
      </c>
      <c r="AF27" s="22" t="s">
        <v>130</v>
      </c>
    </row>
    <row r="28" spans="1:32" s="2" customFormat="1" ht="42.75" x14ac:dyDescent="0.2">
      <c r="A28" s="126">
        <f t="shared" si="1"/>
        <v>21</v>
      </c>
      <c r="B28" s="9">
        <v>241817</v>
      </c>
      <c r="C28" s="10" t="s">
        <v>908</v>
      </c>
      <c r="D28" s="10" t="s">
        <v>491</v>
      </c>
      <c r="E28" s="42">
        <v>1200902.9891133313</v>
      </c>
      <c r="F28" s="68">
        <v>0</v>
      </c>
      <c r="G28" s="15">
        <v>4200903</v>
      </c>
      <c r="H28" s="15">
        <v>0</v>
      </c>
      <c r="I28" s="19">
        <v>343.11513974666605</v>
      </c>
      <c r="J28" s="19">
        <v>1476</v>
      </c>
      <c r="K28" s="19">
        <v>343</v>
      </c>
      <c r="L28" s="19">
        <v>0</v>
      </c>
      <c r="M28" s="18">
        <v>0</v>
      </c>
      <c r="N28" s="18">
        <v>0</v>
      </c>
      <c r="O28" s="19">
        <v>0</v>
      </c>
      <c r="P28" s="18">
        <v>0</v>
      </c>
      <c r="Q28" s="18">
        <v>0</v>
      </c>
      <c r="R28" s="18">
        <v>0</v>
      </c>
      <c r="S28" s="18">
        <v>0</v>
      </c>
      <c r="T28" s="19"/>
      <c r="U28" s="19"/>
      <c r="V28" s="19"/>
      <c r="W28" s="19"/>
      <c r="X28" s="19"/>
      <c r="Y28" s="18">
        <f t="shared" si="0"/>
        <v>0</v>
      </c>
      <c r="Z28" s="22" t="s">
        <v>604</v>
      </c>
      <c r="AA28" s="22" t="s">
        <v>605</v>
      </c>
      <c r="AB28" s="22">
        <v>53</v>
      </c>
      <c r="AC28" s="22">
        <v>62</v>
      </c>
      <c r="AD28" s="186">
        <f t="shared" si="2"/>
        <v>1476</v>
      </c>
      <c r="AE28" s="22" t="s">
        <v>664</v>
      </c>
      <c r="AF28" s="22" t="s">
        <v>130</v>
      </c>
    </row>
    <row r="29" spans="1:32" s="2" customFormat="1" ht="57" x14ac:dyDescent="0.2">
      <c r="A29" s="126">
        <f t="shared" si="1"/>
        <v>22</v>
      </c>
      <c r="B29" s="9">
        <v>241971</v>
      </c>
      <c r="C29" s="10" t="s">
        <v>539</v>
      </c>
      <c r="D29" s="10" t="s">
        <v>491</v>
      </c>
      <c r="E29" s="42">
        <v>1202092.4884964956</v>
      </c>
      <c r="F29" s="68">
        <v>0</v>
      </c>
      <c r="G29" s="15">
        <v>3702093</v>
      </c>
      <c r="H29" s="15">
        <v>0</v>
      </c>
      <c r="I29" s="19">
        <v>343.45499671328446</v>
      </c>
      <c r="J29" s="19">
        <v>1431</v>
      </c>
      <c r="K29" s="19">
        <v>343</v>
      </c>
      <c r="L29" s="19">
        <v>0</v>
      </c>
      <c r="M29" s="18">
        <v>0</v>
      </c>
      <c r="N29" s="18">
        <v>0</v>
      </c>
      <c r="O29" s="19">
        <v>0</v>
      </c>
      <c r="P29" s="18">
        <v>0</v>
      </c>
      <c r="Q29" s="18">
        <v>0</v>
      </c>
      <c r="R29" s="18">
        <v>0</v>
      </c>
      <c r="S29" s="18">
        <v>0</v>
      </c>
      <c r="T29" s="19"/>
      <c r="U29" s="19"/>
      <c r="V29" s="19"/>
      <c r="W29" s="19"/>
      <c r="X29" s="19"/>
      <c r="Y29" s="18">
        <f t="shared" si="0"/>
        <v>0</v>
      </c>
      <c r="Z29" s="22" t="s">
        <v>188</v>
      </c>
      <c r="AA29" s="22" t="s">
        <v>489</v>
      </c>
      <c r="AB29" s="22">
        <v>250</v>
      </c>
      <c r="AC29" s="22">
        <v>238</v>
      </c>
      <c r="AD29" s="186">
        <f t="shared" si="2"/>
        <v>1431</v>
      </c>
      <c r="AE29" s="22" t="s">
        <v>669</v>
      </c>
      <c r="AF29" s="22" t="s">
        <v>130</v>
      </c>
    </row>
    <row r="30" spans="1:32" s="2" customFormat="1" ht="25.5" customHeight="1" x14ac:dyDescent="0.2">
      <c r="A30" s="126">
        <f t="shared" si="1"/>
        <v>23</v>
      </c>
      <c r="B30" s="9">
        <v>243912</v>
      </c>
      <c r="C30" s="10" t="s">
        <v>551</v>
      </c>
      <c r="D30" s="10" t="s">
        <v>491</v>
      </c>
      <c r="E30" s="42">
        <v>2309167</v>
      </c>
      <c r="F30" s="68">
        <v>0</v>
      </c>
      <c r="G30" s="15">
        <v>4000000</v>
      </c>
      <c r="H30" s="15">
        <v>0</v>
      </c>
      <c r="I30" s="19">
        <v>659.76200000000006</v>
      </c>
      <c r="J30" s="19">
        <v>659</v>
      </c>
      <c r="K30" s="19">
        <v>659</v>
      </c>
      <c r="L30" s="19">
        <v>0</v>
      </c>
      <c r="M30" s="18">
        <v>0</v>
      </c>
      <c r="N30" s="18">
        <v>0</v>
      </c>
      <c r="O30" s="19">
        <v>0</v>
      </c>
      <c r="P30" s="18">
        <v>0</v>
      </c>
      <c r="Q30" s="18">
        <v>0</v>
      </c>
      <c r="R30" s="18">
        <v>0</v>
      </c>
      <c r="S30" s="18">
        <v>0</v>
      </c>
      <c r="T30" s="19"/>
      <c r="U30" s="19"/>
      <c r="V30" s="19"/>
      <c r="W30" s="19"/>
      <c r="X30" s="19"/>
      <c r="Y30" s="18">
        <f t="shared" si="0"/>
        <v>0</v>
      </c>
      <c r="Z30" s="22" t="s">
        <v>628</v>
      </c>
      <c r="AA30" s="22" t="s">
        <v>630</v>
      </c>
      <c r="AB30" s="22">
        <v>100</v>
      </c>
      <c r="AC30" s="22">
        <v>96</v>
      </c>
      <c r="AD30" s="186">
        <f t="shared" si="2"/>
        <v>659</v>
      </c>
      <c r="AE30" s="22" t="s">
        <v>494</v>
      </c>
      <c r="AF30" s="22" t="s">
        <v>130</v>
      </c>
    </row>
    <row r="31" spans="1:32" s="2" customFormat="1" ht="25.5" customHeight="1" x14ac:dyDescent="0.2">
      <c r="A31" s="162">
        <f t="shared" si="1"/>
        <v>24</v>
      </c>
      <c r="B31" s="51">
        <v>33423</v>
      </c>
      <c r="C31" s="50" t="s">
        <v>860</v>
      </c>
      <c r="D31" s="10" t="s">
        <v>491</v>
      </c>
      <c r="E31" s="74" t="s">
        <v>126</v>
      </c>
      <c r="F31" s="79">
        <v>0</v>
      </c>
      <c r="G31" s="128">
        <v>406615</v>
      </c>
      <c r="H31" s="128">
        <v>399361.01</v>
      </c>
      <c r="I31" s="21" t="s">
        <v>126</v>
      </c>
      <c r="J31" s="21">
        <v>1000</v>
      </c>
      <c r="K31" s="19">
        <v>0</v>
      </c>
      <c r="L31" s="19">
        <v>1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8">
        <v>0</v>
      </c>
      <c r="T31" s="21"/>
      <c r="U31" s="21"/>
      <c r="V31" s="21"/>
      <c r="W31" s="21"/>
      <c r="X31" s="21"/>
      <c r="Y31" s="18">
        <f t="shared" si="0"/>
        <v>0</v>
      </c>
      <c r="Z31" s="52" t="s">
        <v>188</v>
      </c>
      <c r="AA31" s="52" t="s">
        <v>462</v>
      </c>
      <c r="AB31" s="52">
        <v>99</v>
      </c>
      <c r="AC31" s="52">
        <v>94</v>
      </c>
      <c r="AD31" s="186">
        <f t="shared" si="2"/>
        <v>1000</v>
      </c>
      <c r="AE31" s="52"/>
      <c r="AF31" s="95"/>
    </row>
    <row r="32" spans="1:32" s="2" customFormat="1" ht="25.5" customHeight="1" thickBot="1" x14ac:dyDescent="0.25">
      <c r="A32" s="162">
        <f t="shared" si="1"/>
        <v>25</v>
      </c>
      <c r="B32" s="51">
        <v>7325</v>
      </c>
      <c r="C32" s="50" t="s">
        <v>861</v>
      </c>
      <c r="D32" s="10" t="s">
        <v>491</v>
      </c>
      <c r="E32" s="74" t="s">
        <v>126</v>
      </c>
      <c r="F32" s="79">
        <v>0</v>
      </c>
      <c r="G32" s="128">
        <v>14452</v>
      </c>
      <c r="H32" s="128">
        <v>0</v>
      </c>
      <c r="I32" s="21" t="s">
        <v>126</v>
      </c>
      <c r="J32" s="21">
        <v>932</v>
      </c>
      <c r="K32" s="19">
        <v>0</v>
      </c>
      <c r="L32" s="21">
        <v>1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8">
        <v>0</v>
      </c>
      <c r="T32" s="21"/>
      <c r="U32" s="21"/>
      <c r="V32" s="21"/>
      <c r="W32" s="21"/>
      <c r="X32" s="21"/>
      <c r="Y32" s="18">
        <f t="shared" si="0"/>
        <v>0</v>
      </c>
      <c r="Z32" s="52" t="s">
        <v>83</v>
      </c>
      <c r="AA32" s="52" t="s">
        <v>907</v>
      </c>
      <c r="AB32" s="52">
        <v>121</v>
      </c>
      <c r="AC32" s="52">
        <v>90</v>
      </c>
      <c r="AD32" s="186">
        <f t="shared" si="2"/>
        <v>932</v>
      </c>
      <c r="AE32" s="52"/>
      <c r="AF32" s="95"/>
    </row>
    <row r="33" spans="1:33" s="2" customFormat="1" ht="15.75" thickBot="1" x14ac:dyDescent="0.25">
      <c r="A33" s="202" t="s">
        <v>499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36"/>
    </row>
    <row r="34" spans="1:33" s="2" customFormat="1" ht="42.75" x14ac:dyDescent="0.2">
      <c r="A34" s="28">
        <f>+A32+1</f>
        <v>26</v>
      </c>
      <c r="B34" s="30">
        <v>170167</v>
      </c>
      <c r="C34" s="28" t="s">
        <v>49</v>
      </c>
      <c r="D34" s="28" t="s">
        <v>491</v>
      </c>
      <c r="E34" s="67" t="s">
        <v>126</v>
      </c>
      <c r="F34" s="68">
        <v>1065064</v>
      </c>
      <c r="G34" s="68">
        <v>1065064</v>
      </c>
      <c r="H34" s="15">
        <v>0</v>
      </c>
      <c r="I34" s="18" t="s">
        <v>126</v>
      </c>
      <c r="J34" s="18">
        <v>571</v>
      </c>
      <c r="K34" s="18">
        <v>304</v>
      </c>
      <c r="L34" s="18">
        <v>304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/>
      <c r="U34" s="18"/>
      <c r="V34" s="18"/>
      <c r="W34" s="18"/>
      <c r="X34" s="18"/>
      <c r="Y34" s="18">
        <f>SUM(M34:X34)</f>
        <v>0</v>
      </c>
      <c r="Z34" s="46" t="s">
        <v>89</v>
      </c>
      <c r="AA34" s="46" t="s">
        <v>906</v>
      </c>
      <c r="AB34" s="46">
        <v>235</v>
      </c>
      <c r="AC34" s="46">
        <v>180</v>
      </c>
      <c r="AD34" s="188">
        <f>+J34</f>
        <v>571</v>
      </c>
      <c r="AE34" s="46"/>
      <c r="AF34" s="46"/>
    </row>
    <row r="35" spans="1:33" ht="18" customHeight="1" thickBot="1" x14ac:dyDescent="0.25">
      <c r="A35" s="126">
        <f t="shared" ref="A35" si="3">+A34+1</f>
        <v>27</v>
      </c>
      <c r="B35" s="9">
        <v>224915</v>
      </c>
      <c r="C35" s="10" t="s">
        <v>547</v>
      </c>
      <c r="D35" s="10" t="s">
        <v>491</v>
      </c>
      <c r="E35" s="42">
        <v>2001789</v>
      </c>
      <c r="F35" s="68">
        <v>0</v>
      </c>
      <c r="G35" s="15">
        <v>2450000</v>
      </c>
      <c r="H35" s="15">
        <v>0</v>
      </c>
      <c r="I35" s="19">
        <v>571.93971428571422</v>
      </c>
      <c r="J35" s="19">
        <v>708</v>
      </c>
      <c r="K35" s="19">
        <v>571</v>
      </c>
      <c r="L35" s="19">
        <v>0</v>
      </c>
      <c r="M35" s="18">
        <v>0</v>
      </c>
      <c r="N35" s="18">
        <v>0</v>
      </c>
      <c r="O35" s="19">
        <v>0</v>
      </c>
      <c r="P35" s="19">
        <v>0</v>
      </c>
      <c r="Q35" s="19">
        <v>0</v>
      </c>
      <c r="R35" s="19">
        <v>0</v>
      </c>
      <c r="S35" s="18">
        <v>0</v>
      </c>
      <c r="T35" s="19"/>
      <c r="U35" s="19"/>
      <c r="V35" s="19"/>
      <c r="W35" s="19"/>
      <c r="X35" s="19"/>
      <c r="Y35" s="18">
        <f>SUM(M35:X35)</f>
        <v>0</v>
      </c>
      <c r="Z35" s="22" t="s">
        <v>89</v>
      </c>
      <c r="AA35" s="22" t="s">
        <v>157</v>
      </c>
      <c r="AB35" s="22">
        <v>156</v>
      </c>
      <c r="AC35" s="22">
        <v>210</v>
      </c>
      <c r="AD35" s="22">
        <v>707.77584571428565</v>
      </c>
      <c r="AE35" s="22" t="s">
        <v>665</v>
      </c>
      <c r="AF35" s="22" t="s">
        <v>130</v>
      </c>
      <c r="AG35" s="43"/>
    </row>
    <row r="36" spans="1:33" ht="15.75" thickBot="1" x14ac:dyDescent="0.25">
      <c r="A36" s="202" t="s">
        <v>500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36"/>
      <c r="AG36" s="111"/>
    </row>
    <row r="37" spans="1:33" ht="57" x14ac:dyDescent="0.2">
      <c r="A37" s="126">
        <f>+A35+1</f>
        <v>28</v>
      </c>
      <c r="B37" s="9">
        <v>133899</v>
      </c>
      <c r="C37" s="10" t="s">
        <v>524</v>
      </c>
      <c r="D37" s="10" t="s">
        <v>491</v>
      </c>
      <c r="E37" s="42">
        <v>2090273.7688811389</v>
      </c>
      <c r="F37" s="68">
        <v>0</v>
      </c>
      <c r="G37" s="15">
        <v>3794070</v>
      </c>
      <c r="H37" s="15">
        <v>0</v>
      </c>
      <c r="I37" s="19">
        <v>597.22107682318256</v>
      </c>
      <c r="J37" s="19">
        <v>2701</v>
      </c>
      <c r="K37" s="19">
        <v>597</v>
      </c>
      <c r="L37" s="19">
        <v>0</v>
      </c>
      <c r="M37" s="18">
        <v>0</v>
      </c>
      <c r="N37" s="18">
        <v>0</v>
      </c>
      <c r="O37" s="19">
        <v>0</v>
      </c>
      <c r="P37" s="18">
        <v>0</v>
      </c>
      <c r="Q37" s="18">
        <v>0</v>
      </c>
      <c r="R37" s="19">
        <v>0</v>
      </c>
      <c r="S37" s="18">
        <v>0</v>
      </c>
      <c r="T37" s="19"/>
      <c r="U37" s="19"/>
      <c r="V37" s="19"/>
      <c r="W37" s="19"/>
      <c r="X37" s="19"/>
      <c r="Y37" s="18">
        <f>SUM(M37:X37)</f>
        <v>0</v>
      </c>
      <c r="Z37" s="22" t="s">
        <v>602</v>
      </c>
      <c r="AA37" s="22" t="s">
        <v>603</v>
      </c>
      <c r="AB37" s="22">
        <v>222</v>
      </c>
      <c r="AC37" s="22">
        <v>299</v>
      </c>
      <c r="AD37" s="22">
        <v>2701</v>
      </c>
      <c r="AE37" s="22" t="s">
        <v>663</v>
      </c>
      <c r="AF37" s="22" t="s">
        <v>130</v>
      </c>
    </row>
    <row r="38" spans="1:33" ht="17.25" customHeight="1" thickBot="1" x14ac:dyDescent="0.25">
      <c r="A38" s="28">
        <f>+A37+1</f>
        <v>29</v>
      </c>
      <c r="B38" s="30">
        <v>170188</v>
      </c>
      <c r="C38" s="28" t="s">
        <v>501</v>
      </c>
      <c r="D38" s="28" t="s">
        <v>491</v>
      </c>
      <c r="E38" s="67">
        <v>3515715</v>
      </c>
      <c r="F38" s="68">
        <v>716870</v>
      </c>
      <c r="G38" s="68">
        <v>1545290</v>
      </c>
      <c r="H38" s="15">
        <v>0</v>
      </c>
      <c r="I38" s="18">
        <v>1004.49</v>
      </c>
      <c r="J38" s="18">
        <v>1215</v>
      </c>
      <c r="K38" s="18">
        <v>205</v>
      </c>
      <c r="L38" s="18">
        <v>442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/>
      <c r="U38" s="18"/>
      <c r="V38" s="18"/>
      <c r="W38" s="18"/>
      <c r="X38" s="18"/>
      <c r="Y38" s="18">
        <f>SUM(M38:X38)</f>
        <v>0</v>
      </c>
      <c r="Z38" s="46" t="s">
        <v>101</v>
      </c>
      <c r="AA38" s="46" t="s">
        <v>502</v>
      </c>
      <c r="AB38" s="46">
        <v>215</v>
      </c>
      <c r="AC38" s="46">
        <v>265</v>
      </c>
      <c r="AD38" s="46">
        <v>1215.0910428571401</v>
      </c>
      <c r="AE38" s="46" t="s">
        <v>503</v>
      </c>
      <c r="AF38" s="46" t="s">
        <v>130</v>
      </c>
    </row>
    <row r="39" spans="1:33" ht="17.25" customHeight="1" thickBot="1" x14ac:dyDescent="0.25">
      <c r="A39" s="202" t="s">
        <v>862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36"/>
    </row>
    <row r="40" spans="1:33" ht="17.25" customHeight="1" thickBot="1" x14ac:dyDescent="0.25">
      <c r="A40" s="163">
        <f>+A38+1</f>
        <v>30</v>
      </c>
      <c r="B40" s="51">
        <v>209009</v>
      </c>
      <c r="C40" s="50" t="s">
        <v>863</v>
      </c>
      <c r="D40" s="50" t="s">
        <v>491</v>
      </c>
      <c r="E40" s="74" t="s">
        <v>126</v>
      </c>
      <c r="F40" s="79">
        <v>0</v>
      </c>
      <c r="G40" s="79">
        <v>15300000</v>
      </c>
      <c r="H40" s="128">
        <v>0</v>
      </c>
      <c r="I40" s="21" t="s">
        <v>126</v>
      </c>
      <c r="J40" s="21">
        <v>19531</v>
      </c>
      <c r="K40" s="21">
        <v>5449</v>
      </c>
      <c r="L40" s="21">
        <v>4371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18">
        <v>0</v>
      </c>
      <c r="T40" s="21"/>
      <c r="U40" s="21"/>
      <c r="V40" s="21"/>
      <c r="W40" s="21"/>
      <c r="X40" s="21"/>
      <c r="Y40" s="18">
        <f>SUM(M40:X40)</f>
        <v>0</v>
      </c>
      <c r="Z40" s="52" t="s">
        <v>114</v>
      </c>
      <c r="AA40" s="52" t="s">
        <v>909</v>
      </c>
      <c r="AB40" s="52">
        <v>384</v>
      </c>
      <c r="AC40" s="52">
        <v>576</v>
      </c>
      <c r="AD40" s="187">
        <f>+J40</f>
        <v>19531</v>
      </c>
      <c r="AE40" s="52"/>
      <c r="AF40" s="95"/>
    </row>
    <row r="41" spans="1:33" ht="15.75" thickBot="1" x14ac:dyDescent="0.25">
      <c r="A41" s="202" t="s">
        <v>504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36"/>
    </row>
    <row r="42" spans="1:33" ht="17.25" customHeight="1" x14ac:dyDescent="0.2">
      <c r="A42" s="161">
        <f>+A40+1</f>
        <v>31</v>
      </c>
      <c r="B42" s="9">
        <v>206196</v>
      </c>
      <c r="C42" s="10" t="s">
        <v>521</v>
      </c>
      <c r="D42" s="10" t="s">
        <v>491</v>
      </c>
      <c r="E42" s="42">
        <v>69934.48</v>
      </c>
      <c r="F42" s="68">
        <v>0</v>
      </c>
      <c r="G42" s="15">
        <v>1532083</v>
      </c>
      <c r="H42" s="15">
        <v>622713.11</v>
      </c>
      <c r="I42" s="19">
        <v>19.981279999999998</v>
      </c>
      <c r="J42" s="19">
        <v>911</v>
      </c>
      <c r="K42" s="19">
        <v>1</v>
      </c>
      <c r="L42" s="19">
        <v>438</v>
      </c>
      <c r="M42" s="18">
        <v>0</v>
      </c>
      <c r="N42" s="18">
        <v>0</v>
      </c>
      <c r="O42" s="19">
        <v>268.05</v>
      </c>
      <c r="P42" s="18">
        <v>0</v>
      </c>
      <c r="Q42" s="18">
        <v>0</v>
      </c>
      <c r="R42" s="18">
        <v>0</v>
      </c>
      <c r="S42" s="18">
        <v>0</v>
      </c>
      <c r="T42" s="19"/>
      <c r="U42" s="19"/>
      <c r="V42" s="19"/>
      <c r="W42" s="19"/>
      <c r="X42" s="19"/>
      <c r="Y42" s="18">
        <f>SUM(M42:X42)</f>
        <v>268.05</v>
      </c>
      <c r="Z42" s="22" t="s">
        <v>235</v>
      </c>
      <c r="AA42" s="22" t="s">
        <v>235</v>
      </c>
      <c r="AB42" s="22">
        <v>67240</v>
      </c>
      <c r="AC42" s="22">
        <v>96760</v>
      </c>
      <c r="AD42" s="22">
        <v>911</v>
      </c>
      <c r="AE42" s="22" t="s">
        <v>508</v>
      </c>
      <c r="AF42" s="22" t="s">
        <v>684</v>
      </c>
    </row>
    <row r="43" spans="1:33" ht="17.25" customHeight="1" x14ac:dyDescent="0.2">
      <c r="A43" s="160">
        <f>+A42+1</f>
        <v>32</v>
      </c>
      <c r="B43" s="30">
        <v>209397</v>
      </c>
      <c r="C43" s="115" t="s">
        <v>866</v>
      </c>
      <c r="D43" s="28" t="s">
        <v>491</v>
      </c>
      <c r="E43" s="67">
        <v>41767.17</v>
      </c>
      <c r="F43" s="68">
        <v>0</v>
      </c>
      <c r="G43" s="15">
        <v>250496</v>
      </c>
      <c r="H43" s="15">
        <v>243101.83</v>
      </c>
      <c r="I43" s="18">
        <v>1.1933477142857143</v>
      </c>
      <c r="J43" s="18">
        <v>597</v>
      </c>
      <c r="K43" s="18">
        <v>1</v>
      </c>
      <c r="L43" s="18">
        <v>1</v>
      </c>
      <c r="M43" s="18">
        <v>0</v>
      </c>
      <c r="N43" s="18">
        <v>0</v>
      </c>
      <c r="O43" s="19">
        <v>0</v>
      </c>
      <c r="P43" s="18">
        <v>0</v>
      </c>
      <c r="Q43" s="18">
        <v>0</v>
      </c>
      <c r="R43" s="18">
        <v>0</v>
      </c>
      <c r="S43" s="18">
        <v>1</v>
      </c>
      <c r="T43" s="18">
        <v>127</v>
      </c>
      <c r="U43" s="18"/>
      <c r="V43" s="18"/>
      <c r="W43" s="18"/>
      <c r="X43" s="18"/>
      <c r="Y43" s="18">
        <f>SUM(M43:X43)</f>
        <v>128</v>
      </c>
      <c r="Z43" s="46" t="s">
        <v>101</v>
      </c>
      <c r="AA43" s="46" t="s">
        <v>597</v>
      </c>
      <c r="AB43" s="46">
        <v>36079</v>
      </c>
      <c r="AC43" s="46">
        <v>51920</v>
      </c>
      <c r="AD43" s="46">
        <v>597</v>
      </c>
      <c r="AE43" s="46" t="s">
        <v>508</v>
      </c>
      <c r="AF43" s="46" t="s">
        <v>684</v>
      </c>
    </row>
    <row r="44" spans="1:33" ht="17.25" customHeight="1" x14ac:dyDescent="0.2">
      <c r="A44" s="160">
        <f t="shared" ref="A44:A64" si="4">+A43+1</f>
        <v>33</v>
      </c>
      <c r="B44" s="9">
        <v>209398</v>
      </c>
      <c r="C44" s="10" t="s">
        <v>865</v>
      </c>
      <c r="D44" s="10" t="s">
        <v>491</v>
      </c>
      <c r="E44" s="42">
        <v>66067.509999999995</v>
      </c>
      <c r="F44" s="68">
        <v>0</v>
      </c>
      <c r="G44" s="15">
        <v>1675437</v>
      </c>
      <c r="H44" s="15">
        <v>847748.27</v>
      </c>
      <c r="I44" s="19">
        <v>18.876431428571426</v>
      </c>
      <c r="J44" s="19">
        <v>786</v>
      </c>
      <c r="K44" s="19">
        <v>1</v>
      </c>
      <c r="L44" s="19">
        <v>479</v>
      </c>
      <c r="M44" s="18">
        <v>0</v>
      </c>
      <c r="N44" s="18">
        <v>0</v>
      </c>
      <c r="O44" s="19">
        <v>297.74</v>
      </c>
      <c r="P44" s="18">
        <v>0</v>
      </c>
      <c r="Q44" s="18">
        <v>0</v>
      </c>
      <c r="R44" s="18">
        <v>0</v>
      </c>
      <c r="S44" s="18">
        <v>0</v>
      </c>
      <c r="T44" s="19"/>
      <c r="U44" s="19"/>
      <c r="V44" s="19"/>
      <c r="W44" s="19"/>
      <c r="X44" s="19"/>
      <c r="Y44" s="18">
        <f>SUM(M44:X44)</f>
        <v>297.74</v>
      </c>
      <c r="Z44" s="22" t="s">
        <v>188</v>
      </c>
      <c r="AA44" s="22" t="s">
        <v>599</v>
      </c>
      <c r="AB44" s="22">
        <v>3514.1099999999997</v>
      </c>
      <c r="AC44" s="22">
        <v>5056.8900000000003</v>
      </c>
      <c r="AD44" s="22">
        <v>786</v>
      </c>
      <c r="AE44" s="22" t="s">
        <v>508</v>
      </c>
      <c r="AF44" s="22" t="s">
        <v>684</v>
      </c>
    </row>
    <row r="45" spans="1:33" ht="17.25" customHeight="1" x14ac:dyDescent="0.2">
      <c r="A45" s="160">
        <f t="shared" si="4"/>
        <v>34</v>
      </c>
      <c r="B45" s="9">
        <v>209399</v>
      </c>
      <c r="C45" s="10" t="s">
        <v>864</v>
      </c>
      <c r="D45" s="10" t="s">
        <v>491</v>
      </c>
      <c r="E45" s="42">
        <v>51059.34</v>
      </c>
      <c r="F45" s="68">
        <v>0</v>
      </c>
      <c r="G45" s="15">
        <v>654835</v>
      </c>
      <c r="H45" s="15">
        <v>0</v>
      </c>
      <c r="I45" s="19">
        <v>14.588382857142856</v>
      </c>
      <c r="J45" s="19">
        <v>993</v>
      </c>
      <c r="K45" s="19">
        <v>1</v>
      </c>
      <c r="L45" s="19">
        <v>187</v>
      </c>
      <c r="M45" s="18">
        <v>0</v>
      </c>
      <c r="N45" s="18">
        <v>0</v>
      </c>
      <c r="O45" s="19">
        <v>0</v>
      </c>
      <c r="P45" s="18">
        <v>0</v>
      </c>
      <c r="Q45" s="18">
        <v>0</v>
      </c>
      <c r="R45" s="18">
        <v>0</v>
      </c>
      <c r="S45" s="18">
        <v>0</v>
      </c>
      <c r="T45" s="19">
        <v>187</v>
      </c>
      <c r="U45" s="19"/>
      <c r="V45" s="19"/>
      <c r="W45" s="19"/>
      <c r="X45" s="19"/>
      <c r="Y45" s="18">
        <f>SUM(M45:X45)</f>
        <v>187</v>
      </c>
      <c r="Z45" s="22" t="s">
        <v>188</v>
      </c>
      <c r="AA45" s="22" t="s">
        <v>598</v>
      </c>
      <c r="AB45" s="22">
        <v>8200</v>
      </c>
      <c r="AC45" s="22">
        <v>11800</v>
      </c>
      <c r="AD45" s="22">
        <v>993</v>
      </c>
      <c r="AE45" s="22" t="s">
        <v>508</v>
      </c>
      <c r="AF45" s="22" t="s">
        <v>684</v>
      </c>
    </row>
    <row r="46" spans="1:33" ht="42.75" x14ac:dyDescent="0.2">
      <c r="A46" s="28">
        <f t="shared" si="4"/>
        <v>35</v>
      </c>
      <c r="B46" s="30">
        <v>209400</v>
      </c>
      <c r="C46" s="115" t="s">
        <v>42</v>
      </c>
      <c r="D46" s="28" t="s">
        <v>491</v>
      </c>
      <c r="E46" s="67">
        <v>72645.990000000005</v>
      </c>
      <c r="F46" s="68">
        <v>632904</v>
      </c>
      <c r="G46" s="68">
        <v>632904</v>
      </c>
      <c r="H46" s="15">
        <v>360508.7</v>
      </c>
      <c r="I46" s="18">
        <v>20.755997142857144</v>
      </c>
      <c r="J46" s="18">
        <v>1177</v>
      </c>
      <c r="K46" s="18">
        <v>181</v>
      </c>
      <c r="L46" s="18">
        <v>181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9.0500000000000007</v>
      </c>
      <c r="T46" s="18"/>
      <c r="U46" s="18"/>
      <c r="V46" s="18"/>
      <c r="W46" s="18"/>
      <c r="X46" s="18"/>
      <c r="Y46" s="18">
        <f t="shared" ref="Y46:Y54" si="5">SUM(M46:X46)</f>
        <v>9.0500000000000007</v>
      </c>
      <c r="Z46" s="46" t="s">
        <v>88</v>
      </c>
      <c r="AA46" s="46" t="s">
        <v>507</v>
      </c>
      <c r="AB46" s="46">
        <v>8400</v>
      </c>
      <c r="AC46" s="46">
        <v>12600</v>
      </c>
      <c r="AD46" s="46">
        <v>1177</v>
      </c>
      <c r="AE46" s="46" t="s">
        <v>508</v>
      </c>
      <c r="AF46" s="46" t="s">
        <v>509</v>
      </c>
    </row>
    <row r="47" spans="1:33" ht="28.5" x14ac:dyDescent="0.2">
      <c r="A47" s="10">
        <f t="shared" si="4"/>
        <v>36</v>
      </c>
      <c r="B47" s="9">
        <v>223854</v>
      </c>
      <c r="C47" s="10" t="s">
        <v>41</v>
      </c>
      <c r="D47" s="28" t="s">
        <v>491</v>
      </c>
      <c r="E47" s="42">
        <v>1678661</v>
      </c>
      <c r="F47" s="69">
        <v>343708</v>
      </c>
      <c r="G47" s="69">
        <v>3997069</v>
      </c>
      <c r="H47" s="15">
        <v>1528688.98</v>
      </c>
      <c r="I47" s="19">
        <v>479.61742857142855</v>
      </c>
      <c r="J47" s="19">
        <v>959</v>
      </c>
      <c r="K47" s="19">
        <v>98</v>
      </c>
      <c r="L47" s="19">
        <v>1142</v>
      </c>
      <c r="M47" s="18">
        <v>0</v>
      </c>
      <c r="N47" s="18">
        <v>0</v>
      </c>
      <c r="O47" s="19">
        <v>19.64</v>
      </c>
      <c r="P47" s="18">
        <v>0</v>
      </c>
      <c r="Q47" s="18">
        <v>0</v>
      </c>
      <c r="R47" s="19">
        <v>158.33000000000001</v>
      </c>
      <c r="S47" s="19">
        <v>29.03</v>
      </c>
      <c r="T47" s="19">
        <v>109.42</v>
      </c>
      <c r="U47" s="19"/>
      <c r="V47" s="19"/>
      <c r="W47" s="19"/>
      <c r="X47" s="19"/>
      <c r="Y47" s="18">
        <f t="shared" si="5"/>
        <v>316.42</v>
      </c>
      <c r="Z47" s="22" t="s">
        <v>88</v>
      </c>
      <c r="AA47" s="22" t="s">
        <v>510</v>
      </c>
      <c r="AB47" s="22">
        <v>6400</v>
      </c>
      <c r="AC47" s="22">
        <v>9600</v>
      </c>
      <c r="AD47" s="22">
        <v>859</v>
      </c>
      <c r="AE47" s="22" t="s">
        <v>511</v>
      </c>
      <c r="AF47" s="22" t="s">
        <v>130</v>
      </c>
    </row>
    <row r="48" spans="1:33" s="7" customFormat="1" ht="42.75" x14ac:dyDescent="0.2">
      <c r="A48" s="10">
        <f t="shared" si="4"/>
        <v>37</v>
      </c>
      <c r="B48" s="9">
        <v>223891</v>
      </c>
      <c r="C48" s="10" t="s">
        <v>44</v>
      </c>
      <c r="D48" s="28" t="s">
        <v>491</v>
      </c>
      <c r="E48" s="42">
        <v>879437</v>
      </c>
      <c r="F48" s="69">
        <v>257324</v>
      </c>
      <c r="G48" s="69">
        <v>3338881</v>
      </c>
      <c r="H48" s="15">
        <v>1059952</v>
      </c>
      <c r="I48" s="19">
        <v>251.26771428571428</v>
      </c>
      <c r="J48" s="19">
        <v>718</v>
      </c>
      <c r="K48" s="19">
        <v>74</v>
      </c>
      <c r="L48" s="19">
        <v>954</v>
      </c>
      <c r="M48" s="18">
        <v>0</v>
      </c>
      <c r="N48" s="18">
        <v>0</v>
      </c>
      <c r="O48" s="19">
        <v>9.0299999999999994</v>
      </c>
      <c r="P48" s="18">
        <v>0</v>
      </c>
      <c r="Q48" s="18">
        <v>0</v>
      </c>
      <c r="R48" s="19">
        <v>147.13</v>
      </c>
      <c r="S48" s="19">
        <v>43.88</v>
      </c>
      <c r="T48" s="19">
        <v>31.99</v>
      </c>
      <c r="U48" s="19"/>
      <c r="V48" s="19"/>
      <c r="W48" s="19"/>
      <c r="X48" s="19"/>
      <c r="Y48" s="18">
        <f t="shared" si="5"/>
        <v>232.03</v>
      </c>
      <c r="Z48" s="22" t="s">
        <v>89</v>
      </c>
      <c r="AA48" s="22" t="s">
        <v>512</v>
      </c>
      <c r="AB48" s="22">
        <v>6400</v>
      </c>
      <c r="AC48" s="22">
        <v>9600</v>
      </c>
      <c r="AD48" s="22">
        <v>718</v>
      </c>
      <c r="AE48" s="22" t="s">
        <v>511</v>
      </c>
      <c r="AF48" s="22" t="s">
        <v>130</v>
      </c>
    </row>
    <row r="49" spans="1:32" ht="28.5" x14ac:dyDescent="0.2">
      <c r="A49" s="10">
        <f t="shared" si="4"/>
        <v>38</v>
      </c>
      <c r="B49" s="11">
        <v>223945</v>
      </c>
      <c r="C49" s="10" t="s">
        <v>45</v>
      </c>
      <c r="D49" s="28" t="s">
        <v>491</v>
      </c>
      <c r="E49" s="42">
        <v>1360909</v>
      </c>
      <c r="F49" s="69">
        <v>398195</v>
      </c>
      <c r="G49" s="69">
        <v>5588225</v>
      </c>
      <c r="H49" s="15">
        <v>0</v>
      </c>
      <c r="I49" s="19">
        <v>388.83114285714288</v>
      </c>
      <c r="J49" s="19">
        <v>1111</v>
      </c>
      <c r="K49" s="19">
        <v>114</v>
      </c>
      <c r="L49" s="19">
        <v>114</v>
      </c>
      <c r="M49" s="18">
        <v>0</v>
      </c>
      <c r="N49" s="18">
        <v>0</v>
      </c>
      <c r="O49" s="19">
        <v>0</v>
      </c>
      <c r="P49" s="18">
        <v>0</v>
      </c>
      <c r="Q49" s="18">
        <v>0</v>
      </c>
      <c r="R49" s="18">
        <v>0</v>
      </c>
      <c r="S49" s="18">
        <v>0</v>
      </c>
      <c r="T49" s="19"/>
      <c r="U49" s="19"/>
      <c r="V49" s="19"/>
      <c r="W49" s="19"/>
      <c r="X49" s="19"/>
      <c r="Y49" s="18">
        <f t="shared" si="5"/>
        <v>0</v>
      </c>
      <c r="Z49" s="22" t="s">
        <v>89</v>
      </c>
      <c r="AA49" s="22" t="s">
        <v>513</v>
      </c>
      <c r="AB49" s="22">
        <v>6400</v>
      </c>
      <c r="AC49" s="22">
        <v>9600</v>
      </c>
      <c r="AD49" s="22">
        <v>1111</v>
      </c>
      <c r="AE49" s="22" t="s">
        <v>511</v>
      </c>
      <c r="AF49" s="22" t="s">
        <v>130</v>
      </c>
    </row>
    <row r="50" spans="1:32" ht="42.75" x14ac:dyDescent="0.2">
      <c r="A50" s="10">
        <f t="shared" si="4"/>
        <v>39</v>
      </c>
      <c r="B50" s="11">
        <v>223988</v>
      </c>
      <c r="C50" s="10" t="s">
        <v>43</v>
      </c>
      <c r="D50" s="10" t="s">
        <v>491</v>
      </c>
      <c r="E50" s="42">
        <v>1133866</v>
      </c>
      <c r="F50" s="69">
        <v>280975</v>
      </c>
      <c r="G50" s="69">
        <v>4719681</v>
      </c>
      <c r="H50" s="15">
        <v>0</v>
      </c>
      <c r="I50" s="19">
        <v>323.96171428571427</v>
      </c>
      <c r="J50" s="19">
        <v>784</v>
      </c>
      <c r="K50" s="19">
        <v>80</v>
      </c>
      <c r="L50" s="19">
        <v>80</v>
      </c>
      <c r="M50" s="18">
        <v>0</v>
      </c>
      <c r="N50" s="18">
        <v>0</v>
      </c>
      <c r="O50" s="19">
        <v>0</v>
      </c>
      <c r="P50" s="18">
        <v>0</v>
      </c>
      <c r="Q50" s="18">
        <v>0</v>
      </c>
      <c r="R50" s="18">
        <v>0</v>
      </c>
      <c r="S50" s="18">
        <v>0</v>
      </c>
      <c r="T50" s="19"/>
      <c r="U50" s="19"/>
      <c r="V50" s="19"/>
      <c r="W50" s="19"/>
      <c r="X50" s="19"/>
      <c r="Y50" s="18">
        <f t="shared" si="5"/>
        <v>0</v>
      </c>
      <c r="Z50" s="22" t="s">
        <v>188</v>
      </c>
      <c r="AA50" s="22" t="s">
        <v>514</v>
      </c>
      <c r="AB50" s="22">
        <v>6400</v>
      </c>
      <c r="AC50" s="22">
        <v>9600</v>
      </c>
      <c r="AD50" s="22">
        <v>784</v>
      </c>
      <c r="AE50" s="22" t="s">
        <v>511</v>
      </c>
      <c r="AF50" s="22" t="s">
        <v>130</v>
      </c>
    </row>
    <row r="51" spans="1:32" ht="42.75" x14ac:dyDescent="0.2">
      <c r="A51" s="10">
        <f t="shared" si="4"/>
        <v>40</v>
      </c>
      <c r="B51" s="11">
        <v>224014</v>
      </c>
      <c r="C51" s="10" t="s">
        <v>47</v>
      </c>
      <c r="D51" s="10" t="s">
        <v>491</v>
      </c>
      <c r="E51" s="42">
        <v>845796</v>
      </c>
      <c r="F51" s="69">
        <v>199378</v>
      </c>
      <c r="G51" s="69">
        <v>3337255</v>
      </c>
      <c r="H51" s="15">
        <v>0</v>
      </c>
      <c r="I51" s="19">
        <v>241.65600000000001</v>
      </c>
      <c r="J51" s="19">
        <v>841</v>
      </c>
      <c r="K51" s="19">
        <v>57</v>
      </c>
      <c r="L51" s="19">
        <v>57</v>
      </c>
      <c r="M51" s="18">
        <v>0</v>
      </c>
      <c r="N51" s="18">
        <v>0</v>
      </c>
      <c r="O51" s="19">
        <v>0</v>
      </c>
      <c r="P51" s="18">
        <v>0</v>
      </c>
      <c r="Q51" s="18">
        <v>0</v>
      </c>
      <c r="R51" s="18">
        <v>0</v>
      </c>
      <c r="S51" s="18">
        <v>0</v>
      </c>
      <c r="T51" s="19"/>
      <c r="U51" s="19"/>
      <c r="V51" s="19"/>
      <c r="W51" s="19"/>
      <c r="X51" s="19"/>
      <c r="Y51" s="18">
        <f t="shared" si="5"/>
        <v>0</v>
      </c>
      <c r="Z51" s="22" t="s">
        <v>235</v>
      </c>
      <c r="AA51" s="22" t="s">
        <v>515</v>
      </c>
      <c r="AB51" s="22">
        <v>6400</v>
      </c>
      <c r="AC51" s="22">
        <v>9600</v>
      </c>
      <c r="AD51" s="22">
        <v>841</v>
      </c>
      <c r="AE51" s="22" t="s">
        <v>511</v>
      </c>
      <c r="AF51" s="22" t="s">
        <v>130</v>
      </c>
    </row>
    <row r="52" spans="1:32" ht="42.75" x14ac:dyDescent="0.2">
      <c r="A52" s="10">
        <f t="shared" si="4"/>
        <v>41</v>
      </c>
      <c r="B52" s="11">
        <v>224020</v>
      </c>
      <c r="C52" s="10" t="s">
        <v>46</v>
      </c>
      <c r="D52" s="10" t="s">
        <v>491</v>
      </c>
      <c r="E52" s="42">
        <v>1245503</v>
      </c>
      <c r="F52" s="69">
        <v>248429</v>
      </c>
      <c r="G52" s="69">
        <v>3898297</v>
      </c>
      <c r="H52" s="15">
        <v>0</v>
      </c>
      <c r="I52" s="19">
        <v>355.858</v>
      </c>
      <c r="J52" s="19">
        <v>694</v>
      </c>
      <c r="K52" s="19">
        <v>71</v>
      </c>
      <c r="L52" s="19">
        <v>71</v>
      </c>
      <c r="M52" s="18">
        <v>0</v>
      </c>
      <c r="N52" s="18">
        <v>0</v>
      </c>
      <c r="O52" s="19">
        <v>0</v>
      </c>
      <c r="P52" s="18">
        <v>0</v>
      </c>
      <c r="Q52" s="18">
        <v>0</v>
      </c>
      <c r="R52" s="18">
        <v>0</v>
      </c>
      <c r="S52" s="18">
        <v>0</v>
      </c>
      <c r="T52" s="19"/>
      <c r="U52" s="19"/>
      <c r="V52" s="19"/>
      <c r="W52" s="19"/>
      <c r="X52" s="19"/>
      <c r="Y52" s="18">
        <f t="shared" si="5"/>
        <v>0</v>
      </c>
      <c r="Z52" s="22" t="s">
        <v>89</v>
      </c>
      <c r="AA52" s="22" t="s">
        <v>516</v>
      </c>
      <c r="AB52" s="22">
        <v>6400</v>
      </c>
      <c r="AC52" s="22">
        <v>9600</v>
      </c>
      <c r="AD52" s="22">
        <v>694</v>
      </c>
      <c r="AE52" s="22" t="s">
        <v>511</v>
      </c>
      <c r="AF52" s="22" t="s">
        <v>130</v>
      </c>
    </row>
    <row r="53" spans="1:32" ht="28.5" x14ac:dyDescent="0.2">
      <c r="A53" s="10">
        <f t="shared" si="4"/>
        <v>42</v>
      </c>
      <c r="B53" s="11">
        <v>224103</v>
      </c>
      <c r="C53" s="10" t="s">
        <v>505</v>
      </c>
      <c r="D53" s="10" t="s">
        <v>491</v>
      </c>
      <c r="E53" s="42">
        <v>3888243</v>
      </c>
      <c r="F53" s="69">
        <v>398195</v>
      </c>
      <c r="G53" s="69">
        <v>5739318</v>
      </c>
      <c r="H53" s="15">
        <v>0</v>
      </c>
      <c r="I53" s="19">
        <v>1110.9265714285714</v>
      </c>
      <c r="J53" s="19">
        <v>1136</v>
      </c>
      <c r="K53" s="19">
        <v>114</v>
      </c>
      <c r="L53" s="19">
        <v>114</v>
      </c>
      <c r="M53" s="18">
        <v>0</v>
      </c>
      <c r="N53" s="18">
        <v>0</v>
      </c>
      <c r="O53" s="19">
        <v>0</v>
      </c>
      <c r="P53" s="18">
        <v>0</v>
      </c>
      <c r="Q53" s="18">
        <v>0</v>
      </c>
      <c r="R53" s="18">
        <v>0</v>
      </c>
      <c r="S53" s="18">
        <v>0</v>
      </c>
      <c r="T53" s="19"/>
      <c r="U53" s="19"/>
      <c r="V53" s="19"/>
      <c r="W53" s="19"/>
      <c r="X53" s="19"/>
      <c r="Y53" s="18">
        <f t="shared" si="5"/>
        <v>0</v>
      </c>
      <c r="Z53" s="22" t="s">
        <v>188</v>
      </c>
      <c r="AA53" s="22" t="s">
        <v>517</v>
      </c>
      <c r="AB53" s="22">
        <v>6400</v>
      </c>
      <c r="AC53" s="22">
        <v>9600</v>
      </c>
      <c r="AD53" s="22">
        <v>1136</v>
      </c>
      <c r="AE53" s="22" t="s">
        <v>511</v>
      </c>
      <c r="AF53" s="22" t="s">
        <v>130</v>
      </c>
    </row>
    <row r="54" spans="1:32" ht="28.5" x14ac:dyDescent="0.2">
      <c r="A54" s="10">
        <f t="shared" si="4"/>
        <v>43</v>
      </c>
      <c r="B54" s="12">
        <v>224123</v>
      </c>
      <c r="C54" s="10" t="s">
        <v>506</v>
      </c>
      <c r="D54" s="10" t="s">
        <v>491</v>
      </c>
      <c r="E54" s="42">
        <v>2649240</v>
      </c>
      <c r="F54" s="69">
        <v>343824</v>
      </c>
      <c r="G54" s="69">
        <v>3440778</v>
      </c>
      <c r="H54" s="15">
        <v>0</v>
      </c>
      <c r="I54" s="19">
        <v>756.92571428571432</v>
      </c>
      <c r="J54" s="19">
        <v>960</v>
      </c>
      <c r="K54" s="19">
        <v>98</v>
      </c>
      <c r="L54" s="19">
        <v>98</v>
      </c>
      <c r="M54" s="18">
        <v>0</v>
      </c>
      <c r="N54" s="18">
        <v>0</v>
      </c>
      <c r="O54" s="19"/>
      <c r="P54" s="18">
        <v>0</v>
      </c>
      <c r="Q54" s="18">
        <v>0</v>
      </c>
      <c r="R54" s="18">
        <v>0</v>
      </c>
      <c r="S54" s="18">
        <v>0</v>
      </c>
      <c r="T54" s="19"/>
      <c r="U54" s="19"/>
      <c r="V54" s="19"/>
      <c r="W54" s="19"/>
      <c r="X54" s="19"/>
      <c r="Y54" s="18">
        <f t="shared" si="5"/>
        <v>0</v>
      </c>
      <c r="Z54" s="22" t="s">
        <v>188</v>
      </c>
      <c r="AA54" s="22" t="s">
        <v>518</v>
      </c>
      <c r="AB54" s="22">
        <v>6400</v>
      </c>
      <c r="AC54" s="22">
        <v>9600</v>
      </c>
      <c r="AD54" s="22">
        <v>960</v>
      </c>
      <c r="AE54" s="22" t="s">
        <v>511</v>
      </c>
      <c r="AF54" s="22" t="s">
        <v>130</v>
      </c>
    </row>
    <row r="55" spans="1:32" ht="42.75" x14ac:dyDescent="0.2">
      <c r="A55" s="126">
        <f t="shared" si="4"/>
        <v>44</v>
      </c>
      <c r="B55" s="9">
        <v>227552</v>
      </c>
      <c r="C55" s="10" t="s">
        <v>559</v>
      </c>
      <c r="D55" s="10" t="s">
        <v>491</v>
      </c>
      <c r="E55" s="42">
        <v>949049.64</v>
      </c>
      <c r="F55" s="68">
        <v>0</v>
      </c>
      <c r="G55" s="15">
        <v>1626467</v>
      </c>
      <c r="H55" s="15">
        <v>0</v>
      </c>
      <c r="I55" s="19">
        <v>271.15703999999999</v>
      </c>
      <c r="J55" s="22">
        <v>1570</v>
      </c>
      <c r="K55" s="19">
        <v>271</v>
      </c>
      <c r="L55" s="19">
        <v>0</v>
      </c>
      <c r="M55" s="18">
        <v>0</v>
      </c>
      <c r="N55" s="18">
        <v>0</v>
      </c>
      <c r="O55" s="19">
        <v>0</v>
      </c>
      <c r="P55" s="18">
        <v>0</v>
      </c>
      <c r="Q55" s="18">
        <v>0</v>
      </c>
      <c r="R55" s="18">
        <v>0</v>
      </c>
      <c r="S55" s="18">
        <v>0</v>
      </c>
      <c r="T55" s="19"/>
      <c r="U55" s="19"/>
      <c r="V55" s="19"/>
      <c r="W55" s="19"/>
      <c r="X55" s="19"/>
      <c r="Y55" s="18">
        <f t="shared" ref="Y55:Y61" si="6">SUM(M55:X55)</f>
        <v>0</v>
      </c>
      <c r="Z55" s="22" t="s">
        <v>641</v>
      </c>
      <c r="AA55" s="22" t="s">
        <v>642</v>
      </c>
      <c r="AB55" s="22">
        <v>6400</v>
      </c>
      <c r="AC55" s="22">
        <v>9600</v>
      </c>
      <c r="AD55" s="22">
        <v>1570</v>
      </c>
      <c r="AE55" s="22" t="s">
        <v>511</v>
      </c>
      <c r="AF55" s="22" t="s">
        <v>130</v>
      </c>
    </row>
    <row r="56" spans="1:32" ht="28.5" x14ac:dyDescent="0.2">
      <c r="A56" s="126">
        <f t="shared" si="4"/>
        <v>45</v>
      </c>
      <c r="B56" s="9">
        <v>232678</v>
      </c>
      <c r="C56" s="10" t="s">
        <v>558</v>
      </c>
      <c r="D56" s="10" t="s">
        <v>491</v>
      </c>
      <c r="E56" s="42">
        <v>1588083.03</v>
      </c>
      <c r="F56" s="68">
        <v>0</v>
      </c>
      <c r="G56" s="15">
        <v>1173549</v>
      </c>
      <c r="H56" s="15">
        <v>0</v>
      </c>
      <c r="I56" s="19">
        <v>453.73800857142857</v>
      </c>
      <c r="J56" s="22">
        <v>1469</v>
      </c>
      <c r="K56" s="19">
        <v>1527</v>
      </c>
      <c r="L56" s="19">
        <v>0</v>
      </c>
      <c r="M56" s="18">
        <v>0</v>
      </c>
      <c r="N56" s="18">
        <v>0</v>
      </c>
      <c r="O56" s="19">
        <v>0</v>
      </c>
      <c r="P56" s="18">
        <v>0</v>
      </c>
      <c r="Q56" s="18">
        <v>0</v>
      </c>
      <c r="R56" s="18">
        <v>0</v>
      </c>
      <c r="S56" s="18">
        <v>0</v>
      </c>
      <c r="T56" s="19"/>
      <c r="U56" s="19"/>
      <c r="V56" s="19"/>
      <c r="W56" s="19"/>
      <c r="X56" s="19"/>
      <c r="Y56" s="18">
        <f t="shared" si="6"/>
        <v>0</v>
      </c>
      <c r="Z56" s="22" t="s">
        <v>188</v>
      </c>
      <c r="AA56" s="22" t="s">
        <v>228</v>
      </c>
      <c r="AB56" s="22">
        <v>6400</v>
      </c>
      <c r="AC56" s="22">
        <v>9600</v>
      </c>
      <c r="AD56" s="22">
        <v>1469</v>
      </c>
      <c r="AE56" s="22" t="s">
        <v>511</v>
      </c>
      <c r="AF56" s="22" t="s">
        <v>130</v>
      </c>
    </row>
    <row r="57" spans="1:32" ht="28.5" x14ac:dyDescent="0.2">
      <c r="A57" s="154">
        <f t="shared" si="4"/>
        <v>46</v>
      </c>
      <c r="B57" s="156">
        <v>244266</v>
      </c>
      <c r="C57" s="50" t="s">
        <v>810</v>
      </c>
      <c r="D57" s="10" t="s">
        <v>491</v>
      </c>
      <c r="E57" s="42">
        <v>3800000</v>
      </c>
      <c r="F57" s="68">
        <v>0</v>
      </c>
      <c r="G57" s="15">
        <v>3401618</v>
      </c>
      <c r="H57" s="15">
        <v>0</v>
      </c>
      <c r="I57" s="19">
        <v>1085.7142857142858</v>
      </c>
      <c r="J57" s="22">
        <v>1465.7142857142858</v>
      </c>
      <c r="K57" s="19">
        <v>608</v>
      </c>
      <c r="L57" s="19">
        <v>0</v>
      </c>
      <c r="M57" s="18">
        <v>0</v>
      </c>
      <c r="N57" s="18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9"/>
      <c r="U57" s="19"/>
      <c r="V57" s="19"/>
      <c r="W57" s="19"/>
      <c r="X57" s="19"/>
      <c r="Y57" s="18">
        <f t="shared" si="6"/>
        <v>0</v>
      </c>
      <c r="Z57" s="22" t="s">
        <v>600</v>
      </c>
      <c r="AA57" s="22" t="s">
        <v>640</v>
      </c>
      <c r="AB57" s="22">
        <v>6400</v>
      </c>
      <c r="AC57" s="22">
        <v>9600</v>
      </c>
      <c r="AD57" s="22">
        <v>1465.7142857142858</v>
      </c>
      <c r="AE57" s="22" t="s">
        <v>511</v>
      </c>
      <c r="AF57" s="22" t="s">
        <v>130</v>
      </c>
    </row>
    <row r="58" spans="1:32" ht="28.5" x14ac:dyDescent="0.2">
      <c r="A58" s="154">
        <f t="shared" si="4"/>
        <v>47</v>
      </c>
      <c r="B58" s="12">
        <v>244292</v>
      </c>
      <c r="C58" s="50" t="s">
        <v>811</v>
      </c>
      <c r="D58" s="10" t="s">
        <v>491</v>
      </c>
      <c r="E58" s="42">
        <v>4200000</v>
      </c>
      <c r="F58" s="68">
        <v>0</v>
      </c>
      <c r="G58" s="15">
        <v>5475608</v>
      </c>
      <c r="H58" s="15">
        <v>0</v>
      </c>
      <c r="I58" s="19">
        <v>1200</v>
      </c>
      <c r="J58" s="22">
        <v>1620</v>
      </c>
      <c r="K58" s="19">
        <v>1390</v>
      </c>
      <c r="L58" s="19">
        <v>0</v>
      </c>
      <c r="M58" s="18">
        <v>0</v>
      </c>
      <c r="N58" s="18">
        <v>0</v>
      </c>
      <c r="O58" s="19">
        <v>0</v>
      </c>
      <c r="P58" s="18">
        <v>0</v>
      </c>
      <c r="Q58" s="18">
        <v>0</v>
      </c>
      <c r="R58" s="18">
        <v>0</v>
      </c>
      <c r="S58" s="18">
        <v>0</v>
      </c>
      <c r="T58" s="19"/>
      <c r="U58" s="19"/>
      <c r="V58" s="19"/>
      <c r="W58" s="19"/>
      <c r="X58" s="19"/>
      <c r="Y58" s="18">
        <f t="shared" si="6"/>
        <v>0</v>
      </c>
      <c r="Z58" s="22" t="s">
        <v>638</v>
      </c>
      <c r="AA58" s="22" t="s">
        <v>637</v>
      </c>
      <c r="AB58" s="22">
        <v>8408</v>
      </c>
      <c r="AC58" s="22">
        <v>12606</v>
      </c>
      <c r="AD58" s="22">
        <v>1620</v>
      </c>
      <c r="AE58" s="22" t="s">
        <v>511</v>
      </c>
      <c r="AF58" s="22" t="s">
        <v>130</v>
      </c>
    </row>
    <row r="59" spans="1:32" ht="28.5" x14ac:dyDescent="0.2">
      <c r="A59" s="154">
        <f t="shared" si="4"/>
        <v>48</v>
      </c>
      <c r="B59" s="12">
        <v>244304</v>
      </c>
      <c r="C59" s="50" t="s">
        <v>812</v>
      </c>
      <c r="D59" s="10" t="s">
        <v>491</v>
      </c>
      <c r="E59" s="42">
        <v>3650000</v>
      </c>
      <c r="F59" s="68">
        <v>0</v>
      </c>
      <c r="G59" s="15">
        <v>4166139</v>
      </c>
      <c r="H59" s="15">
        <v>0</v>
      </c>
      <c r="I59" s="19">
        <v>1042.8571428571429</v>
      </c>
      <c r="J59" s="22">
        <v>1407.8571428571429</v>
      </c>
      <c r="K59" s="19"/>
      <c r="L59" s="19"/>
      <c r="M59" s="18">
        <v>0</v>
      </c>
      <c r="N59" s="18">
        <v>0</v>
      </c>
      <c r="O59" s="19">
        <v>0</v>
      </c>
      <c r="P59" s="18">
        <v>0</v>
      </c>
      <c r="Q59" s="18">
        <v>0</v>
      </c>
      <c r="R59" s="18">
        <v>0</v>
      </c>
      <c r="S59" s="18">
        <v>0</v>
      </c>
      <c r="T59" s="19"/>
      <c r="U59" s="19"/>
      <c r="V59" s="19"/>
      <c r="W59" s="19"/>
      <c r="X59" s="19"/>
      <c r="Y59" s="18">
        <f t="shared" si="6"/>
        <v>0</v>
      </c>
      <c r="Z59" s="22" t="s">
        <v>635</v>
      </c>
      <c r="AA59" s="22" t="s">
        <v>636</v>
      </c>
      <c r="AB59" s="22">
        <v>6400</v>
      </c>
      <c r="AC59" s="22">
        <v>9600</v>
      </c>
      <c r="AD59" s="22">
        <v>1407.8571428571429</v>
      </c>
      <c r="AE59" s="22" t="s">
        <v>511</v>
      </c>
      <c r="AF59" s="22" t="s">
        <v>130</v>
      </c>
    </row>
    <row r="60" spans="1:32" ht="42.75" x14ac:dyDescent="0.2">
      <c r="A60" s="154">
        <f t="shared" si="4"/>
        <v>49</v>
      </c>
      <c r="B60" s="12">
        <v>258925</v>
      </c>
      <c r="C60" s="50" t="s">
        <v>813</v>
      </c>
      <c r="D60" s="10" t="s">
        <v>491</v>
      </c>
      <c r="E60" s="42">
        <v>3950565</v>
      </c>
      <c r="F60" s="68">
        <v>0</v>
      </c>
      <c r="G60" s="15">
        <v>1811384</v>
      </c>
      <c r="H60" s="15">
        <v>0</v>
      </c>
      <c r="I60" s="19">
        <v>1128.7328571428573</v>
      </c>
      <c r="J60" s="22">
        <v>1128.7328571428573</v>
      </c>
      <c r="K60" s="19"/>
      <c r="L60" s="19"/>
      <c r="M60" s="18">
        <v>0</v>
      </c>
      <c r="N60" s="18">
        <v>0</v>
      </c>
      <c r="O60" s="19">
        <v>0</v>
      </c>
      <c r="P60" s="18">
        <v>0</v>
      </c>
      <c r="Q60" s="18">
        <v>0</v>
      </c>
      <c r="R60" s="18">
        <v>0</v>
      </c>
      <c r="S60" s="18">
        <v>0</v>
      </c>
      <c r="T60" s="19"/>
      <c r="U60" s="19"/>
      <c r="V60" s="19"/>
      <c r="W60" s="19"/>
      <c r="X60" s="19"/>
      <c r="Y60" s="18">
        <f t="shared" si="6"/>
        <v>0</v>
      </c>
      <c r="Z60" s="22" t="s">
        <v>639</v>
      </c>
      <c r="AA60" s="22" t="s">
        <v>89</v>
      </c>
      <c r="AB60" s="22">
        <v>8408</v>
      </c>
      <c r="AC60" s="22">
        <v>12606</v>
      </c>
      <c r="AD60" s="22">
        <v>1128.7328571428573</v>
      </c>
      <c r="AE60" s="22" t="s">
        <v>511</v>
      </c>
      <c r="AF60" s="22" t="s">
        <v>130</v>
      </c>
    </row>
    <row r="61" spans="1:32" ht="42.75" x14ac:dyDescent="0.2">
      <c r="A61" s="154">
        <f t="shared" si="4"/>
        <v>50</v>
      </c>
      <c r="B61" s="12">
        <v>261991</v>
      </c>
      <c r="C61" s="50" t="s">
        <v>814</v>
      </c>
      <c r="D61" s="10" t="s">
        <v>491</v>
      </c>
      <c r="E61" s="42">
        <v>4200000</v>
      </c>
      <c r="F61" s="68">
        <v>0</v>
      </c>
      <c r="G61" s="15">
        <v>0</v>
      </c>
      <c r="H61" s="15">
        <v>0</v>
      </c>
      <c r="I61" s="19">
        <v>1200</v>
      </c>
      <c r="J61" s="22">
        <v>1620</v>
      </c>
      <c r="K61" s="19">
        <v>0</v>
      </c>
      <c r="L61" s="19">
        <v>0</v>
      </c>
      <c r="M61" s="18">
        <v>0</v>
      </c>
      <c r="N61" s="18">
        <v>0</v>
      </c>
      <c r="O61" s="19">
        <v>0</v>
      </c>
      <c r="P61" s="18">
        <v>0</v>
      </c>
      <c r="Q61" s="18">
        <v>0</v>
      </c>
      <c r="R61" s="18">
        <v>0</v>
      </c>
      <c r="S61" s="18">
        <v>0</v>
      </c>
      <c r="T61" s="19"/>
      <c r="U61" s="19"/>
      <c r="V61" s="19"/>
      <c r="W61" s="19"/>
      <c r="X61" s="19"/>
      <c r="Y61" s="18">
        <f t="shared" si="6"/>
        <v>0</v>
      </c>
      <c r="Z61" s="22" t="s">
        <v>379</v>
      </c>
      <c r="AA61" s="22" t="s">
        <v>644</v>
      </c>
      <c r="AB61" s="22">
        <v>15381</v>
      </c>
      <c r="AC61" s="22">
        <v>16008</v>
      </c>
      <c r="AD61" s="22">
        <v>1620</v>
      </c>
      <c r="AE61" s="22" t="s">
        <v>511</v>
      </c>
      <c r="AF61" s="22" t="s">
        <v>130</v>
      </c>
    </row>
    <row r="62" spans="1:32" ht="43.5" customHeight="1" x14ac:dyDescent="0.2">
      <c r="A62" s="154">
        <f t="shared" si="4"/>
        <v>51</v>
      </c>
      <c r="B62" s="12">
        <v>261999</v>
      </c>
      <c r="C62" s="50" t="s">
        <v>815</v>
      </c>
      <c r="D62" s="10" t="s">
        <v>491</v>
      </c>
      <c r="E62" s="42">
        <v>4800000</v>
      </c>
      <c r="F62" s="68">
        <v>0</v>
      </c>
      <c r="G62" s="15">
        <v>5613363</v>
      </c>
      <c r="H62" s="15">
        <v>0</v>
      </c>
      <c r="I62" s="19">
        <v>1371.4285714285713</v>
      </c>
      <c r="J62" s="22">
        <v>1851.4285714285713</v>
      </c>
      <c r="K62" s="19"/>
      <c r="L62" s="19"/>
      <c r="M62" s="18">
        <v>0</v>
      </c>
      <c r="N62" s="18">
        <v>0</v>
      </c>
      <c r="O62" s="19">
        <v>0</v>
      </c>
      <c r="P62" s="18">
        <v>0</v>
      </c>
      <c r="Q62" s="18">
        <v>0</v>
      </c>
      <c r="R62" s="18">
        <v>0</v>
      </c>
      <c r="S62" s="18">
        <v>0</v>
      </c>
      <c r="T62" s="19"/>
      <c r="U62" s="19"/>
      <c r="V62" s="19"/>
      <c r="W62" s="19"/>
      <c r="X62" s="19"/>
      <c r="Y62" s="18">
        <f>SUM(M62:X62)</f>
        <v>0</v>
      </c>
      <c r="Z62" s="22" t="s">
        <v>600</v>
      </c>
      <c r="AA62" s="22" t="s">
        <v>621</v>
      </c>
      <c r="AB62" s="22">
        <v>8408</v>
      </c>
      <c r="AC62" s="22">
        <v>12606</v>
      </c>
      <c r="AD62" s="22">
        <v>1851.4285714285713</v>
      </c>
      <c r="AE62" s="22" t="s">
        <v>511</v>
      </c>
      <c r="AF62" s="22" t="s">
        <v>130</v>
      </c>
    </row>
    <row r="63" spans="1:32" ht="57" x14ac:dyDescent="0.2">
      <c r="A63" s="154">
        <f t="shared" si="4"/>
        <v>52</v>
      </c>
      <c r="B63" s="156">
        <v>262004</v>
      </c>
      <c r="C63" s="50" t="s">
        <v>816</v>
      </c>
      <c r="D63" s="10" t="s">
        <v>491</v>
      </c>
      <c r="E63" s="42">
        <v>4550000</v>
      </c>
      <c r="F63" s="68">
        <v>0</v>
      </c>
      <c r="G63" s="15">
        <v>5588073</v>
      </c>
      <c r="H63" s="15">
        <v>0</v>
      </c>
      <c r="I63" s="19">
        <v>1300</v>
      </c>
      <c r="J63" s="22">
        <v>1755</v>
      </c>
      <c r="K63" s="19">
        <v>0</v>
      </c>
      <c r="L63" s="19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18">
        <v>0</v>
      </c>
      <c r="T63" s="19"/>
      <c r="U63" s="19"/>
      <c r="V63" s="19"/>
      <c r="W63" s="19"/>
      <c r="X63" s="19"/>
      <c r="Y63" s="18">
        <f>SUM(M63:X63)</f>
        <v>0</v>
      </c>
      <c r="Z63" s="22" t="s">
        <v>379</v>
      </c>
      <c r="AA63" s="22" t="s">
        <v>645</v>
      </c>
      <c r="AB63" s="22">
        <v>6400</v>
      </c>
      <c r="AC63" s="22">
        <v>9600</v>
      </c>
      <c r="AD63" s="22">
        <v>1755</v>
      </c>
      <c r="AE63" s="22" t="s">
        <v>511</v>
      </c>
      <c r="AF63" s="22" t="s">
        <v>130</v>
      </c>
    </row>
    <row r="64" spans="1:32" ht="43.5" thickBot="1" x14ac:dyDescent="0.25">
      <c r="A64" s="154">
        <f t="shared" si="4"/>
        <v>53</v>
      </c>
      <c r="B64" s="12">
        <v>262009</v>
      </c>
      <c r="C64" s="50" t="s">
        <v>817</v>
      </c>
      <c r="D64" s="10" t="s">
        <v>491</v>
      </c>
      <c r="E64" s="74" t="s">
        <v>126</v>
      </c>
      <c r="F64" s="79"/>
      <c r="G64" s="79">
        <v>4289241</v>
      </c>
      <c r="H64" s="128"/>
      <c r="I64" s="21" t="s">
        <v>126</v>
      </c>
      <c r="J64" s="52">
        <v>1164</v>
      </c>
      <c r="K64" s="21">
        <v>373</v>
      </c>
      <c r="L64" s="21"/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21"/>
      <c r="U64" s="21"/>
      <c r="V64" s="21"/>
      <c r="W64" s="21"/>
      <c r="X64" s="21"/>
      <c r="Y64" s="18">
        <f>SUM(M64:X64)</f>
        <v>0</v>
      </c>
      <c r="Z64" s="52" t="s">
        <v>101</v>
      </c>
      <c r="AA64" s="52" t="s">
        <v>818</v>
      </c>
      <c r="AB64" s="52"/>
      <c r="AC64" s="52"/>
      <c r="AD64" s="52">
        <v>1164</v>
      </c>
      <c r="AE64" s="22" t="s">
        <v>511</v>
      </c>
      <c r="AF64" s="95" t="s">
        <v>126</v>
      </c>
    </row>
    <row r="65" spans="1:32" ht="54.75" customHeight="1" thickBot="1" x14ac:dyDescent="0.25">
      <c r="A65" s="202" t="s">
        <v>820</v>
      </c>
      <c r="B65" s="235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36"/>
    </row>
    <row r="66" spans="1:32" ht="20.25" customHeight="1" x14ac:dyDescent="0.2">
      <c r="A66" s="163">
        <f>+A64+1</f>
        <v>54</v>
      </c>
      <c r="B66" s="164">
        <v>254887</v>
      </c>
      <c r="C66" s="50" t="s">
        <v>867</v>
      </c>
      <c r="D66" s="50"/>
      <c r="E66" s="74" t="s">
        <v>126</v>
      </c>
      <c r="F66" s="165">
        <v>0</v>
      </c>
      <c r="G66" s="74">
        <v>1144606</v>
      </c>
      <c r="H66" s="128">
        <v>0</v>
      </c>
      <c r="I66" s="21" t="s">
        <v>126</v>
      </c>
      <c r="J66" s="21">
        <v>327</v>
      </c>
      <c r="K66" s="21">
        <v>0</v>
      </c>
      <c r="L66" s="21">
        <v>327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18">
        <v>0</v>
      </c>
      <c r="T66" s="21"/>
      <c r="U66" s="21"/>
      <c r="V66" s="21"/>
      <c r="W66" s="21"/>
      <c r="X66" s="21"/>
      <c r="Y66" s="21">
        <v>0</v>
      </c>
      <c r="Z66" s="52" t="s">
        <v>188</v>
      </c>
      <c r="AA66" s="52" t="s">
        <v>228</v>
      </c>
      <c r="AB66" s="52">
        <v>31</v>
      </c>
      <c r="AC66" s="52">
        <v>46</v>
      </c>
      <c r="AD66" s="187">
        <f>+J66</f>
        <v>327</v>
      </c>
      <c r="AE66" s="52"/>
      <c r="AF66" s="95"/>
    </row>
    <row r="67" spans="1:32" ht="20.25" customHeight="1" thickBot="1" x14ac:dyDescent="0.25">
      <c r="A67" s="115">
        <f t="shared" ref="A67" si="7">+A66+1</f>
        <v>55</v>
      </c>
      <c r="B67" s="49">
        <v>256611</v>
      </c>
      <c r="C67" s="115" t="s">
        <v>819</v>
      </c>
      <c r="D67" s="115" t="s">
        <v>491</v>
      </c>
      <c r="E67" s="117" t="s">
        <v>126</v>
      </c>
      <c r="F67" s="117">
        <v>0</v>
      </c>
      <c r="G67" s="117">
        <v>3105394</v>
      </c>
      <c r="H67" s="15">
        <v>0</v>
      </c>
      <c r="I67" s="18" t="s">
        <v>126</v>
      </c>
      <c r="J67" s="18">
        <v>887</v>
      </c>
      <c r="K67" s="18">
        <v>83</v>
      </c>
      <c r="L67" s="18">
        <v>887</v>
      </c>
      <c r="M67" s="18">
        <v>0</v>
      </c>
      <c r="N67" s="18">
        <v>0</v>
      </c>
      <c r="O67" s="19">
        <v>0</v>
      </c>
      <c r="P67" s="18">
        <v>0</v>
      </c>
      <c r="Q67" s="18">
        <v>0</v>
      </c>
      <c r="R67" s="18">
        <v>0</v>
      </c>
      <c r="S67" s="18">
        <v>0</v>
      </c>
      <c r="T67" s="18"/>
      <c r="U67" s="18"/>
      <c r="V67" s="18"/>
      <c r="W67" s="18"/>
      <c r="X67" s="18"/>
      <c r="Y67" s="18">
        <f>SUM(M67:X67)</f>
        <v>0</v>
      </c>
      <c r="Z67" s="46" t="s">
        <v>232</v>
      </c>
      <c r="AA67" s="46" t="s">
        <v>441</v>
      </c>
      <c r="AB67" s="46">
        <v>2</v>
      </c>
      <c r="AC67" s="46">
        <v>4</v>
      </c>
      <c r="AD67" s="187">
        <f>+J67</f>
        <v>887</v>
      </c>
      <c r="AE67" s="46"/>
      <c r="AF67" s="46"/>
    </row>
    <row r="68" spans="1:32" ht="15.75" thickBot="1" x14ac:dyDescent="0.25">
      <c r="A68" s="202" t="s">
        <v>519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36"/>
    </row>
    <row r="69" spans="1:32" ht="29.25" thickBot="1" x14ac:dyDescent="0.25">
      <c r="A69" s="28">
        <f>+A67+1</f>
        <v>56</v>
      </c>
      <c r="B69" s="49">
        <v>226963</v>
      </c>
      <c r="C69" s="28" t="s">
        <v>520</v>
      </c>
      <c r="D69" s="28" t="s">
        <v>491</v>
      </c>
      <c r="E69" s="67" t="s">
        <v>126</v>
      </c>
      <c r="F69" s="67">
        <v>37121300</v>
      </c>
      <c r="G69" s="67">
        <v>0</v>
      </c>
      <c r="H69" s="15">
        <v>0</v>
      </c>
      <c r="I69" s="18"/>
      <c r="J69" s="18">
        <v>16234.65</v>
      </c>
      <c r="K69" s="18">
        <v>10606</v>
      </c>
      <c r="L69" s="18">
        <v>0</v>
      </c>
      <c r="M69" s="18">
        <v>0</v>
      </c>
      <c r="N69" s="18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/>
      <c r="U69" s="18"/>
      <c r="V69" s="18"/>
      <c r="W69" s="18"/>
      <c r="X69" s="18"/>
      <c r="Y69" s="18">
        <f>SUM(M69:X69)</f>
        <v>0</v>
      </c>
      <c r="Z69" s="46" t="s">
        <v>97</v>
      </c>
      <c r="AA69" s="46" t="s">
        <v>97</v>
      </c>
      <c r="AB69" s="46">
        <v>384</v>
      </c>
      <c r="AC69" s="46">
        <v>576</v>
      </c>
      <c r="AD69" s="46">
        <v>16234.65</v>
      </c>
      <c r="AE69" s="46"/>
      <c r="AF69" s="46"/>
    </row>
    <row r="70" spans="1:32" ht="15.75" thickBot="1" x14ac:dyDescent="0.25">
      <c r="A70" s="202" t="s">
        <v>123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36"/>
    </row>
    <row r="71" spans="1:32" ht="57" x14ac:dyDescent="0.2">
      <c r="A71" s="10">
        <v>1</v>
      </c>
      <c r="B71" s="9">
        <v>131294</v>
      </c>
      <c r="C71" s="10" t="s">
        <v>522</v>
      </c>
      <c r="D71" s="10" t="s">
        <v>491</v>
      </c>
      <c r="E71" s="42">
        <v>1097183.3292895649</v>
      </c>
      <c r="F71" s="68">
        <v>0</v>
      </c>
      <c r="G71" s="15">
        <v>0</v>
      </c>
      <c r="H71" s="15">
        <v>0</v>
      </c>
      <c r="I71" s="19">
        <v>313.48095122558993</v>
      </c>
      <c r="J71" s="19">
        <v>1356</v>
      </c>
      <c r="K71" s="19">
        <v>313</v>
      </c>
      <c r="L71" s="19">
        <v>313</v>
      </c>
      <c r="M71" s="18">
        <v>0</v>
      </c>
      <c r="N71" s="18">
        <v>0</v>
      </c>
      <c r="O71" s="19">
        <v>0</v>
      </c>
      <c r="P71" s="18">
        <v>0</v>
      </c>
      <c r="Q71" s="18">
        <v>0</v>
      </c>
      <c r="R71" s="18">
        <v>0</v>
      </c>
      <c r="S71" s="19"/>
      <c r="T71" s="19"/>
      <c r="U71" s="19"/>
      <c r="V71" s="19"/>
      <c r="W71" s="19"/>
      <c r="X71" s="19"/>
      <c r="Y71" s="18">
        <f t="shared" ref="Y71:Y72" si="8">SUM(M71:X71)</f>
        <v>0</v>
      </c>
      <c r="Z71" s="22" t="s">
        <v>600</v>
      </c>
      <c r="AA71" s="22" t="s">
        <v>600</v>
      </c>
      <c r="AB71" s="22">
        <v>292</v>
      </c>
      <c r="AC71" s="22">
        <v>308</v>
      </c>
      <c r="AD71" s="22">
        <v>1355.8587287071816</v>
      </c>
      <c r="AE71" s="22" t="s">
        <v>661</v>
      </c>
      <c r="AF71" s="22" t="s">
        <v>130</v>
      </c>
    </row>
    <row r="72" spans="1:32" ht="57" x14ac:dyDescent="0.2">
      <c r="A72" s="10">
        <f t="shared" ref="A72:A135" si="9">+A71+1</f>
        <v>2</v>
      </c>
      <c r="B72" s="9">
        <v>131641</v>
      </c>
      <c r="C72" s="10" t="s">
        <v>523</v>
      </c>
      <c r="D72" s="10" t="s">
        <v>491</v>
      </c>
      <c r="E72" s="42">
        <v>218095.10288383201</v>
      </c>
      <c r="F72" s="68">
        <v>0</v>
      </c>
      <c r="G72" s="15">
        <v>0</v>
      </c>
      <c r="H72" s="15">
        <v>0</v>
      </c>
      <c r="I72" s="19">
        <v>62.312886538237713</v>
      </c>
      <c r="J72" s="19">
        <v>255</v>
      </c>
      <c r="K72" s="19">
        <v>62</v>
      </c>
      <c r="L72" s="19">
        <v>62</v>
      </c>
      <c r="M72" s="18">
        <v>0</v>
      </c>
      <c r="N72" s="18">
        <v>0</v>
      </c>
      <c r="O72" s="19">
        <v>0</v>
      </c>
      <c r="P72" s="18">
        <v>0</v>
      </c>
      <c r="Q72" s="18">
        <v>0</v>
      </c>
      <c r="R72" s="18">
        <v>0</v>
      </c>
      <c r="S72" s="19"/>
      <c r="T72" s="19"/>
      <c r="U72" s="19"/>
      <c r="V72" s="19"/>
      <c r="W72" s="19"/>
      <c r="X72" s="19"/>
      <c r="Y72" s="18">
        <f t="shared" si="8"/>
        <v>0</v>
      </c>
      <c r="Z72" s="22" t="s">
        <v>101</v>
      </c>
      <c r="AA72" s="22" t="s">
        <v>601</v>
      </c>
      <c r="AB72" s="22">
        <v>74</v>
      </c>
      <c r="AC72" s="22">
        <v>64</v>
      </c>
      <c r="AD72" s="22">
        <v>255</v>
      </c>
      <c r="AE72" s="22" t="s">
        <v>662</v>
      </c>
      <c r="AF72" s="22" t="s">
        <v>130</v>
      </c>
    </row>
    <row r="73" spans="1:32" ht="42.75" x14ac:dyDescent="0.2">
      <c r="A73" s="10">
        <f t="shared" si="9"/>
        <v>3</v>
      </c>
      <c r="B73" s="9">
        <v>241751</v>
      </c>
      <c r="C73" s="10" t="s">
        <v>525</v>
      </c>
      <c r="D73" s="10" t="s">
        <v>491</v>
      </c>
      <c r="E73" s="42">
        <v>226546.64251103997</v>
      </c>
      <c r="F73" s="68">
        <v>0</v>
      </c>
      <c r="G73" s="15">
        <v>0</v>
      </c>
      <c r="H73" s="15">
        <v>0</v>
      </c>
      <c r="I73" s="19">
        <v>64.727612146011438</v>
      </c>
      <c r="J73" s="19">
        <v>242</v>
      </c>
      <c r="K73" s="19">
        <v>65</v>
      </c>
      <c r="L73" s="19">
        <v>65</v>
      </c>
      <c r="M73" s="18">
        <v>0</v>
      </c>
      <c r="N73" s="18">
        <v>0</v>
      </c>
      <c r="O73" s="19">
        <v>0</v>
      </c>
      <c r="P73" s="18">
        <v>0</v>
      </c>
      <c r="Q73" s="18">
        <v>0</v>
      </c>
      <c r="R73" s="18">
        <v>0</v>
      </c>
      <c r="S73" s="19"/>
      <c r="T73" s="19"/>
      <c r="U73" s="19"/>
      <c r="V73" s="19"/>
      <c r="W73" s="19"/>
      <c r="X73" s="19"/>
      <c r="Y73" s="18">
        <f t="shared" ref="Y73:Y121" si="10">SUM(M73:X73)</f>
        <v>0</v>
      </c>
      <c r="Z73" s="22" t="s">
        <v>108</v>
      </c>
      <c r="AA73" s="22" t="s">
        <v>606</v>
      </c>
      <c r="AB73" s="22">
        <v>47</v>
      </c>
      <c r="AC73" s="22">
        <v>36</v>
      </c>
      <c r="AD73" s="22">
        <v>242.24972681691429</v>
      </c>
      <c r="AE73" s="22" t="s">
        <v>665</v>
      </c>
      <c r="AF73" s="22" t="s">
        <v>130</v>
      </c>
    </row>
    <row r="74" spans="1:32" ht="71.25" x14ac:dyDescent="0.2">
      <c r="A74" s="10">
        <f t="shared" si="9"/>
        <v>4</v>
      </c>
      <c r="B74" s="9">
        <v>132815</v>
      </c>
      <c r="C74" s="10" t="s">
        <v>526</v>
      </c>
      <c r="D74" s="10" t="s">
        <v>491</v>
      </c>
      <c r="E74" s="42">
        <v>484599.14913824806</v>
      </c>
      <c r="F74" s="68">
        <v>0</v>
      </c>
      <c r="G74" s="15">
        <v>0</v>
      </c>
      <c r="H74" s="15">
        <v>0</v>
      </c>
      <c r="I74" s="19">
        <v>138.45689975378517</v>
      </c>
      <c r="J74" s="19">
        <v>2796</v>
      </c>
      <c r="K74" s="19">
        <v>138</v>
      </c>
      <c r="L74" s="19">
        <v>138</v>
      </c>
      <c r="M74" s="18">
        <v>0</v>
      </c>
      <c r="N74" s="18">
        <v>0</v>
      </c>
      <c r="O74" s="19">
        <v>0</v>
      </c>
      <c r="P74" s="18">
        <v>0</v>
      </c>
      <c r="Q74" s="18">
        <v>0</v>
      </c>
      <c r="R74" s="18">
        <v>0</v>
      </c>
      <c r="S74" s="19"/>
      <c r="T74" s="19"/>
      <c r="U74" s="19"/>
      <c r="V74" s="19"/>
      <c r="W74" s="19"/>
      <c r="X74" s="19"/>
      <c r="Y74" s="18">
        <f t="shared" si="10"/>
        <v>0</v>
      </c>
      <c r="Z74" s="22" t="s">
        <v>607</v>
      </c>
      <c r="AA74" s="22" t="s">
        <v>608</v>
      </c>
      <c r="AB74" s="22">
        <v>129</v>
      </c>
      <c r="AC74" s="22">
        <v>186</v>
      </c>
      <c r="AD74" s="22">
        <v>2796</v>
      </c>
      <c r="AE74" s="22" t="s">
        <v>666</v>
      </c>
      <c r="AF74" s="22" t="s">
        <v>130</v>
      </c>
    </row>
    <row r="75" spans="1:32" ht="57" x14ac:dyDescent="0.2">
      <c r="A75" s="10">
        <f t="shared" si="9"/>
        <v>5</v>
      </c>
      <c r="B75" s="9">
        <v>155292</v>
      </c>
      <c r="C75" s="10" t="s">
        <v>527</v>
      </c>
      <c r="D75" s="10" t="s">
        <v>491</v>
      </c>
      <c r="E75" s="42">
        <v>406406.00482972478</v>
      </c>
      <c r="F75" s="68">
        <v>0</v>
      </c>
      <c r="G75" s="15">
        <v>0</v>
      </c>
      <c r="H75" s="15">
        <v>0</v>
      </c>
      <c r="I75" s="19">
        <v>116.11600137992139</v>
      </c>
      <c r="J75" s="19">
        <v>587</v>
      </c>
      <c r="K75" s="19">
        <v>116</v>
      </c>
      <c r="L75" s="19">
        <v>116</v>
      </c>
      <c r="M75" s="18">
        <v>0</v>
      </c>
      <c r="N75" s="18">
        <v>0</v>
      </c>
      <c r="O75" s="19">
        <v>0</v>
      </c>
      <c r="P75" s="18">
        <v>0</v>
      </c>
      <c r="Q75" s="18">
        <v>0</v>
      </c>
      <c r="R75" s="18">
        <v>0</v>
      </c>
      <c r="S75" s="19"/>
      <c r="T75" s="19"/>
      <c r="U75" s="19"/>
      <c r="V75" s="19"/>
      <c r="W75" s="19"/>
      <c r="X75" s="19"/>
      <c r="Y75" s="18">
        <f t="shared" si="10"/>
        <v>0</v>
      </c>
      <c r="Z75" s="22" t="s">
        <v>89</v>
      </c>
      <c r="AA75" s="22" t="s">
        <v>609</v>
      </c>
      <c r="AB75" s="22">
        <v>220</v>
      </c>
      <c r="AC75" s="22">
        <v>220</v>
      </c>
      <c r="AD75" s="22">
        <v>587</v>
      </c>
      <c r="AE75" s="22" t="s">
        <v>667</v>
      </c>
      <c r="AF75" s="22" t="s">
        <v>130</v>
      </c>
    </row>
    <row r="76" spans="1:32" ht="57" x14ac:dyDescent="0.2">
      <c r="A76" s="10">
        <f t="shared" si="9"/>
        <v>6</v>
      </c>
      <c r="B76" s="9">
        <v>241819</v>
      </c>
      <c r="C76" s="10" t="s">
        <v>528</v>
      </c>
      <c r="D76" s="10" t="s">
        <v>491</v>
      </c>
      <c r="E76" s="42">
        <v>905266.71739362553</v>
      </c>
      <c r="F76" s="68">
        <v>0</v>
      </c>
      <c r="G76" s="15">
        <v>0</v>
      </c>
      <c r="H76" s="15">
        <v>0</v>
      </c>
      <c r="I76" s="19">
        <v>258.64763354103587</v>
      </c>
      <c r="J76" s="19">
        <v>1110</v>
      </c>
      <c r="K76" s="19">
        <v>259</v>
      </c>
      <c r="L76" s="19">
        <v>259</v>
      </c>
      <c r="M76" s="18">
        <v>0</v>
      </c>
      <c r="N76" s="18">
        <v>0</v>
      </c>
      <c r="O76" s="19">
        <v>0</v>
      </c>
      <c r="P76" s="18">
        <v>0</v>
      </c>
      <c r="Q76" s="18">
        <v>0</v>
      </c>
      <c r="R76" s="18">
        <v>0</v>
      </c>
      <c r="S76" s="19"/>
      <c r="T76" s="19"/>
      <c r="U76" s="19"/>
      <c r="V76" s="19"/>
      <c r="W76" s="19"/>
      <c r="X76" s="19"/>
      <c r="Y76" s="18">
        <f t="shared" si="10"/>
        <v>0</v>
      </c>
      <c r="Z76" s="22" t="s">
        <v>82</v>
      </c>
      <c r="AA76" s="22" t="s">
        <v>610</v>
      </c>
      <c r="AB76" s="22">
        <v>168</v>
      </c>
      <c r="AC76" s="22">
        <v>241</v>
      </c>
      <c r="AD76" s="22">
        <v>1110.1084202655929</v>
      </c>
      <c r="AE76" s="22" t="s">
        <v>668</v>
      </c>
      <c r="AF76" s="22" t="s">
        <v>130</v>
      </c>
    </row>
    <row r="77" spans="1:32" ht="42.75" x14ac:dyDescent="0.2">
      <c r="A77" s="10">
        <f t="shared" si="9"/>
        <v>7</v>
      </c>
      <c r="B77" s="9">
        <v>241851</v>
      </c>
      <c r="C77" s="10" t="s">
        <v>529</v>
      </c>
      <c r="D77" s="10" t="s">
        <v>491</v>
      </c>
      <c r="E77" s="42">
        <v>686151.92832018994</v>
      </c>
      <c r="F77" s="68">
        <v>0</v>
      </c>
      <c r="G77" s="15">
        <v>0</v>
      </c>
      <c r="H77" s="15">
        <v>0</v>
      </c>
      <c r="I77" s="19">
        <v>196.04340809148283</v>
      </c>
      <c r="J77" s="19">
        <v>851</v>
      </c>
      <c r="K77" s="19">
        <v>196</v>
      </c>
      <c r="L77" s="19">
        <v>196</v>
      </c>
      <c r="M77" s="18">
        <v>0</v>
      </c>
      <c r="N77" s="18">
        <v>0</v>
      </c>
      <c r="O77" s="19">
        <v>0</v>
      </c>
      <c r="P77" s="18">
        <v>0</v>
      </c>
      <c r="Q77" s="18">
        <v>0</v>
      </c>
      <c r="R77" s="18">
        <v>0</v>
      </c>
      <c r="S77" s="19"/>
      <c r="T77" s="19"/>
      <c r="U77" s="19"/>
      <c r="V77" s="19"/>
      <c r="W77" s="19"/>
      <c r="X77" s="19"/>
      <c r="Y77" s="18">
        <f t="shared" si="10"/>
        <v>0</v>
      </c>
      <c r="Z77" s="22" t="s">
        <v>102</v>
      </c>
      <c r="AA77" s="22" t="s">
        <v>611</v>
      </c>
      <c r="AB77" s="22">
        <v>66</v>
      </c>
      <c r="AC77" s="22">
        <v>50</v>
      </c>
      <c r="AD77" s="22">
        <v>850.58563422449265</v>
      </c>
      <c r="AE77" s="22" t="s">
        <v>669</v>
      </c>
      <c r="AF77" s="22" t="s">
        <v>130</v>
      </c>
    </row>
    <row r="78" spans="1:32" ht="42.75" x14ac:dyDescent="0.2">
      <c r="A78" s="10">
        <f t="shared" si="9"/>
        <v>8</v>
      </c>
      <c r="B78" s="9">
        <v>241852</v>
      </c>
      <c r="C78" s="10" t="s">
        <v>530</v>
      </c>
      <c r="D78" s="10" t="s">
        <v>491</v>
      </c>
      <c r="E78" s="42">
        <v>128774.68</v>
      </c>
      <c r="F78" s="68">
        <v>0</v>
      </c>
      <c r="G78" s="15">
        <v>0</v>
      </c>
      <c r="H78" s="15">
        <v>0</v>
      </c>
      <c r="I78" s="19">
        <v>36.792765714285714</v>
      </c>
      <c r="J78" s="19">
        <v>175</v>
      </c>
      <c r="K78" s="19">
        <v>37</v>
      </c>
      <c r="L78" s="19">
        <v>37</v>
      </c>
      <c r="M78" s="18">
        <v>0</v>
      </c>
      <c r="N78" s="18">
        <v>0</v>
      </c>
      <c r="O78" s="19">
        <v>0</v>
      </c>
      <c r="P78" s="18">
        <v>0</v>
      </c>
      <c r="Q78" s="18">
        <v>0</v>
      </c>
      <c r="R78" s="18">
        <v>0</v>
      </c>
      <c r="S78" s="19"/>
      <c r="T78" s="19"/>
      <c r="U78" s="19"/>
      <c r="V78" s="19"/>
      <c r="W78" s="19"/>
      <c r="X78" s="19"/>
      <c r="Y78" s="18">
        <f t="shared" si="10"/>
        <v>0</v>
      </c>
      <c r="Z78" s="22" t="s">
        <v>102</v>
      </c>
      <c r="AA78" s="22" t="s">
        <v>611</v>
      </c>
      <c r="AB78" s="22">
        <v>52</v>
      </c>
      <c r="AC78" s="22">
        <v>41</v>
      </c>
      <c r="AD78" s="22">
        <v>175.38318857142855</v>
      </c>
      <c r="AE78" s="22" t="s">
        <v>669</v>
      </c>
      <c r="AF78" s="22" t="s">
        <v>130</v>
      </c>
    </row>
    <row r="79" spans="1:32" ht="57" x14ac:dyDescent="0.2">
      <c r="A79" s="10">
        <f t="shared" si="9"/>
        <v>9</v>
      </c>
      <c r="B79" s="9">
        <v>242562</v>
      </c>
      <c r="C79" s="10" t="s">
        <v>531</v>
      </c>
      <c r="D79" s="10" t="s">
        <v>491</v>
      </c>
      <c r="E79" s="42">
        <v>1437436.1915053278</v>
      </c>
      <c r="F79" s="68">
        <v>0</v>
      </c>
      <c r="G79" s="15">
        <v>0</v>
      </c>
      <c r="H79" s="15">
        <v>0</v>
      </c>
      <c r="I79" s="19">
        <v>410.69605471580803</v>
      </c>
      <c r="J79" s="19">
        <v>1719</v>
      </c>
      <c r="K79" s="19">
        <v>411</v>
      </c>
      <c r="L79" s="19">
        <v>411</v>
      </c>
      <c r="M79" s="18">
        <v>0</v>
      </c>
      <c r="N79" s="18">
        <v>0</v>
      </c>
      <c r="O79" s="19">
        <v>0</v>
      </c>
      <c r="P79" s="18">
        <v>0</v>
      </c>
      <c r="Q79" s="18">
        <v>0</v>
      </c>
      <c r="R79" s="18">
        <v>0</v>
      </c>
      <c r="S79" s="19"/>
      <c r="T79" s="19"/>
      <c r="U79" s="19"/>
      <c r="V79" s="19"/>
      <c r="W79" s="19"/>
      <c r="X79" s="19"/>
      <c r="Y79" s="18">
        <f t="shared" si="10"/>
        <v>0</v>
      </c>
      <c r="Z79" s="22" t="s">
        <v>612</v>
      </c>
      <c r="AA79" s="22" t="s">
        <v>613</v>
      </c>
      <c r="AB79" s="22">
        <v>137</v>
      </c>
      <c r="AC79" s="22">
        <v>121</v>
      </c>
      <c r="AD79" s="22">
        <v>1719.0384709852274</v>
      </c>
      <c r="AE79" s="22" t="s">
        <v>664</v>
      </c>
      <c r="AF79" s="22" t="s">
        <v>130</v>
      </c>
    </row>
    <row r="80" spans="1:32" ht="57" x14ac:dyDescent="0.2">
      <c r="A80" s="10">
        <f t="shared" si="9"/>
        <v>10</v>
      </c>
      <c r="B80" s="9">
        <v>241895</v>
      </c>
      <c r="C80" s="10" t="s">
        <v>532</v>
      </c>
      <c r="D80" s="10" t="s">
        <v>491</v>
      </c>
      <c r="E80" s="42">
        <v>584815.02305311046</v>
      </c>
      <c r="F80" s="68">
        <v>0</v>
      </c>
      <c r="G80" s="15">
        <v>0</v>
      </c>
      <c r="H80" s="15">
        <v>0</v>
      </c>
      <c r="I80" s="19">
        <v>167.09000658660298</v>
      </c>
      <c r="J80" s="19">
        <v>811</v>
      </c>
      <c r="K80" s="19">
        <v>167</v>
      </c>
      <c r="L80" s="19">
        <v>167</v>
      </c>
      <c r="M80" s="18">
        <v>0</v>
      </c>
      <c r="N80" s="18">
        <v>0</v>
      </c>
      <c r="O80" s="19">
        <v>0</v>
      </c>
      <c r="P80" s="18">
        <v>0</v>
      </c>
      <c r="Q80" s="18">
        <v>0</v>
      </c>
      <c r="R80" s="18">
        <v>0</v>
      </c>
      <c r="S80" s="19"/>
      <c r="T80" s="19"/>
      <c r="U80" s="19"/>
      <c r="V80" s="19"/>
      <c r="W80" s="19"/>
      <c r="X80" s="19"/>
      <c r="Y80" s="18">
        <f t="shared" si="10"/>
        <v>0</v>
      </c>
      <c r="Z80" s="22" t="s">
        <v>114</v>
      </c>
      <c r="AA80" s="22" t="s">
        <v>614</v>
      </c>
      <c r="AB80" s="22">
        <v>66</v>
      </c>
      <c r="AC80" s="22">
        <v>44</v>
      </c>
      <c r="AD80" s="22">
        <v>810.76580648758238</v>
      </c>
      <c r="AE80" s="22" t="s">
        <v>670</v>
      </c>
      <c r="AF80" s="22" t="s">
        <v>130</v>
      </c>
    </row>
    <row r="81" spans="1:32" ht="71.25" x14ac:dyDescent="0.2">
      <c r="A81" s="10">
        <f t="shared" si="9"/>
        <v>11</v>
      </c>
      <c r="B81" s="9">
        <v>242070</v>
      </c>
      <c r="C81" s="10" t="s">
        <v>533</v>
      </c>
      <c r="D81" s="10" t="s">
        <v>491</v>
      </c>
      <c r="E81" s="42">
        <v>1593238.2861764107</v>
      </c>
      <c r="F81" s="68">
        <v>0</v>
      </c>
      <c r="G81" s="15">
        <v>0</v>
      </c>
      <c r="H81" s="15">
        <v>0</v>
      </c>
      <c r="I81" s="19">
        <v>455.21093890754594</v>
      </c>
      <c r="J81" s="19">
        <v>1901</v>
      </c>
      <c r="K81" s="19">
        <v>455</v>
      </c>
      <c r="L81" s="19">
        <v>455</v>
      </c>
      <c r="M81" s="18">
        <v>0</v>
      </c>
      <c r="N81" s="18">
        <v>0</v>
      </c>
      <c r="O81" s="19">
        <v>0</v>
      </c>
      <c r="P81" s="18">
        <v>0</v>
      </c>
      <c r="Q81" s="18">
        <v>0</v>
      </c>
      <c r="R81" s="18">
        <v>0</v>
      </c>
      <c r="S81" s="19"/>
      <c r="T81" s="19"/>
      <c r="U81" s="19"/>
      <c r="V81" s="19"/>
      <c r="W81" s="19"/>
      <c r="X81" s="19"/>
      <c r="Y81" s="18">
        <f t="shared" si="10"/>
        <v>0</v>
      </c>
      <c r="Z81" s="22" t="s">
        <v>114</v>
      </c>
      <c r="AA81" s="22" t="s">
        <v>615</v>
      </c>
      <c r="AB81" s="22" t="s">
        <v>660</v>
      </c>
      <c r="AC81" s="22">
        <v>95</v>
      </c>
      <c r="AD81" s="22">
        <v>1901.4368455215167</v>
      </c>
      <c r="AE81" s="22" t="s">
        <v>671</v>
      </c>
      <c r="AF81" s="22" t="s">
        <v>130</v>
      </c>
    </row>
    <row r="82" spans="1:32" ht="57" x14ac:dyDescent="0.2">
      <c r="A82" s="10">
        <f t="shared" si="9"/>
        <v>12</v>
      </c>
      <c r="B82" s="9">
        <v>242170</v>
      </c>
      <c r="C82" s="10" t="s">
        <v>534</v>
      </c>
      <c r="D82" s="10" t="s">
        <v>491</v>
      </c>
      <c r="E82" s="42">
        <v>224096.12910045253</v>
      </c>
      <c r="F82" s="68">
        <v>0</v>
      </c>
      <c r="G82" s="15">
        <v>0</v>
      </c>
      <c r="H82" s="15">
        <v>0</v>
      </c>
      <c r="I82" s="19">
        <v>64.027465457272157</v>
      </c>
      <c r="J82" s="19">
        <v>242</v>
      </c>
      <c r="K82" s="19">
        <v>64</v>
      </c>
      <c r="L82" s="19">
        <v>64</v>
      </c>
      <c r="M82" s="18">
        <v>0</v>
      </c>
      <c r="N82" s="18">
        <v>0</v>
      </c>
      <c r="O82" s="19">
        <v>0</v>
      </c>
      <c r="P82" s="18">
        <v>0</v>
      </c>
      <c r="Q82" s="18">
        <v>0</v>
      </c>
      <c r="R82" s="18">
        <v>0</v>
      </c>
      <c r="S82" s="19"/>
      <c r="T82" s="19"/>
      <c r="U82" s="19"/>
      <c r="V82" s="19"/>
      <c r="W82" s="19"/>
      <c r="X82" s="19"/>
      <c r="Y82" s="18">
        <f t="shared" si="10"/>
        <v>0</v>
      </c>
      <c r="Z82" s="22" t="s">
        <v>96</v>
      </c>
      <c r="AA82" s="22" t="s">
        <v>616</v>
      </c>
      <c r="AB82" s="22">
        <v>78</v>
      </c>
      <c r="AC82" s="22">
        <v>156</v>
      </c>
      <c r="AD82" s="22">
        <v>241.79685744027142</v>
      </c>
      <c r="AE82" s="22" t="s">
        <v>672</v>
      </c>
      <c r="AF82" s="22" t="s">
        <v>130</v>
      </c>
    </row>
    <row r="83" spans="1:32" ht="42.75" x14ac:dyDescent="0.2">
      <c r="A83" s="10">
        <f t="shared" si="9"/>
        <v>13</v>
      </c>
      <c r="B83" s="9">
        <v>242024</v>
      </c>
      <c r="C83" s="10" t="s">
        <v>535</v>
      </c>
      <c r="D83" s="10" t="s">
        <v>491</v>
      </c>
      <c r="E83" s="42">
        <v>448720.56405311049</v>
      </c>
      <c r="F83" s="68">
        <v>0</v>
      </c>
      <c r="G83" s="15">
        <v>0</v>
      </c>
      <c r="H83" s="15">
        <v>0</v>
      </c>
      <c r="I83" s="19">
        <v>128.20587544374584</v>
      </c>
      <c r="J83" s="19">
        <v>520</v>
      </c>
      <c r="K83" s="19">
        <v>128</v>
      </c>
      <c r="L83" s="19">
        <v>128</v>
      </c>
      <c r="M83" s="18">
        <v>0</v>
      </c>
      <c r="N83" s="18">
        <v>0</v>
      </c>
      <c r="O83" s="19">
        <v>0</v>
      </c>
      <c r="P83" s="18">
        <v>0</v>
      </c>
      <c r="Q83" s="18">
        <v>0</v>
      </c>
      <c r="R83" s="18">
        <v>0</v>
      </c>
      <c r="S83" s="19"/>
      <c r="T83" s="19"/>
      <c r="U83" s="19"/>
      <c r="V83" s="19"/>
      <c r="W83" s="19"/>
      <c r="X83" s="19"/>
      <c r="Y83" s="18">
        <f t="shared" si="10"/>
        <v>0</v>
      </c>
      <c r="Z83" s="22" t="s">
        <v>617</v>
      </c>
      <c r="AA83" s="22" t="s">
        <v>464</v>
      </c>
      <c r="AB83" s="22">
        <v>90</v>
      </c>
      <c r="AC83" s="22">
        <v>81</v>
      </c>
      <c r="AD83" s="22">
        <v>520.34654814277496</v>
      </c>
      <c r="AE83" s="22" t="s">
        <v>669</v>
      </c>
      <c r="AF83" s="22" t="s">
        <v>130</v>
      </c>
    </row>
    <row r="84" spans="1:32" ht="57" x14ac:dyDescent="0.2">
      <c r="A84" s="10">
        <f t="shared" si="9"/>
        <v>14</v>
      </c>
      <c r="B84" s="9">
        <v>242175</v>
      </c>
      <c r="C84" s="10" t="s">
        <v>536</v>
      </c>
      <c r="D84" s="10" t="s">
        <v>491</v>
      </c>
      <c r="E84" s="42">
        <v>834184.3913606368</v>
      </c>
      <c r="F84" s="68">
        <v>0</v>
      </c>
      <c r="G84" s="15">
        <v>0</v>
      </c>
      <c r="H84" s="15">
        <v>0</v>
      </c>
      <c r="I84" s="19">
        <v>238.3383975316105</v>
      </c>
      <c r="J84" s="19">
        <v>935</v>
      </c>
      <c r="K84" s="19">
        <v>238</v>
      </c>
      <c r="L84" s="19">
        <v>238</v>
      </c>
      <c r="M84" s="18">
        <v>0</v>
      </c>
      <c r="N84" s="18">
        <v>0</v>
      </c>
      <c r="O84" s="19">
        <v>0</v>
      </c>
      <c r="P84" s="18">
        <v>0</v>
      </c>
      <c r="Q84" s="18">
        <v>0</v>
      </c>
      <c r="R84" s="18">
        <v>0</v>
      </c>
      <c r="S84" s="19"/>
      <c r="T84" s="19"/>
      <c r="U84" s="19"/>
      <c r="V84" s="19"/>
      <c r="W84" s="19"/>
      <c r="X84" s="19"/>
      <c r="Y84" s="18">
        <f t="shared" si="10"/>
        <v>0</v>
      </c>
      <c r="Z84" s="22" t="s">
        <v>618</v>
      </c>
      <c r="AA84" s="22" t="s">
        <v>619</v>
      </c>
      <c r="AB84" s="22">
        <v>23</v>
      </c>
      <c r="AC84" s="22">
        <v>21</v>
      </c>
      <c r="AD84" s="22">
        <v>934.59452135712309</v>
      </c>
      <c r="AE84" s="22" t="s">
        <v>671</v>
      </c>
      <c r="AF84" s="22" t="s">
        <v>130</v>
      </c>
    </row>
    <row r="85" spans="1:32" ht="57" x14ac:dyDescent="0.2">
      <c r="A85" s="10">
        <f t="shared" si="9"/>
        <v>15</v>
      </c>
      <c r="B85" s="9">
        <v>242181</v>
      </c>
      <c r="C85" s="10" t="s">
        <v>537</v>
      </c>
      <c r="D85" s="10" t="s">
        <v>491</v>
      </c>
      <c r="E85" s="42">
        <v>50524.73</v>
      </c>
      <c r="F85" s="68">
        <v>0</v>
      </c>
      <c r="G85" s="15">
        <v>0</v>
      </c>
      <c r="H85" s="15">
        <v>0</v>
      </c>
      <c r="I85" s="19">
        <v>14.435637142857143</v>
      </c>
      <c r="J85" s="19">
        <v>73</v>
      </c>
      <c r="K85" s="19">
        <v>14</v>
      </c>
      <c r="L85" s="19">
        <v>14</v>
      </c>
      <c r="M85" s="18">
        <v>0</v>
      </c>
      <c r="N85" s="18">
        <v>0</v>
      </c>
      <c r="O85" s="19">
        <v>0</v>
      </c>
      <c r="P85" s="18">
        <v>0</v>
      </c>
      <c r="Q85" s="18">
        <v>0</v>
      </c>
      <c r="R85" s="18">
        <v>0</v>
      </c>
      <c r="S85" s="19"/>
      <c r="T85" s="19"/>
      <c r="U85" s="19"/>
      <c r="V85" s="19"/>
      <c r="W85" s="19"/>
      <c r="X85" s="19"/>
      <c r="Y85" s="18">
        <f t="shared" si="10"/>
        <v>0</v>
      </c>
      <c r="Z85" s="22" t="s">
        <v>618</v>
      </c>
      <c r="AA85" s="22" t="s">
        <v>619</v>
      </c>
      <c r="AB85" s="22">
        <v>24</v>
      </c>
      <c r="AC85" s="22">
        <v>20</v>
      </c>
      <c r="AD85" s="22">
        <v>73.025877142857141</v>
      </c>
      <c r="AE85" s="22" t="s">
        <v>669</v>
      </c>
      <c r="AF85" s="22" t="s">
        <v>130</v>
      </c>
    </row>
    <row r="86" spans="1:32" ht="42.75" x14ac:dyDescent="0.2">
      <c r="A86" s="10">
        <f t="shared" si="9"/>
        <v>16</v>
      </c>
      <c r="B86" s="9">
        <v>242004</v>
      </c>
      <c r="C86" s="10" t="s">
        <v>538</v>
      </c>
      <c r="D86" s="10" t="s">
        <v>491</v>
      </c>
      <c r="E86" s="42">
        <v>236069.6110797248</v>
      </c>
      <c r="F86" s="68">
        <v>0</v>
      </c>
      <c r="G86" s="15">
        <v>0</v>
      </c>
      <c r="H86" s="15">
        <v>0</v>
      </c>
      <c r="I86" s="19">
        <v>67.448460308492798</v>
      </c>
      <c r="J86" s="19">
        <v>314</v>
      </c>
      <c r="K86" s="19">
        <v>67</v>
      </c>
      <c r="L86" s="19">
        <v>67</v>
      </c>
      <c r="M86" s="18">
        <v>0</v>
      </c>
      <c r="N86" s="18">
        <v>0</v>
      </c>
      <c r="O86" s="19">
        <v>0</v>
      </c>
      <c r="P86" s="18">
        <v>0</v>
      </c>
      <c r="Q86" s="18">
        <v>0</v>
      </c>
      <c r="R86" s="18">
        <v>0</v>
      </c>
      <c r="S86" s="19"/>
      <c r="T86" s="19"/>
      <c r="U86" s="19"/>
      <c r="V86" s="19"/>
      <c r="W86" s="19"/>
      <c r="X86" s="19"/>
      <c r="Y86" s="18">
        <f t="shared" si="10"/>
        <v>0</v>
      </c>
      <c r="Z86" s="22" t="s">
        <v>620</v>
      </c>
      <c r="AA86" s="22" t="s">
        <v>107</v>
      </c>
      <c r="AB86" s="22">
        <v>95</v>
      </c>
      <c r="AC86" s="22">
        <v>56</v>
      </c>
      <c r="AD86" s="22">
        <v>314.16538512690596</v>
      </c>
      <c r="AE86" s="22" t="s">
        <v>671</v>
      </c>
      <c r="AF86" s="22" t="s">
        <v>130</v>
      </c>
    </row>
    <row r="87" spans="1:32" ht="57" x14ac:dyDescent="0.2">
      <c r="A87" s="10">
        <f t="shared" si="9"/>
        <v>17</v>
      </c>
      <c r="B87" s="9">
        <v>242011</v>
      </c>
      <c r="C87" s="10" t="s">
        <v>540</v>
      </c>
      <c r="D87" s="10" t="s">
        <v>491</v>
      </c>
      <c r="E87" s="42">
        <v>1629287.1913073412</v>
      </c>
      <c r="F87" s="68">
        <v>0</v>
      </c>
      <c r="G87" s="15">
        <v>0</v>
      </c>
      <c r="H87" s="15">
        <v>0</v>
      </c>
      <c r="I87" s="19">
        <v>465.51062608781172</v>
      </c>
      <c r="J87" s="19">
        <v>1990</v>
      </c>
      <c r="K87" s="19">
        <v>466</v>
      </c>
      <c r="L87" s="19">
        <v>466</v>
      </c>
      <c r="M87" s="18">
        <v>0</v>
      </c>
      <c r="N87" s="18">
        <v>0</v>
      </c>
      <c r="O87" s="19">
        <v>0</v>
      </c>
      <c r="P87" s="18">
        <v>0</v>
      </c>
      <c r="Q87" s="18">
        <v>0</v>
      </c>
      <c r="R87" s="18">
        <v>0</v>
      </c>
      <c r="S87" s="19"/>
      <c r="T87" s="19"/>
      <c r="U87" s="19"/>
      <c r="V87" s="19"/>
      <c r="W87" s="19"/>
      <c r="X87" s="19"/>
      <c r="Y87" s="18">
        <f t="shared" si="10"/>
        <v>0</v>
      </c>
      <c r="Z87" s="22" t="s">
        <v>188</v>
      </c>
      <c r="AA87" s="22" t="s">
        <v>228</v>
      </c>
      <c r="AB87" s="22">
        <v>290</v>
      </c>
      <c r="AC87" s="22">
        <v>224</v>
      </c>
      <c r="AD87" s="22">
        <v>1990.0236674687551</v>
      </c>
      <c r="AE87" s="22" t="s">
        <v>673</v>
      </c>
      <c r="AF87" s="22" t="s">
        <v>130</v>
      </c>
    </row>
    <row r="88" spans="1:32" ht="57" x14ac:dyDescent="0.2">
      <c r="A88" s="10">
        <f t="shared" si="9"/>
        <v>18</v>
      </c>
      <c r="B88" s="9">
        <v>131648</v>
      </c>
      <c r="C88" s="10" t="s">
        <v>541</v>
      </c>
      <c r="D88" s="10" t="s">
        <v>491</v>
      </c>
      <c r="E88" s="42">
        <v>7935060</v>
      </c>
      <c r="F88" s="68">
        <v>0</v>
      </c>
      <c r="G88" s="15">
        <v>0</v>
      </c>
      <c r="H88" s="15">
        <v>0</v>
      </c>
      <c r="I88" s="19">
        <v>2267.1600000000003</v>
      </c>
      <c r="J88" s="19">
        <v>4021</v>
      </c>
      <c r="K88" s="19">
        <v>2267</v>
      </c>
      <c r="L88" s="19">
        <v>2267</v>
      </c>
      <c r="M88" s="18">
        <v>0</v>
      </c>
      <c r="N88" s="18">
        <v>0</v>
      </c>
      <c r="O88" s="19">
        <v>0</v>
      </c>
      <c r="P88" s="18">
        <v>0</v>
      </c>
      <c r="Q88" s="18">
        <v>0</v>
      </c>
      <c r="R88" s="18">
        <v>0</v>
      </c>
      <c r="S88" s="19"/>
      <c r="T88" s="19"/>
      <c r="U88" s="19"/>
      <c r="V88" s="19"/>
      <c r="W88" s="19"/>
      <c r="X88" s="19"/>
      <c r="Y88" s="18">
        <f t="shared" si="10"/>
        <v>0</v>
      </c>
      <c r="Z88" s="22" t="s">
        <v>101</v>
      </c>
      <c r="AA88" s="22" t="s">
        <v>621</v>
      </c>
      <c r="AB88" s="22">
        <v>270</v>
      </c>
      <c r="AC88" s="22">
        <v>245</v>
      </c>
      <c r="AD88" s="22">
        <v>4021</v>
      </c>
      <c r="AE88" s="22" t="s">
        <v>674</v>
      </c>
      <c r="AF88" s="22" t="s">
        <v>130</v>
      </c>
    </row>
    <row r="89" spans="1:32" ht="42.75" x14ac:dyDescent="0.2">
      <c r="A89" s="10">
        <f t="shared" si="9"/>
        <v>19</v>
      </c>
      <c r="B89" s="9">
        <v>131626</v>
      </c>
      <c r="C89" s="10" t="s">
        <v>543</v>
      </c>
      <c r="D89" s="10" t="s">
        <v>491</v>
      </c>
      <c r="E89" s="42">
        <v>2279881</v>
      </c>
      <c r="F89" s="68">
        <v>0</v>
      </c>
      <c r="G89" s="15">
        <v>0</v>
      </c>
      <c r="H89" s="15">
        <v>0</v>
      </c>
      <c r="I89" s="19">
        <v>651.39457142857134</v>
      </c>
      <c r="J89" s="19">
        <v>651</v>
      </c>
      <c r="K89" s="19">
        <v>651</v>
      </c>
      <c r="L89" s="19">
        <v>651</v>
      </c>
      <c r="M89" s="18">
        <v>0</v>
      </c>
      <c r="N89" s="18">
        <v>0</v>
      </c>
      <c r="O89" s="19">
        <v>0</v>
      </c>
      <c r="P89" s="18">
        <v>0</v>
      </c>
      <c r="Q89" s="18">
        <v>0</v>
      </c>
      <c r="R89" s="18">
        <v>0</v>
      </c>
      <c r="S89" s="19"/>
      <c r="T89" s="19"/>
      <c r="U89" s="19"/>
      <c r="V89" s="19"/>
      <c r="W89" s="19"/>
      <c r="X89" s="19"/>
      <c r="Y89" s="18">
        <f t="shared" si="10"/>
        <v>0</v>
      </c>
      <c r="Z89" s="22" t="s">
        <v>101</v>
      </c>
      <c r="AA89" s="22" t="s">
        <v>622</v>
      </c>
      <c r="AB89" s="22">
        <v>52</v>
      </c>
      <c r="AC89" s="22">
        <v>46</v>
      </c>
      <c r="AD89" s="22">
        <v>651.39457142857134</v>
      </c>
      <c r="AE89" s="22" t="s">
        <v>490</v>
      </c>
      <c r="AF89" s="22" t="s">
        <v>130</v>
      </c>
    </row>
    <row r="90" spans="1:32" ht="42.75" x14ac:dyDescent="0.2">
      <c r="A90" s="10">
        <f t="shared" si="9"/>
        <v>20</v>
      </c>
      <c r="B90" s="9">
        <v>150614</v>
      </c>
      <c r="C90" s="10" t="s">
        <v>545</v>
      </c>
      <c r="D90" s="10" t="s">
        <v>491</v>
      </c>
      <c r="E90" s="42">
        <v>2649431</v>
      </c>
      <c r="F90" s="68">
        <v>0</v>
      </c>
      <c r="G90" s="15">
        <v>0</v>
      </c>
      <c r="H90" s="15">
        <v>0</v>
      </c>
      <c r="I90" s="19">
        <v>756.98028571428574</v>
      </c>
      <c r="J90" s="19">
        <v>929</v>
      </c>
      <c r="K90" s="19">
        <v>756</v>
      </c>
      <c r="L90" s="19">
        <v>756</v>
      </c>
      <c r="M90" s="18">
        <v>0</v>
      </c>
      <c r="N90" s="18">
        <v>0</v>
      </c>
      <c r="O90" s="19">
        <v>0</v>
      </c>
      <c r="P90" s="18">
        <v>0</v>
      </c>
      <c r="Q90" s="18">
        <v>0</v>
      </c>
      <c r="R90" s="19"/>
      <c r="S90" s="19"/>
      <c r="T90" s="19"/>
      <c r="U90" s="19"/>
      <c r="V90" s="19"/>
      <c r="W90" s="19"/>
      <c r="X90" s="19"/>
      <c r="Y90" s="18">
        <f t="shared" si="10"/>
        <v>0</v>
      </c>
      <c r="Z90" s="22" t="s">
        <v>235</v>
      </c>
      <c r="AA90" s="22" t="s">
        <v>604</v>
      </c>
      <c r="AB90" s="22">
        <v>148</v>
      </c>
      <c r="AC90" s="22">
        <v>136</v>
      </c>
      <c r="AD90" s="22">
        <v>928.95390571428572</v>
      </c>
      <c r="AE90" s="22" t="s">
        <v>671</v>
      </c>
      <c r="AF90" s="22" t="s">
        <v>130</v>
      </c>
    </row>
    <row r="91" spans="1:32" ht="42.75" x14ac:dyDescent="0.2">
      <c r="A91" s="10">
        <f t="shared" si="9"/>
        <v>21</v>
      </c>
      <c r="B91" s="9">
        <v>133658</v>
      </c>
      <c r="C91" s="10" t="s">
        <v>548</v>
      </c>
      <c r="D91" s="10" t="s">
        <v>491</v>
      </c>
      <c r="E91" s="42">
        <v>1104999</v>
      </c>
      <c r="F91" s="68">
        <v>0</v>
      </c>
      <c r="G91" s="15">
        <v>0</v>
      </c>
      <c r="H91" s="15">
        <v>0</v>
      </c>
      <c r="I91" s="19">
        <v>315.71400000000006</v>
      </c>
      <c r="J91" s="19">
        <v>375</v>
      </c>
      <c r="K91" s="19">
        <v>134</v>
      </c>
      <c r="L91" s="19">
        <v>134</v>
      </c>
      <c r="M91" s="18">
        <v>0</v>
      </c>
      <c r="N91" s="18">
        <v>0</v>
      </c>
      <c r="O91" s="19">
        <v>0</v>
      </c>
      <c r="P91" s="18">
        <v>0</v>
      </c>
      <c r="Q91" s="18">
        <v>0</v>
      </c>
      <c r="R91" s="19"/>
      <c r="S91" s="19"/>
      <c r="T91" s="19"/>
      <c r="U91" s="19"/>
      <c r="V91" s="19"/>
      <c r="W91" s="19"/>
      <c r="X91" s="19"/>
      <c r="Y91" s="18">
        <f t="shared" si="10"/>
        <v>0</v>
      </c>
      <c r="Z91" s="22" t="s">
        <v>625</v>
      </c>
      <c r="AA91" s="22" t="s">
        <v>604</v>
      </c>
      <c r="AB91" s="22">
        <v>59</v>
      </c>
      <c r="AC91" s="22">
        <v>54</v>
      </c>
      <c r="AD91" s="22">
        <v>375.48457142857143</v>
      </c>
      <c r="AE91" s="22" t="s">
        <v>675</v>
      </c>
      <c r="AF91" s="22" t="s">
        <v>130</v>
      </c>
    </row>
    <row r="92" spans="1:32" ht="42.75" x14ac:dyDescent="0.2">
      <c r="A92" s="10">
        <f t="shared" si="9"/>
        <v>22</v>
      </c>
      <c r="B92" s="9">
        <v>226775</v>
      </c>
      <c r="C92" s="10" t="s">
        <v>549</v>
      </c>
      <c r="D92" s="10" t="s">
        <v>491</v>
      </c>
      <c r="E92" s="42">
        <v>510733</v>
      </c>
      <c r="F92" s="68">
        <v>0</v>
      </c>
      <c r="G92" s="15">
        <v>0</v>
      </c>
      <c r="H92" s="15">
        <v>0</v>
      </c>
      <c r="I92" s="19">
        <v>145.92371428571428</v>
      </c>
      <c r="J92" s="19">
        <v>198</v>
      </c>
      <c r="K92" s="19">
        <v>145</v>
      </c>
      <c r="L92" s="19">
        <v>145</v>
      </c>
      <c r="M92" s="18">
        <v>0</v>
      </c>
      <c r="N92" s="18">
        <v>0</v>
      </c>
      <c r="O92" s="19">
        <v>0</v>
      </c>
      <c r="P92" s="18">
        <v>0</v>
      </c>
      <c r="Q92" s="18">
        <v>0</v>
      </c>
      <c r="R92" s="19"/>
      <c r="S92" s="19"/>
      <c r="T92" s="19"/>
      <c r="U92" s="19"/>
      <c r="V92" s="19"/>
      <c r="W92" s="19"/>
      <c r="X92" s="19"/>
      <c r="Y92" s="18">
        <f t="shared" si="10"/>
        <v>0</v>
      </c>
      <c r="Z92" s="22" t="s">
        <v>626</v>
      </c>
      <c r="AA92" s="22" t="s">
        <v>627</v>
      </c>
      <c r="AB92" s="22">
        <v>123</v>
      </c>
      <c r="AC92" s="22">
        <v>201</v>
      </c>
      <c r="AD92" s="22">
        <v>198</v>
      </c>
      <c r="AE92" s="22" t="s">
        <v>676</v>
      </c>
      <c r="AF92" s="22" t="s">
        <v>130</v>
      </c>
    </row>
    <row r="93" spans="1:32" ht="71.25" x14ac:dyDescent="0.2">
      <c r="A93" s="10">
        <f t="shared" si="9"/>
        <v>23</v>
      </c>
      <c r="B93" s="9">
        <v>229966</v>
      </c>
      <c r="C93" s="10" t="s">
        <v>550</v>
      </c>
      <c r="D93" s="10" t="s">
        <v>491</v>
      </c>
      <c r="E93" s="42">
        <v>3950000</v>
      </c>
      <c r="F93" s="68">
        <v>0</v>
      </c>
      <c r="G93" s="15">
        <v>0</v>
      </c>
      <c r="H93" s="15">
        <v>0</v>
      </c>
      <c r="I93" s="19">
        <v>1128.5714285714282</v>
      </c>
      <c r="J93" s="19" t="s">
        <v>743</v>
      </c>
      <c r="K93" s="19" t="s">
        <v>743</v>
      </c>
      <c r="L93" s="19" t="s">
        <v>743</v>
      </c>
      <c r="M93" s="18">
        <v>0</v>
      </c>
      <c r="N93" s="18">
        <v>0</v>
      </c>
      <c r="O93" s="19">
        <v>0</v>
      </c>
      <c r="P93" s="18">
        <v>0</v>
      </c>
      <c r="Q93" s="18">
        <v>0</v>
      </c>
      <c r="R93" s="19"/>
      <c r="S93" s="19"/>
      <c r="T93" s="19"/>
      <c r="U93" s="19"/>
      <c r="V93" s="19"/>
      <c r="W93" s="19"/>
      <c r="X93" s="19"/>
      <c r="Y93" s="18">
        <f t="shared" si="10"/>
        <v>0</v>
      </c>
      <c r="Z93" s="22" t="s">
        <v>628</v>
      </c>
      <c r="AA93" s="22" t="s">
        <v>629</v>
      </c>
      <c r="AB93" s="22">
        <v>665</v>
      </c>
      <c r="AC93" s="22"/>
      <c r="AD93" s="22">
        <v>1128.5714285714282</v>
      </c>
      <c r="AE93" s="22" t="s">
        <v>677</v>
      </c>
      <c r="AF93" s="22" t="s">
        <v>130</v>
      </c>
    </row>
    <row r="94" spans="1:32" ht="28.5" x14ac:dyDescent="0.2">
      <c r="A94" s="10">
        <f>+A30+1</f>
        <v>24</v>
      </c>
      <c r="B94" s="9" t="s">
        <v>17</v>
      </c>
      <c r="C94" s="10" t="s">
        <v>552</v>
      </c>
      <c r="D94" s="10" t="s">
        <v>491</v>
      </c>
      <c r="E94" s="42">
        <v>35000000</v>
      </c>
      <c r="F94" s="68">
        <v>0</v>
      </c>
      <c r="G94" s="15">
        <v>0</v>
      </c>
      <c r="H94" s="15">
        <v>0</v>
      </c>
      <c r="I94" s="19">
        <v>10000</v>
      </c>
      <c r="J94" s="19"/>
      <c r="K94" s="19"/>
      <c r="L94" s="19"/>
      <c r="M94" s="18">
        <v>0</v>
      </c>
      <c r="N94" s="18">
        <v>0</v>
      </c>
      <c r="O94" s="19">
        <v>0</v>
      </c>
      <c r="P94" s="18">
        <v>0</v>
      </c>
      <c r="Q94" s="18">
        <v>0</v>
      </c>
      <c r="R94" s="19"/>
      <c r="S94" s="19"/>
      <c r="T94" s="19"/>
      <c r="U94" s="19"/>
      <c r="V94" s="19"/>
      <c r="W94" s="19"/>
      <c r="X94" s="19"/>
      <c r="Y94" s="18">
        <f t="shared" si="10"/>
        <v>0</v>
      </c>
      <c r="Z94" s="22" t="s">
        <v>89</v>
      </c>
      <c r="AA94" s="22" t="s">
        <v>631</v>
      </c>
      <c r="AB94" s="22">
        <v>384</v>
      </c>
      <c r="AC94" s="22">
        <v>576</v>
      </c>
      <c r="AD94" s="22">
        <v>15714.285714285714</v>
      </c>
      <c r="AE94" s="22" t="s">
        <v>678</v>
      </c>
      <c r="AF94" s="22" t="s">
        <v>130</v>
      </c>
    </row>
    <row r="95" spans="1:32" ht="28.5" x14ac:dyDescent="0.2">
      <c r="A95" s="10">
        <f t="shared" si="9"/>
        <v>25</v>
      </c>
      <c r="B95" s="9" t="s">
        <v>17</v>
      </c>
      <c r="C95" s="10" t="s">
        <v>553</v>
      </c>
      <c r="D95" s="10" t="s">
        <v>491</v>
      </c>
      <c r="E95" s="42">
        <v>35000000</v>
      </c>
      <c r="F95" s="68">
        <v>0</v>
      </c>
      <c r="G95" s="15">
        <v>0</v>
      </c>
      <c r="H95" s="15">
        <v>0</v>
      </c>
      <c r="I95" s="19">
        <v>10000</v>
      </c>
      <c r="J95" s="19"/>
      <c r="K95" s="19"/>
      <c r="L95" s="19"/>
      <c r="M95" s="18">
        <v>0</v>
      </c>
      <c r="N95" s="18">
        <v>0</v>
      </c>
      <c r="O95" s="19">
        <v>0</v>
      </c>
      <c r="P95" s="18">
        <v>0</v>
      </c>
      <c r="Q95" s="18">
        <v>0</v>
      </c>
      <c r="R95" s="19"/>
      <c r="S95" s="19"/>
      <c r="T95" s="19"/>
      <c r="U95" s="19"/>
      <c r="V95" s="19"/>
      <c r="W95" s="19"/>
      <c r="X95" s="19"/>
      <c r="Y95" s="18">
        <f t="shared" si="10"/>
        <v>0</v>
      </c>
      <c r="Z95" s="22" t="s">
        <v>96</v>
      </c>
      <c r="AA95" s="22" t="s">
        <v>632</v>
      </c>
      <c r="AB95" s="22">
        <v>384</v>
      </c>
      <c r="AC95" s="22">
        <v>576</v>
      </c>
      <c r="AD95" s="22">
        <v>15714.285714285714</v>
      </c>
      <c r="AE95" s="22" t="s">
        <v>679</v>
      </c>
      <c r="AF95" s="22" t="s">
        <v>130</v>
      </c>
    </row>
    <row r="96" spans="1:32" ht="57" x14ac:dyDescent="0.2">
      <c r="A96" s="10">
        <f t="shared" si="9"/>
        <v>26</v>
      </c>
      <c r="B96" s="9">
        <v>242459</v>
      </c>
      <c r="C96" s="10" t="s">
        <v>554</v>
      </c>
      <c r="D96" s="10" t="s">
        <v>491</v>
      </c>
      <c r="E96" s="42">
        <v>150000000</v>
      </c>
      <c r="F96" s="68">
        <v>0</v>
      </c>
      <c r="G96" s="15">
        <v>0</v>
      </c>
      <c r="H96" s="15">
        <v>0</v>
      </c>
      <c r="I96" s="19">
        <v>42857.142857142855</v>
      </c>
      <c r="J96" s="19">
        <v>171428</v>
      </c>
      <c r="K96" s="19">
        <v>6</v>
      </c>
      <c r="L96" s="19">
        <v>6</v>
      </c>
      <c r="M96" s="18">
        <v>0</v>
      </c>
      <c r="N96" s="18">
        <v>0</v>
      </c>
      <c r="O96" s="19">
        <v>0</v>
      </c>
      <c r="P96" s="18">
        <v>0</v>
      </c>
      <c r="Q96" s="18">
        <v>0</v>
      </c>
      <c r="R96" s="19"/>
      <c r="S96" s="19"/>
      <c r="T96" s="19"/>
      <c r="U96" s="19"/>
      <c r="V96" s="19"/>
      <c r="W96" s="19"/>
      <c r="X96" s="19"/>
      <c r="Y96" s="18">
        <f t="shared" si="10"/>
        <v>0</v>
      </c>
      <c r="Z96" s="22" t="s">
        <v>628</v>
      </c>
      <c r="AA96" s="22" t="s">
        <v>628</v>
      </c>
      <c r="AB96" s="22">
        <v>890</v>
      </c>
      <c r="AC96" s="22">
        <v>1585</v>
      </c>
      <c r="AD96" s="22">
        <v>171428</v>
      </c>
      <c r="AE96" s="22" t="s">
        <v>679</v>
      </c>
      <c r="AF96" s="22" t="s">
        <v>130</v>
      </c>
    </row>
    <row r="97" spans="1:32" ht="28.5" x14ac:dyDescent="0.2">
      <c r="A97" s="10">
        <f t="shared" si="9"/>
        <v>27</v>
      </c>
      <c r="B97" s="9">
        <v>209034</v>
      </c>
      <c r="C97" s="10" t="s">
        <v>555</v>
      </c>
      <c r="D97" s="10" t="s">
        <v>491</v>
      </c>
      <c r="E97" s="42">
        <v>35700000</v>
      </c>
      <c r="F97" s="68">
        <v>0</v>
      </c>
      <c r="G97" s="15">
        <v>0</v>
      </c>
      <c r="H97" s="15">
        <v>0</v>
      </c>
      <c r="I97" s="19">
        <v>10200</v>
      </c>
      <c r="J97" s="19">
        <v>14286</v>
      </c>
      <c r="K97" s="19">
        <v>1416</v>
      </c>
      <c r="L97" s="19">
        <v>0</v>
      </c>
      <c r="M97" s="18">
        <v>0</v>
      </c>
      <c r="N97" s="18">
        <v>0</v>
      </c>
      <c r="O97" s="19">
        <v>0</v>
      </c>
      <c r="P97" s="18">
        <v>0</v>
      </c>
      <c r="Q97" s="18">
        <v>0</v>
      </c>
      <c r="R97" s="19"/>
      <c r="S97" s="19"/>
      <c r="T97" s="19"/>
      <c r="U97" s="19"/>
      <c r="V97" s="19"/>
      <c r="W97" s="19"/>
      <c r="X97" s="19"/>
      <c r="Y97" s="18">
        <f t="shared" si="10"/>
        <v>0</v>
      </c>
      <c r="Z97" s="22" t="s">
        <v>633</v>
      </c>
      <c r="AA97" s="22" t="s">
        <v>243</v>
      </c>
      <c r="AB97" s="22">
        <v>384</v>
      </c>
      <c r="AC97" s="22">
        <v>576</v>
      </c>
      <c r="AD97" s="22">
        <v>14286</v>
      </c>
      <c r="AE97" s="22" t="s">
        <v>678</v>
      </c>
      <c r="AF97" s="22" t="s">
        <v>130</v>
      </c>
    </row>
    <row r="98" spans="1:32" ht="28.5" x14ac:dyDescent="0.2">
      <c r="A98" s="10">
        <f t="shared" si="9"/>
        <v>28</v>
      </c>
      <c r="B98" s="9" t="s">
        <v>17</v>
      </c>
      <c r="C98" s="10" t="s">
        <v>556</v>
      </c>
      <c r="D98" s="10" t="s">
        <v>491</v>
      </c>
      <c r="E98" s="42">
        <v>4957350</v>
      </c>
      <c r="F98" s="68">
        <v>0</v>
      </c>
      <c r="G98" s="15">
        <v>0</v>
      </c>
      <c r="H98" s="15">
        <v>0</v>
      </c>
      <c r="I98" s="19">
        <v>1416.3857142857144</v>
      </c>
      <c r="J98" s="19"/>
      <c r="K98" s="19"/>
      <c r="L98" s="19"/>
      <c r="M98" s="18">
        <v>0</v>
      </c>
      <c r="N98" s="18">
        <v>0</v>
      </c>
      <c r="O98" s="19">
        <v>0</v>
      </c>
      <c r="P98" s="18">
        <v>0</v>
      </c>
      <c r="Q98" s="18">
        <v>0</v>
      </c>
      <c r="R98" s="19"/>
      <c r="S98" s="19"/>
      <c r="T98" s="19"/>
      <c r="U98" s="19"/>
      <c r="V98" s="19"/>
      <c r="W98" s="19"/>
      <c r="X98" s="19"/>
      <c r="Y98" s="18">
        <f t="shared" si="10"/>
        <v>0</v>
      </c>
      <c r="Z98" s="22" t="s">
        <v>114</v>
      </c>
      <c r="AA98" s="22" t="s">
        <v>634</v>
      </c>
      <c r="AB98" s="22">
        <v>384</v>
      </c>
      <c r="AC98" s="22">
        <v>576</v>
      </c>
      <c r="AD98" s="22">
        <v>4173.5285714285719</v>
      </c>
      <c r="AE98" s="22" t="s">
        <v>678</v>
      </c>
      <c r="AF98" s="22" t="s">
        <v>130</v>
      </c>
    </row>
    <row r="99" spans="1:32" x14ac:dyDescent="0.2">
      <c r="A99" s="10">
        <f t="shared" si="9"/>
        <v>29</v>
      </c>
      <c r="B99" s="9" t="s">
        <v>17</v>
      </c>
      <c r="C99" s="10" t="s">
        <v>557</v>
      </c>
      <c r="D99" s="10" t="s">
        <v>491</v>
      </c>
      <c r="E99" s="42">
        <v>3800000</v>
      </c>
      <c r="F99" s="68">
        <v>0</v>
      </c>
      <c r="G99" s="15">
        <v>0</v>
      </c>
      <c r="H99" s="15">
        <v>0</v>
      </c>
      <c r="I99" s="19">
        <v>1085.7142857142858</v>
      </c>
      <c r="J99" s="19"/>
      <c r="K99" s="19"/>
      <c r="L99" s="19"/>
      <c r="M99" s="18">
        <v>0</v>
      </c>
      <c r="N99" s="18">
        <v>0</v>
      </c>
      <c r="O99" s="19">
        <v>0</v>
      </c>
      <c r="P99" s="18">
        <v>0</v>
      </c>
      <c r="Q99" s="18">
        <v>0</v>
      </c>
      <c r="R99" s="19"/>
      <c r="S99" s="19"/>
      <c r="T99" s="19"/>
      <c r="U99" s="19"/>
      <c r="V99" s="19"/>
      <c r="W99" s="19"/>
      <c r="X99" s="19"/>
      <c r="Y99" s="18">
        <f t="shared" si="10"/>
        <v>0</v>
      </c>
      <c r="Z99" s="22" t="s">
        <v>635</v>
      </c>
      <c r="AA99" s="22" t="s">
        <v>635</v>
      </c>
      <c r="AB99" s="22">
        <v>6400</v>
      </c>
      <c r="AC99" s="22">
        <v>9600</v>
      </c>
      <c r="AD99" s="22">
        <v>1465.7142857142858</v>
      </c>
      <c r="AE99" s="22" t="s">
        <v>511</v>
      </c>
      <c r="AF99" s="22" t="s">
        <v>130</v>
      </c>
    </row>
    <row r="100" spans="1:32" ht="28.5" x14ac:dyDescent="0.2">
      <c r="A100" s="10">
        <f t="shared" si="9"/>
        <v>30</v>
      </c>
      <c r="B100" s="9" t="s">
        <v>17</v>
      </c>
      <c r="C100" s="10" t="s">
        <v>560</v>
      </c>
      <c r="D100" s="10" t="s">
        <v>491</v>
      </c>
      <c r="E100" s="42">
        <v>4100000</v>
      </c>
      <c r="F100" s="68">
        <v>0</v>
      </c>
      <c r="G100" s="15">
        <v>0</v>
      </c>
      <c r="H100" s="15">
        <v>0</v>
      </c>
      <c r="I100" s="19">
        <v>1171.4285714285713</v>
      </c>
      <c r="J100" s="19"/>
      <c r="K100" s="19"/>
      <c r="L100" s="19"/>
      <c r="M100" s="18">
        <v>0</v>
      </c>
      <c r="N100" s="18">
        <v>0</v>
      </c>
      <c r="O100" s="19">
        <v>0</v>
      </c>
      <c r="P100" s="18">
        <v>0</v>
      </c>
      <c r="Q100" s="18">
        <v>0</v>
      </c>
      <c r="R100" s="19"/>
      <c r="S100" s="19"/>
      <c r="T100" s="19"/>
      <c r="U100" s="19"/>
      <c r="V100" s="19"/>
      <c r="W100" s="19"/>
      <c r="X100" s="19"/>
      <c r="Y100" s="18">
        <f t="shared" si="10"/>
        <v>0</v>
      </c>
      <c r="Z100" s="22" t="s">
        <v>643</v>
      </c>
      <c r="AA100" s="22" t="s">
        <v>600</v>
      </c>
      <c r="AB100" s="22"/>
      <c r="AC100" s="22">
        <v>10868</v>
      </c>
      <c r="AD100" s="22">
        <v>1581.4285714285713</v>
      </c>
      <c r="AE100" s="22" t="s">
        <v>511</v>
      </c>
      <c r="AF100" s="22" t="s">
        <v>130</v>
      </c>
    </row>
    <row r="101" spans="1:32" ht="42.75" x14ac:dyDescent="0.2">
      <c r="A101" s="10">
        <f t="shared" si="9"/>
        <v>31</v>
      </c>
      <c r="B101" s="9">
        <v>241753</v>
      </c>
      <c r="C101" s="10" t="s">
        <v>561</v>
      </c>
      <c r="D101" s="10" t="s">
        <v>491</v>
      </c>
      <c r="E101" s="42">
        <v>85750</v>
      </c>
      <c r="F101" s="68">
        <v>0</v>
      </c>
      <c r="G101" s="15">
        <v>0</v>
      </c>
      <c r="H101" s="15">
        <v>0</v>
      </c>
      <c r="I101" s="19">
        <v>24.5</v>
      </c>
      <c r="J101" s="19">
        <v>241</v>
      </c>
      <c r="K101" s="19">
        <v>6</v>
      </c>
      <c r="L101" s="19">
        <v>6</v>
      </c>
      <c r="M101" s="18">
        <v>0</v>
      </c>
      <c r="N101" s="18">
        <v>0</v>
      </c>
      <c r="O101" s="19">
        <v>0</v>
      </c>
      <c r="P101" s="18">
        <v>0</v>
      </c>
      <c r="Q101" s="18">
        <v>0</v>
      </c>
      <c r="R101" s="19"/>
      <c r="S101" s="19"/>
      <c r="T101" s="19"/>
      <c r="U101" s="19"/>
      <c r="V101" s="19"/>
      <c r="W101" s="19"/>
      <c r="X101" s="19"/>
      <c r="Y101" s="18">
        <f t="shared" si="10"/>
        <v>0</v>
      </c>
      <c r="Z101" s="22" t="s">
        <v>600</v>
      </c>
      <c r="AA101" s="22" t="s">
        <v>600</v>
      </c>
      <c r="AB101" s="22">
        <v>64</v>
      </c>
      <c r="AC101" s="22">
        <v>55</v>
      </c>
      <c r="AD101" s="22">
        <v>241</v>
      </c>
      <c r="AE101" s="22" t="s">
        <v>497</v>
      </c>
      <c r="AF101" s="22" t="s">
        <v>685</v>
      </c>
    </row>
    <row r="102" spans="1:32" ht="57" x14ac:dyDescent="0.2">
      <c r="A102" s="10">
        <f t="shared" si="9"/>
        <v>32</v>
      </c>
      <c r="B102" s="9">
        <v>133368</v>
      </c>
      <c r="C102" s="10" t="s">
        <v>562</v>
      </c>
      <c r="D102" s="10" t="s">
        <v>491</v>
      </c>
      <c r="E102" s="42">
        <v>84800</v>
      </c>
      <c r="F102" s="68">
        <v>0</v>
      </c>
      <c r="G102" s="15">
        <v>0</v>
      </c>
      <c r="H102" s="15">
        <v>0</v>
      </c>
      <c r="I102" s="19">
        <v>24.228571428571428</v>
      </c>
      <c r="J102" s="19">
        <v>191</v>
      </c>
      <c r="K102" s="19">
        <v>6</v>
      </c>
      <c r="L102" s="19">
        <v>6</v>
      </c>
      <c r="M102" s="18">
        <v>0</v>
      </c>
      <c r="N102" s="18">
        <v>0</v>
      </c>
      <c r="O102" s="19">
        <v>0</v>
      </c>
      <c r="P102" s="18">
        <v>0</v>
      </c>
      <c r="Q102" s="18">
        <v>0</v>
      </c>
      <c r="R102" s="19"/>
      <c r="S102" s="19"/>
      <c r="T102" s="19"/>
      <c r="U102" s="19"/>
      <c r="V102" s="19"/>
      <c r="W102" s="19"/>
      <c r="X102" s="19"/>
      <c r="Y102" s="18">
        <f t="shared" si="10"/>
        <v>0</v>
      </c>
      <c r="Z102" s="22" t="s">
        <v>89</v>
      </c>
      <c r="AA102" s="22" t="s">
        <v>646</v>
      </c>
      <c r="AB102" s="22">
        <v>6</v>
      </c>
      <c r="AC102" s="22">
        <v>6</v>
      </c>
      <c r="AD102" s="22">
        <v>191</v>
      </c>
      <c r="AE102" s="22" t="s">
        <v>680</v>
      </c>
      <c r="AF102" s="22" t="s">
        <v>685</v>
      </c>
    </row>
    <row r="103" spans="1:32" ht="42.75" x14ac:dyDescent="0.2">
      <c r="A103" s="10">
        <f t="shared" si="9"/>
        <v>33</v>
      </c>
      <c r="B103" s="9">
        <v>241889</v>
      </c>
      <c r="C103" s="10" t="s">
        <v>563</v>
      </c>
      <c r="D103" s="10" t="s">
        <v>491</v>
      </c>
      <c r="E103" s="42">
        <v>346000</v>
      </c>
      <c r="F103" s="68">
        <v>0</v>
      </c>
      <c r="G103" s="15">
        <v>0</v>
      </c>
      <c r="H103" s="15">
        <v>0</v>
      </c>
      <c r="I103" s="19">
        <v>98.857142857142861</v>
      </c>
      <c r="J103" s="19">
        <v>1036</v>
      </c>
      <c r="K103" s="19">
        <v>6</v>
      </c>
      <c r="L103" s="19">
        <v>6</v>
      </c>
      <c r="M103" s="18">
        <v>0</v>
      </c>
      <c r="N103" s="18">
        <v>0</v>
      </c>
      <c r="O103" s="19">
        <v>0</v>
      </c>
      <c r="P103" s="18">
        <v>0</v>
      </c>
      <c r="Q103" s="18">
        <v>0</v>
      </c>
      <c r="R103" s="19"/>
      <c r="S103" s="19"/>
      <c r="T103" s="19"/>
      <c r="U103" s="19"/>
      <c r="V103" s="19"/>
      <c r="W103" s="19"/>
      <c r="X103" s="19"/>
      <c r="Y103" s="18">
        <f t="shared" si="10"/>
        <v>0</v>
      </c>
      <c r="Z103" s="22" t="s">
        <v>647</v>
      </c>
      <c r="AA103" s="22" t="s">
        <v>648</v>
      </c>
      <c r="AB103" s="22">
        <v>59</v>
      </c>
      <c r="AC103" s="22">
        <v>50</v>
      </c>
      <c r="AD103" s="22">
        <v>1036</v>
      </c>
      <c r="AE103" s="22" t="s">
        <v>671</v>
      </c>
      <c r="AF103" s="22" t="s">
        <v>685</v>
      </c>
    </row>
    <row r="104" spans="1:32" ht="71.25" x14ac:dyDescent="0.2">
      <c r="A104" s="10">
        <f t="shared" si="9"/>
        <v>34</v>
      </c>
      <c r="B104" s="9">
        <v>242190</v>
      </c>
      <c r="C104" s="10" t="s">
        <v>564</v>
      </c>
      <c r="D104" s="10" t="s">
        <v>491</v>
      </c>
      <c r="E104" s="42">
        <v>353750</v>
      </c>
      <c r="F104" s="68">
        <v>0</v>
      </c>
      <c r="G104" s="15">
        <v>0</v>
      </c>
      <c r="H104" s="15">
        <v>0</v>
      </c>
      <c r="I104" s="19">
        <v>101.07142857142857</v>
      </c>
      <c r="J104" s="19">
        <v>969</v>
      </c>
      <c r="K104" s="19">
        <v>6</v>
      </c>
      <c r="L104" s="19">
        <v>6</v>
      </c>
      <c r="M104" s="18">
        <v>0</v>
      </c>
      <c r="N104" s="18">
        <v>0</v>
      </c>
      <c r="O104" s="19">
        <v>0</v>
      </c>
      <c r="P104" s="18">
        <v>0</v>
      </c>
      <c r="Q104" s="18">
        <v>0</v>
      </c>
      <c r="R104" s="19"/>
      <c r="S104" s="19"/>
      <c r="T104" s="19"/>
      <c r="U104" s="19"/>
      <c r="V104" s="19"/>
      <c r="W104" s="19"/>
      <c r="X104" s="19"/>
      <c r="Y104" s="18">
        <f t="shared" si="10"/>
        <v>0</v>
      </c>
      <c r="Z104" s="22" t="s">
        <v>649</v>
      </c>
      <c r="AA104" s="22" t="s">
        <v>649</v>
      </c>
      <c r="AB104" s="22">
        <v>54</v>
      </c>
      <c r="AC104" s="22">
        <v>44</v>
      </c>
      <c r="AD104" s="22">
        <v>969</v>
      </c>
      <c r="AE104" s="22" t="s">
        <v>669</v>
      </c>
      <c r="AF104" s="22" t="s">
        <v>685</v>
      </c>
    </row>
    <row r="105" spans="1:32" ht="42.75" x14ac:dyDescent="0.2">
      <c r="A105" s="10">
        <f t="shared" si="9"/>
        <v>35</v>
      </c>
      <c r="B105" s="9">
        <v>155378</v>
      </c>
      <c r="C105" s="10" t="s">
        <v>565</v>
      </c>
      <c r="D105" s="10" t="s">
        <v>491</v>
      </c>
      <c r="E105" s="42">
        <v>184000</v>
      </c>
      <c r="F105" s="68">
        <v>0</v>
      </c>
      <c r="G105" s="15">
        <v>0</v>
      </c>
      <c r="H105" s="15">
        <v>0</v>
      </c>
      <c r="I105" s="19">
        <v>52.571428571428569</v>
      </c>
      <c r="J105" s="19">
        <v>331</v>
      </c>
      <c r="K105" s="19">
        <v>6</v>
      </c>
      <c r="L105" s="19">
        <v>6</v>
      </c>
      <c r="M105" s="18">
        <v>0</v>
      </c>
      <c r="N105" s="18">
        <v>0</v>
      </c>
      <c r="O105" s="19">
        <v>0</v>
      </c>
      <c r="P105" s="18">
        <v>0</v>
      </c>
      <c r="Q105" s="18">
        <v>0</v>
      </c>
      <c r="R105" s="19"/>
      <c r="S105" s="19"/>
      <c r="T105" s="19"/>
      <c r="U105" s="19"/>
      <c r="V105" s="19"/>
      <c r="W105" s="19"/>
      <c r="X105" s="19"/>
      <c r="Y105" s="18">
        <f t="shared" si="10"/>
        <v>0</v>
      </c>
      <c r="Z105" s="22" t="s">
        <v>89</v>
      </c>
      <c r="AA105" s="22" t="s">
        <v>646</v>
      </c>
      <c r="AB105" s="22">
        <v>64</v>
      </c>
      <c r="AC105" s="22">
        <v>61</v>
      </c>
      <c r="AD105" s="22">
        <v>331</v>
      </c>
      <c r="AE105" s="22" t="s">
        <v>497</v>
      </c>
      <c r="AF105" s="22" t="s">
        <v>685</v>
      </c>
    </row>
    <row r="106" spans="1:32" ht="57" x14ac:dyDescent="0.2">
      <c r="A106" s="10">
        <f t="shared" si="9"/>
        <v>36</v>
      </c>
      <c r="B106" s="9">
        <v>242564</v>
      </c>
      <c r="C106" s="10" t="s">
        <v>566</v>
      </c>
      <c r="D106" s="10" t="s">
        <v>491</v>
      </c>
      <c r="E106" s="42">
        <v>197750</v>
      </c>
      <c r="F106" s="68">
        <v>0</v>
      </c>
      <c r="G106" s="15">
        <v>0</v>
      </c>
      <c r="H106" s="15">
        <v>0</v>
      </c>
      <c r="I106" s="19">
        <v>56.5</v>
      </c>
      <c r="J106" s="19">
        <v>1716</v>
      </c>
      <c r="K106" s="19">
        <v>6</v>
      </c>
      <c r="L106" s="19">
        <v>6</v>
      </c>
      <c r="M106" s="18">
        <v>0</v>
      </c>
      <c r="N106" s="18">
        <v>0</v>
      </c>
      <c r="O106" s="19">
        <v>0</v>
      </c>
      <c r="P106" s="18">
        <v>0</v>
      </c>
      <c r="Q106" s="18">
        <v>0</v>
      </c>
      <c r="R106" s="19"/>
      <c r="S106" s="19"/>
      <c r="T106" s="19"/>
      <c r="U106" s="19"/>
      <c r="V106" s="19"/>
      <c r="W106" s="19"/>
      <c r="X106" s="19"/>
      <c r="Y106" s="18">
        <f t="shared" si="10"/>
        <v>0</v>
      </c>
      <c r="Z106" s="22" t="s">
        <v>379</v>
      </c>
      <c r="AA106" s="22" t="s">
        <v>379</v>
      </c>
      <c r="AB106" s="22">
        <v>89</v>
      </c>
      <c r="AC106" s="22">
        <v>76</v>
      </c>
      <c r="AD106" s="22">
        <v>1716</v>
      </c>
      <c r="AE106" s="22" t="s">
        <v>669</v>
      </c>
      <c r="AF106" s="22" t="s">
        <v>685</v>
      </c>
    </row>
    <row r="107" spans="1:32" ht="57" x14ac:dyDescent="0.2">
      <c r="A107" s="10">
        <f t="shared" si="9"/>
        <v>37</v>
      </c>
      <c r="B107" s="9">
        <v>242566</v>
      </c>
      <c r="C107" s="10" t="s">
        <v>567</v>
      </c>
      <c r="D107" s="10" t="s">
        <v>491</v>
      </c>
      <c r="E107" s="42">
        <v>228150</v>
      </c>
      <c r="F107" s="68">
        <v>0</v>
      </c>
      <c r="G107" s="15">
        <v>0</v>
      </c>
      <c r="H107" s="15">
        <v>0</v>
      </c>
      <c r="I107" s="19">
        <v>65.185714285714283</v>
      </c>
      <c r="J107" s="19">
        <v>1570</v>
      </c>
      <c r="K107" s="19">
        <v>6</v>
      </c>
      <c r="L107" s="19">
        <v>6</v>
      </c>
      <c r="M107" s="18">
        <v>0</v>
      </c>
      <c r="N107" s="18">
        <v>0</v>
      </c>
      <c r="O107" s="19">
        <v>0</v>
      </c>
      <c r="P107" s="18">
        <v>0</v>
      </c>
      <c r="Q107" s="18">
        <v>0</v>
      </c>
      <c r="R107" s="19"/>
      <c r="S107" s="19"/>
      <c r="T107" s="19"/>
      <c r="U107" s="19"/>
      <c r="V107" s="19"/>
      <c r="W107" s="19"/>
      <c r="X107" s="19"/>
      <c r="Y107" s="18">
        <f t="shared" si="10"/>
        <v>0</v>
      </c>
      <c r="Z107" s="22" t="s">
        <v>379</v>
      </c>
      <c r="AA107" s="22" t="s">
        <v>108</v>
      </c>
      <c r="AB107" s="22">
        <v>100</v>
      </c>
      <c r="AC107" s="22">
        <v>78</v>
      </c>
      <c r="AD107" s="22">
        <v>1570</v>
      </c>
      <c r="AE107" s="22" t="s">
        <v>669</v>
      </c>
      <c r="AF107" s="22" t="s">
        <v>685</v>
      </c>
    </row>
    <row r="108" spans="1:32" ht="57" x14ac:dyDescent="0.2">
      <c r="A108" s="10">
        <f t="shared" si="9"/>
        <v>38</v>
      </c>
      <c r="B108" s="9">
        <v>242095</v>
      </c>
      <c r="C108" s="10" t="s">
        <v>568</v>
      </c>
      <c r="D108" s="10" t="s">
        <v>491</v>
      </c>
      <c r="E108" s="42">
        <v>447750</v>
      </c>
      <c r="F108" s="68">
        <v>0</v>
      </c>
      <c r="G108" s="15">
        <v>0</v>
      </c>
      <c r="H108" s="15">
        <v>0</v>
      </c>
      <c r="I108" s="19">
        <v>127.92857142857143</v>
      </c>
      <c r="J108" s="19">
        <v>1198</v>
      </c>
      <c r="K108" s="19">
        <v>6</v>
      </c>
      <c r="L108" s="19">
        <v>6</v>
      </c>
      <c r="M108" s="18">
        <v>0</v>
      </c>
      <c r="N108" s="18">
        <v>0</v>
      </c>
      <c r="O108" s="19">
        <v>0</v>
      </c>
      <c r="P108" s="18">
        <v>0</v>
      </c>
      <c r="Q108" s="18">
        <v>0</v>
      </c>
      <c r="R108" s="19"/>
      <c r="S108" s="19"/>
      <c r="T108" s="19"/>
      <c r="U108" s="19"/>
      <c r="V108" s="19"/>
      <c r="W108" s="19"/>
      <c r="X108" s="19"/>
      <c r="Y108" s="18">
        <f t="shared" si="10"/>
        <v>0</v>
      </c>
      <c r="Z108" s="22" t="s">
        <v>379</v>
      </c>
      <c r="AA108" s="22" t="s">
        <v>379</v>
      </c>
      <c r="AB108" s="22">
        <v>90</v>
      </c>
      <c r="AC108" s="22">
        <v>169</v>
      </c>
      <c r="AD108" s="22">
        <v>1198</v>
      </c>
      <c r="AE108" s="22" t="s">
        <v>681</v>
      </c>
      <c r="AF108" s="22" t="s">
        <v>685</v>
      </c>
    </row>
    <row r="109" spans="1:32" ht="57" x14ac:dyDescent="0.2">
      <c r="A109" s="10">
        <f t="shared" si="9"/>
        <v>39</v>
      </c>
      <c r="B109" s="9">
        <v>242567</v>
      </c>
      <c r="C109" s="10" t="s">
        <v>569</v>
      </c>
      <c r="D109" s="10" t="s">
        <v>491</v>
      </c>
      <c r="E109" s="42">
        <v>195500</v>
      </c>
      <c r="F109" s="68">
        <v>0</v>
      </c>
      <c r="G109" s="15">
        <v>0</v>
      </c>
      <c r="H109" s="15">
        <v>0</v>
      </c>
      <c r="I109" s="19">
        <v>55.857142857142854</v>
      </c>
      <c r="J109" s="19">
        <v>216</v>
      </c>
      <c r="K109" s="19">
        <v>6</v>
      </c>
      <c r="L109" s="19">
        <v>6</v>
      </c>
      <c r="M109" s="18">
        <v>0</v>
      </c>
      <c r="N109" s="18">
        <v>0</v>
      </c>
      <c r="O109" s="19">
        <v>0</v>
      </c>
      <c r="P109" s="18">
        <v>0</v>
      </c>
      <c r="Q109" s="18">
        <v>0</v>
      </c>
      <c r="R109" s="19"/>
      <c r="S109" s="19"/>
      <c r="T109" s="19"/>
      <c r="U109" s="19"/>
      <c r="V109" s="19"/>
      <c r="W109" s="19"/>
      <c r="X109" s="19"/>
      <c r="Y109" s="18">
        <f t="shared" si="10"/>
        <v>0</v>
      </c>
      <c r="Z109" s="22" t="s">
        <v>374</v>
      </c>
      <c r="AA109" s="22" t="s">
        <v>650</v>
      </c>
      <c r="AB109" s="22">
        <v>37</v>
      </c>
      <c r="AC109" s="22">
        <v>39</v>
      </c>
      <c r="AD109" s="22">
        <v>216</v>
      </c>
      <c r="AE109" s="22" t="s">
        <v>669</v>
      </c>
      <c r="AF109" s="22" t="s">
        <v>685</v>
      </c>
    </row>
    <row r="110" spans="1:32" ht="42.75" x14ac:dyDescent="0.2">
      <c r="A110" s="10">
        <f t="shared" si="9"/>
        <v>40</v>
      </c>
      <c r="B110" s="9">
        <v>241856</v>
      </c>
      <c r="C110" s="10" t="s">
        <v>570</v>
      </c>
      <c r="D110" s="10" t="s">
        <v>491</v>
      </c>
      <c r="E110" s="42">
        <v>249500</v>
      </c>
      <c r="F110" s="68">
        <v>0</v>
      </c>
      <c r="G110" s="15">
        <v>0</v>
      </c>
      <c r="H110" s="15">
        <v>0</v>
      </c>
      <c r="I110" s="19">
        <v>71.285714285714292</v>
      </c>
      <c r="J110" s="19">
        <v>1042</v>
      </c>
      <c r="K110" s="19">
        <v>6</v>
      </c>
      <c r="L110" s="19">
        <v>6</v>
      </c>
      <c r="M110" s="18">
        <v>0</v>
      </c>
      <c r="N110" s="18">
        <v>0</v>
      </c>
      <c r="O110" s="19">
        <v>0</v>
      </c>
      <c r="P110" s="18">
        <v>0</v>
      </c>
      <c r="Q110" s="18">
        <v>0</v>
      </c>
      <c r="R110" s="19"/>
      <c r="S110" s="19"/>
      <c r="T110" s="19"/>
      <c r="U110" s="19"/>
      <c r="V110" s="19"/>
      <c r="W110" s="19"/>
      <c r="X110" s="19"/>
      <c r="Y110" s="18">
        <f t="shared" si="10"/>
        <v>0</v>
      </c>
      <c r="Z110" s="22" t="s">
        <v>188</v>
      </c>
      <c r="AA110" s="22" t="s">
        <v>228</v>
      </c>
      <c r="AB110" s="22">
        <v>195</v>
      </c>
      <c r="AC110" s="22">
        <v>186</v>
      </c>
      <c r="AD110" s="22">
        <v>1042</v>
      </c>
      <c r="AE110" s="22" t="s">
        <v>671</v>
      </c>
      <c r="AF110" s="22" t="s">
        <v>685</v>
      </c>
    </row>
    <row r="111" spans="1:32" ht="57" x14ac:dyDescent="0.2">
      <c r="A111" s="10">
        <f t="shared" si="9"/>
        <v>41</v>
      </c>
      <c r="B111" s="9">
        <v>242016</v>
      </c>
      <c r="C111" s="10" t="s">
        <v>571</v>
      </c>
      <c r="D111" s="10" t="s">
        <v>491</v>
      </c>
      <c r="E111" s="42">
        <v>197750</v>
      </c>
      <c r="F111" s="68">
        <v>0</v>
      </c>
      <c r="G111" s="15">
        <v>0</v>
      </c>
      <c r="H111" s="15">
        <v>0</v>
      </c>
      <c r="I111" s="19">
        <v>56.5</v>
      </c>
      <c r="J111" s="19">
        <v>688</v>
      </c>
      <c r="K111" s="19">
        <v>6</v>
      </c>
      <c r="L111" s="19">
        <v>6</v>
      </c>
      <c r="M111" s="18">
        <v>0</v>
      </c>
      <c r="N111" s="18">
        <v>0</v>
      </c>
      <c r="O111" s="19">
        <v>0</v>
      </c>
      <c r="P111" s="18">
        <v>0</v>
      </c>
      <c r="Q111" s="18">
        <v>0</v>
      </c>
      <c r="R111" s="19"/>
      <c r="S111" s="19"/>
      <c r="T111" s="19"/>
      <c r="U111" s="19"/>
      <c r="V111" s="19"/>
      <c r="W111" s="19"/>
      <c r="X111" s="19"/>
      <c r="Y111" s="18">
        <f t="shared" si="10"/>
        <v>0</v>
      </c>
      <c r="Z111" s="22" t="s">
        <v>188</v>
      </c>
      <c r="AA111" s="22" t="s">
        <v>228</v>
      </c>
      <c r="AB111" s="22">
        <v>39</v>
      </c>
      <c r="AC111" s="22">
        <v>32</v>
      </c>
      <c r="AD111" s="22">
        <v>688</v>
      </c>
      <c r="AE111" s="22" t="s">
        <v>669</v>
      </c>
      <c r="AF111" s="22" t="s">
        <v>685</v>
      </c>
    </row>
    <row r="112" spans="1:32" ht="42.75" x14ac:dyDescent="0.2">
      <c r="A112" s="10">
        <f t="shared" si="9"/>
        <v>42</v>
      </c>
      <c r="B112" s="9">
        <v>242030</v>
      </c>
      <c r="C112" s="10" t="s">
        <v>572</v>
      </c>
      <c r="D112" s="10" t="s">
        <v>491</v>
      </c>
      <c r="E112" s="42">
        <v>197750</v>
      </c>
      <c r="F112" s="68">
        <v>0</v>
      </c>
      <c r="G112" s="15">
        <v>0</v>
      </c>
      <c r="H112" s="15">
        <v>0</v>
      </c>
      <c r="I112" s="19">
        <v>56.5</v>
      </c>
      <c r="J112" s="19">
        <v>457</v>
      </c>
      <c r="K112" s="19">
        <v>6</v>
      </c>
      <c r="L112" s="19">
        <v>6</v>
      </c>
      <c r="M112" s="18">
        <v>0</v>
      </c>
      <c r="N112" s="18">
        <v>0</v>
      </c>
      <c r="O112" s="19">
        <v>0</v>
      </c>
      <c r="P112" s="18">
        <v>0</v>
      </c>
      <c r="Q112" s="18">
        <v>0</v>
      </c>
      <c r="R112" s="19"/>
      <c r="S112" s="19"/>
      <c r="T112" s="19"/>
      <c r="U112" s="19"/>
      <c r="V112" s="19"/>
      <c r="W112" s="19"/>
      <c r="X112" s="19"/>
      <c r="Y112" s="18">
        <f t="shared" si="10"/>
        <v>0</v>
      </c>
      <c r="Z112" s="22" t="s">
        <v>651</v>
      </c>
      <c r="AA112" s="22" t="s">
        <v>652</v>
      </c>
      <c r="AB112" s="22">
        <v>120</v>
      </c>
      <c r="AC112" s="22">
        <v>145</v>
      </c>
      <c r="AD112" s="22">
        <v>457</v>
      </c>
      <c r="AE112" s="22" t="s">
        <v>670</v>
      </c>
      <c r="AF112" s="22" t="s">
        <v>685</v>
      </c>
    </row>
    <row r="113" spans="1:32" ht="57" x14ac:dyDescent="0.2">
      <c r="A113" s="10">
        <f t="shared" si="9"/>
        <v>43</v>
      </c>
      <c r="B113" s="9">
        <v>242038</v>
      </c>
      <c r="C113" s="10" t="s">
        <v>573</v>
      </c>
      <c r="D113" s="10" t="s">
        <v>491</v>
      </c>
      <c r="E113" s="42">
        <v>113750</v>
      </c>
      <c r="F113" s="68">
        <v>0</v>
      </c>
      <c r="G113" s="15">
        <v>0</v>
      </c>
      <c r="H113" s="15">
        <v>0</v>
      </c>
      <c r="I113" s="19">
        <v>32.5</v>
      </c>
      <c r="J113" s="19">
        <v>245</v>
      </c>
      <c r="K113" s="19">
        <v>6</v>
      </c>
      <c r="L113" s="19">
        <v>6</v>
      </c>
      <c r="M113" s="18">
        <v>0</v>
      </c>
      <c r="N113" s="18">
        <v>0</v>
      </c>
      <c r="O113" s="19">
        <v>0</v>
      </c>
      <c r="P113" s="18">
        <v>0</v>
      </c>
      <c r="Q113" s="18">
        <v>0</v>
      </c>
      <c r="R113" s="19"/>
      <c r="S113" s="19"/>
      <c r="T113" s="19"/>
      <c r="U113" s="19"/>
      <c r="V113" s="19"/>
      <c r="W113" s="19"/>
      <c r="X113" s="19"/>
      <c r="Y113" s="18">
        <f t="shared" si="10"/>
        <v>0</v>
      </c>
      <c r="Z113" s="22" t="s">
        <v>653</v>
      </c>
      <c r="AA113" s="22" t="s">
        <v>619</v>
      </c>
      <c r="AB113" s="22">
        <v>6</v>
      </c>
      <c r="AC113" s="22">
        <v>8</v>
      </c>
      <c r="AD113" s="22">
        <v>245</v>
      </c>
      <c r="AE113" s="22" t="s">
        <v>672</v>
      </c>
      <c r="AF113" s="22" t="s">
        <v>685</v>
      </c>
    </row>
    <row r="114" spans="1:32" ht="57" x14ac:dyDescent="0.2">
      <c r="A114" s="10">
        <f t="shared" si="9"/>
        <v>44</v>
      </c>
      <c r="B114" s="9">
        <v>242169</v>
      </c>
      <c r="C114" s="10" t="s">
        <v>574</v>
      </c>
      <c r="D114" s="10" t="s">
        <v>491</v>
      </c>
      <c r="E114" s="42">
        <v>169750</v>
      </c>
      <c r="F114" s="68">
        <v>0</v>
      </c>
      <c r="G114" s="15">
        <v>0</v>
      </c>
      <c r="H114" s="15">
        <v>0</v>
      </c>
      <c r="I114" s="19">
        <v>48.5</v>
      </c>
      <c r="J114" s="19">
        <v>242</v>
      </c>
      <c r="K114" s="19">
        <v>6</v>
      </c>
      <c r="L114" s="19">
        <v>6</v>
      </c>
      <c r="M114" s="18">
        <v>0</v>
      </c>
      <c r="N114" s="18">
        <v>0</v>
      </c>
      <c r="O114" s="19">
        <v>0</v>
      </c>
      <c r="P114" s="18">
        <v>0</v>
      </c>
      <c r="Q114" s="18">
        <v>0</v>
      </c>
      <c r="R114" s="19"/>
      <c r="S114" s="19"/>
      <c r="T114" s="19"/>
      <c r="U114" s="19"/>
      <c r="V114" s="19"/>
      <c r="W114" s="19"/>
      <c r="X114" s="19"/>
      <c r="Y114" s="18">
        <f t="shared" si="10"/>
        <v>0</v>
      </c>
      <c r="Z114" s="22" t="s">
        <v>96</v>
      </c>
      <c r="AA114" s="22" t="s">
        <v>96</v>
      </c>
      <c r="AB114" s="22">
        <v>31</v>
      </c>
      <c r="AC114" s="22">
        <v>15</v>
      </c>
      <c r="AD114" s="22">
        <v>242</v>
      </c>
      <c r="AE114" s="22" t="s">
        <v>672</v>
      </c>
      <c r="AF114" s="22" t="s">
        <v>685</v>
      </c>
    </row>
    <row r="115" spans="1:32" ht="57" x14ac:dyDescent="0.2">
      <c r="A115" s="10">
        <f t="shared" si="9"/>
        <v>45</v>
      </c>
      <c r="B115" s="9">
        <v>242022</v>
      </c>
      <c r="C115" s="10" t="s">
        <v>575</v>
      </c>
      <c r="D115" s="10" t="s">
        <v>491</v>
      </c>
      <c r="E115" s="42">
        <v>189500</v>
      </c>
      <c r="F115" s="68">
        <v>0</v>
      </c>
      <c r="G115" s="15">
        <v>0</v>
      </c>
      <c r="H115" s="15">
        <v>0</v>
      </c>
      <c r="I115" s="19">
        <v>54.142857142857146</v>
      </c>
      <c r="J115" s="19">
        <v>243</v>
      </c>
      <c r="K115" s="19">
        <v>6</v>
      </c>
      <c r="L115" s="19">
        <v>6</v>
      </c>
      <c r="M115" s="18">
        <v>0</v>
      </c>
      <c r="N115" s="18">
        <v>0</v>
      </c>
      <c r="O115" s="19">
        <v>0</v>
      </c>
      <c r="P115" s="18">
        <v>0</v>
      </c>
      <c r="Q115" s="18">
        <v>0</v>
      </c>
      <c r="R115" s="19"/>
      <c r="S115" s="19"/>
      <c r="T115" s="19"/>
      <c r="U115" s="19"/>
      <c r="V115" s="19"/>
      <c r="W115" s="19"/>
      <c r="X115" s="19"/>
      <c r="Y115" s="18">
        <f t="shared" si="10"/>
        <v>0</v>
      </c>
      <c r="Z115" s="22" t="s">
        <v>617</v>
      </c>
      <c r="AA115" s="22" t="s">
        <v>464</v>
      </c>
      <c r="AB115" s="22">
        <v>333</v>
      </c>
      <c r="AC115" s="22">
        <v>310</v>
      </c>
      <c r="AD115" s="22">
        <v>243</v>
      </c>
      <c r="AE115" s="22" t="s">
        <v>670</v>
      </c>
      <c r="AF115" s="22" t="s">
        <v>685</v>
      </c>
    </row>
    <row r="116" spans="1:32" ht="57" x14ac:dyDescent="0.2">
      <c r="A116" s="10">
        <f t="shared" si="9"/>
        <v>46</v>
      </c>
      <c r="B116" s="9">
        <v>242172</v>
      </c>
      <c r="C116" s="10" t="s">
        <v>576</v>
      </c>
      <c r="D116" s="10" t="s">
        <v>491</v>
      </c>
      <c r="E116" s="42">
        <v>423500</v>
      </c>
      <c r="F116" s="68">
        <v>0</v>
      </c>
      <c r="G116" s="15">
        <v>0</v>
      </c>
      <c r="H116" s="15">
        <v>0</v>
      </c>
      <c r="I116" s="19">
        <v>121</v>
      </c>
      <c r="J116" s="19">
        <v>1435</v>
      </c>
      <c r="K116" s="19">
        <v>6</v>
      </c>
      <c r="L116" s="19">
        <v>6</v>
      </c>
      <c r="M116" s="18">
        <v>0</v>
      </c>
      <c r="N116" s="18">
        <v>0</v>
      </c>
      <c r="O116" s="19">
        <v>0</v>
      </c>
      <c r="P116" s="18">
        <v>0</v>
      </c>
      <c r="Q116" s="18">
        <v>0</v>
      </c>
      <c r="R116" s="19"/>
      <c r="S116" s="19"/>
      <c r="T116" s="19"/>
      <c r="U116" s="19"/>
      <c r="V116" s="19"/>
      <c r="W116" s="19"/>
      <c r="X116" s="19"/>
      <c r="Y116" s="18">
        <f t="shared" si="10"/>
        <v>0</v>
      </c>
      <c r="Z116" s="22" t="s">
        <v>85</v>
      </c>
      <c r="AA116" s="22" t="s">
        <v>85</v>
      </c>
      <c r="AB116" s="22">
        <v>66</v>
      </c>
      <c r="AC116" s="22">
        <v>71</v>
      </c>
      <c r="AD116" s="22">
        <v>1435</v>
      </c>
      <c r="AE116" s="22" t="s">
        <v>672</v>
      </c>
      <c r="AF116" s="22" t="s">
        <v>685</v>
      </c>
    </row>
    <row r="117" spans="1:32" ht="42.75" x14ac:dyDescent="0.2">
      <c r="A117" s="10">
        <f t="shared" si="9"/>
        <v>47</v>
      </c>
      <c r="B117" s="9">
        <v>241785</v>
      </c>
      <c r="C117" s="10" t="s">
        <v>577</v>
      </c>
      <c r="D117" s="10" t="s">
        <v>491</v>
      </c>
      <c r="E117" s="42">
        <v>311500</v>
      </c>
      <c r="F117" s="68">
        <v>0</v>
      </c>
      <c r="G117" s="15">
        <v>0</v>
      </c>
      <c r="H117" s="15">
        <v>0</v>
      </c>
      <c r="I117" s="19">
        <v>89</v>
      </c>
      <c r="J117" s="19">
        <v>980</v>
      </c>
      <c r="K117" s="19">
        <v>6</v>
      </c>
      <c r="L117" s="19">
        <v>6</v>
      </c>
      <c r="M117" s="18">
        <v>0</v>
      </c>
      <c r="N117" s="18">
        <v>0</v>
      </c>
      <c r="O117" s="19">
        <v>0</v>
      </c>
      <c r="P117" s="18">
        <v>0</v>
      </c>
      <c r="Q117" s="18">
        <v>0</v>
      </c>
      <c r="R117" s="19"/>
      <c r="S117" s="19"/>
      <c r="T117" s="19"/>
      <c r="U117" s="19"/>
      <c r="V117" s="19"/>
      <c r="W117" s="19"/>
      <c r="X117" s="19"/>
      <c r="Y117" s="18">
        <f t="shared" si="10"/>
        <v>0</v>
      </c>
      <c r="Z117" s="22" t="s">
        <v>85</v>
      </c>
      <c r="AA117" s="22" t="s">
        <v>85</v>
      </c>
      <c r="AB117" s="22">
        <v>185</v>
      </c>
      <c r="AC117" s="22">
        <v>178</v>
      </c>
      <c r="AD117" s="22">
        <v>980</v>
      </c>
      <c r="AE117" s="22" t="s">
        <v>669</v>
      </c>
      <c r="AF117" s="22" t="s">
        <v>685</v>
      </c>
    </row>
    <row r="118" spans="1:32" ht="57" x14ac:dyDescent="0.2">
      <c r="A118" s="10">
        <f t="shared" si="9"/>
        <v>48</v>
      </c>
      <c r="B118" s="9">
        <v>242073</v>
      </c>
      <c r="C118" s="10" t="s">
        <v>578</v>
      </c>
      <c r="D118" s="10" t="s">
        <v>491</v>
      </c>
      <c r="E118" s="42">
        <v>326400</v>
      </c>
      <c r="F118" s="68">
        <v>0</v>
      </c>
      <c r="G118" s="15">
        <v>0</v>
      </c>
      <c r="H118" s="15">
        <v>0</v>
      </c>
      <c r="I118" s="19">
        <v>93.257142857142853</v>
      </c>
      <c r="J118" s="19">
        <v>1263</v>
      </c>
      <c r="K118" s="19">
        <v>6</v>
      </c>
      <c r="L118" s="19">
        <v>6</v>
      </c>
      <c r="M118" s="18">
        <v>0</v>
      </c>
      <c r="N118" s="18">
        <v>0</v>
      </c>
      <c r="O118" s="19">
        <v>0</v>
      </c>
      <c r="P118" s="18">
        <v>0</v>
      </c>
      <c r="Q118" s="18">
        <v>0</v>
      </c>
      <c r="R118" s="19"/>
      <c r="S118" s="19"/>
      <c r="T118" s="19"/>
      <c r="U118" s="19"/>
      <c r="V118" s="19"/>
      <c r="W118" s="19"/>
      <c r="X118" s="19"/>
      <c r="Y118" s="18">
        <f t="shared" si="10"/>
        <v>0</v>
      </c>
      <c r="Z118" s="22" t="s">
        <v>633</v>
      </c>
      <c r="AA118" s="22" t="s">
        <v>180</v>
      </c>
      <c r="AB118" s="22">
        <v>115</v>
      </c>
      <c r="AC118" s="22">
        <v>112</v>
      </c>
      <c r="AD118" s="22">
        <v>1263</v>
      </c>
      <c r="AE118" s="22" t="s">
        <v>669</v>
      </c>
      <c r="AF118" s="22" t="s">
        <v>685</v>
      </c>
    </row>
    <row r="119" spans="1:32" ht="57" x14ac:dyDescent="0.2">
      <c r="A119" s="10">
        <f t="shared" si="9"/>
        <v>49</v>
      </c>
      <c r="B119" s="9">
        <v>241997</v>
      </c>
      <c r="C119" s="10" t="s">
        <v>579</v>
      </c>
      <c r="D119" s="10" t="s">
        <v>491</v>
      </c>
      <c r="E119" s="42">
        <v>157750</v>
      </c>
      <c r="F119" s="68">
        <v>0</v>
      </c>
      <c r="G119" s="15">
        <v>0</v>
      </c>
      <c r="H119" s="15">
        <v>0</v>
      </c>
      <c r="I119" s="19">
        <v>45.071428571428569</v>
      </c>
      <c r="J119" s="19">
        <v>243</v>
      </c>
      <c r="K119" s="19">
        <v>6</v>
      </c>
      <c r="L119" s="19">
        <v>6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/>
      <c r="S119" s="19"/>
      <c r="T119" s="19"/>
      <c r="U119" s="19"/>
      <c r="V119" s="19"/>
      <c r="W119" s="19"/>
      <c r="X119" s="19"/>
      <c r="Y119" s="18">
        <f t="shared" si="10"/>
        <v>0</v>
      </c>
      <c r="Z119" s="22" t="s">
        <v>620</v>
      </c>
      <c r="AA119" s="22" t="s">
        <v>441</v>
      </c>
      <c r="AB119" s="22">
        <v>79</v>
      </c>
      <c r="AC119" s="22">
        <v>96</v>
      </c>
      <c r="AD119" s="22">
        <v>243</v>
      </c>
      <c r="AE119" s="22" t="s">
        <v>671</v>
      </c>
      <c r="AF119" s="22" t="s">
        <v>685</v>
      </c>
    </row>
    <row r="120" spans="1:32" ht="57" x14ac:dyDescent="0.2">
      <c r="A120" s="10">
        <f t="shared" si="9"/>
        <v>50</v>
      </c>
      <c r="B120" s="9">
        <v>242186</v>
      </c>
      <c r="C120" s="10" t="s">
        <v>580</v>
      </c>
      <c r="D120" s="10" t="s">
        <v>491</v>
      </c>
      <c r="E120" s="42">
        <v>113750</v>
      </c>
      <c r="F120" s="68">
        <v>0</v>
      </c>
      <c r="G120" s="15">
        <v>0</v>
      </c>
      <c r="H120" s="15">
        <v>0</v>
      </c>
      <c r="I120" s="19">
        <v>32.5</v>
      </c>
      <c r="J120" s="19">
        <v>216</v>
      </c>
      <c r="K120" s="19">
        <v>6</v>
      </c>
      <c r="L120" s="19">
        <v>6</v>
      </c>
      <c r="M120" s="18">
        <v>0</v>
      </c>
      <c r="N120" s="18">
        <v>0</v>
      </c>
      <c r="O120" s="19">
        <v>0</v>
      </c>
      <c r="P120" s="18">
        <v>0</v>
      </c>
      <c r="Q120" s="18">
        <v>0</v>
      </c>
      <c r="R120" s="19"/>
      <c r="S120" s="19"/>
      <c r="T120" s="19"/>
      <c r="U120" s="19"/>
      <c r="V120" s="19"/>
      <c r="W120" s="19"/>
      <c r="X120" s="19"/>
      <c r="Y120" s="18">
        <f t="shared" si="10"/>
        <v>0</v>
      </c>
      <c r="Z120" s="22" t="s">
        <v>101</v>
      </c>
      <c r="AA120" s="22" t="s">
        <v>654</v>
      </c>
      <c r="AB120" s="22">
        <v>28</v>
      </c>
      <c r="AC120" s="22">
        <v>32</v>
      </c>
      <c r="AD120" s="22">
        <v>216</v>
      </c>
      <c r="AE120" s="22" t="s">
        <v>672</v>
      </c>
      <c r="AF120" s="22" t="s">
        <v>685</v>
      </c>
    </row>
    <row r="121" spans="1:32" ht="57" x14ac:dyDescent="0.2">
      <c r="A121" s="10">
        <f t="shared" si="9"/>
        <v>51</v>
      </c>
      <c r="B121" s="9">
        <v>241967</v>
      </c>
      <c r="C121" s="10" t="s">
        <v>581</v>
      </c>
      <c r="D121" s="10" t="s">
        <v>491</v>
      </c>
      <c r="E121" s="42">
        <v>377000</v>
      </c>
      <c r="F121" s="68">
        <v>0</v>
      </c>
      <c r="G121" s="15">
        <v>0</v>
      </c>
      <c r="H121" s="15">
        <v>0</v>
      </c>
      <c r="I121" s="19">
        <v>107.71428571428571</v>
      </c>
      <c r="J121" s="19">
        <v>1000</v>
      </c>
      <c r="K121" s="19">
        <v>6</v>
      </c>
      <c r="L121" s="19">
        <v>6</v>
      </c>
      <c r="M121" s="18">
        <v>0</v>
      </c>
      <c r="N121" s="18">
        <v>0</v>
      </c>
      <c r="O121" s="19">
        <v>0</v>
      </c>
      <c r="P121" s="18">
        <v>0</v>
      </c>
      <c r="Q121" s="18">
        <v>0</v>
      </c>
      <c r="R121" s="19"/>
      <c r="S121" s="19"/>
      <c r="T121" s="19"/>
      <c r="U121" s="19"/>
      <c r="V121" s="19"/>
      <c r="W121" s="19"/>
      <c r="X121" s="19"/>
      <c r="Y121" s="18">
        <f t="shared" si="10"/>
        <v>0</v>
      </c>
      <c r="Z121" s="22" t="s">
        <v>101</v>
      </c>
      <c r="AA121" s="22" t="s">
        <v>600</v>
      </c>
      <c r="AB121" s="22">
        <v>106</v>
      </c>
      <c r="AC121" s="22">
        <v>370</v>
      </c>
      <c r="AD121" s="22">
        <v>1000</v>
      </c>
      <c r="AE121" s="22" t="s">
        <v>681</v>
      </c>
      <c r="AF121" s="22" t="s">
        <v>685</v>
      </c>
    </row>
    <row r="122" spans="1:32" ht="85.5" x14ac:dyDescent="0.2">
      <c r="A122" s="10">
        <f t="shared" si="9"/>
        <v>52</v>
      </c>
      <c r="B122" s="9">
        <v>241984</v>
      </c>
      <c r="C122" s="10" t="s">
        <v>582</v>
      </c>
      <c r="D122" s="10" t="s">
        <v>491</v>
      </c>
      <c r="E122" s="42">
        <v>112000</v>
      </c>
      <c r="F122" s="68">
        <v>0</v>
      </c>
      <c r="G122" s="15">
        <v>0</v>
      </c>
      <c r="H122" s="15">
        <v>0</v>
      </c>
      <c r="I122" s="19">
        <v>32</v>
      </c>
      <c r="J122" s="19">
        <v>379</v>
      </c>
      <c r="K122" s="19">
        <v>6</v>
      </c>
      <c r="L122" s="19">
        <v>6</v>
      </c>
      <c r="M122" s="18">
        <v>0</v>
      </c>
      <c r="N122" s="18">
        <v>0</v>
      </c>
      <c r="O122" s="19">
        <v>0</v>
      </c>
      <c r="P122" s="18">
        <v>0</v>
      </c>
      <c r="Q122" s="18">
        <v>0</v>
      </c>
      <c r="R122" s="19"/>
      <c r="S122" s="19"/>
      <c r="T122" s="19"/>
      <c r="U122" s="19"/>
      <c r="V122" s="19"/>
      <c r="W122" s="19"/>
      <c r="X122" s="19"/>
      <c r="Y122" s="18">
        <f t="shared" ref="Y122:Y136" si="11">SUM(M122:X122)</f>
        <v>0</v>
      </c>
      <c r="Z122" s="22" t="s">
        <v>101</v>
      </c>
      <c r="AA122" s="22" t="s">
        <v>600</v>
      </c>
      <c r="AB122" s="22">
        <v>265</v>
      </c>
      <c r="AC122" s="22">
        <v>271</v>
      </c>
      <c r="AD122" s="22">
        <v>379</v>
      </c>
      <c r="AE122" s="22" t="s">
        <v>682</v>
      </c>
      <c r="AF122" s="22" t="s">
        <v>685</v>
      </c>
    </row>
    <row r="123" spans="1:32" ht="71.25" x14ac:dyDescent="0.2">
      <c r="A123" s="10">
        <f t="shared" si="9"/>
        <v>53</v>
      </c>
      <c r="B123" s="9">
        <v>242570</v>
      </c>
      <c r="C123" s="10" t="s">
        <v>583</v>
      </c>
      <c r="D123" s="10" t="s">
        <v>491</v>
      </c>
      <c r="E123" s="42">
        <v>253750</v>
      </c>
      <c r="F123" s="68">
        <v>0</v>
      </c>
      <c r="G123" s="15">
        <v>0</v>
      </c>
      <c r="H123" s="15">
        <v>0</v>
      </c>
      <c r="I123" s="19">
        <v>72.5</v>
      </c>
      <c r="J123" s="19">
        <v>492</v>
      </c>
      <c r="K123" s="19">
        <v>6</v>
      </c>
      <c r="L123" s="19">
        <v>6</v>
      </c>
      <c r="M123" s="18">
        <v>0</v>
      </c>
      <c r="N123" s="18">
        <v>0</v>
      </c>
      <c r="O123" s="19">
        <v>0</v>
      </c>
      <c r="P123" s="18">
        <v>0</v>
      </c>
      <c r="Q123" s="18">
        <v>0</v>
      </c>
      <c r="R123" s="19"/>
      <c r="S123" s="19"/>
      <c r="T123" s="19"/>
      <c r="U123" s="19"/>
      <c r="V123" s="19"/>
      <c r="W123" s="19"/>
      <c r="X123" s="19"/>
      <c r="Y123" s="18">
        <f t="shared" si="11"/>
        <v>0</v>
      </c>
      <c r="Z123" s="22" t="s">
        <v>235</v>
      </c>
      <c r="AA123" s="22" t="s">
        <v>655</v>
      </c>
      <c r="AB123" s="22">
        <v>30</v>
      </c>
      <c r="AC123" s="22">
        <v>101</v>
      </c>
      <c r="AD123" s="22">
        <v>492</v>
      </c>
      <c r="AE123" s="22" t="s">
        <v>681</v>
      </c>
      <c r="AF123" s="22" t="s">
        <v>685</v>
      </c>
    </row>
    <row r="124" spans="1:32" ht="71.25" x14ac:dyDescent="0.2">
      <c r="A124" s="10">
        <f t="shared" si="9"/>
        <v>54</v>
      </c>
      <c r="B124" s="9">
        <v>241943</v>
      </c>
      <c r="C124" s="10" t="s">
        <v>584</v>
      </c>
      <c r="D124" s="10" t="s">
        <v>491</v>
      </c>
      <c r="E124" s="42">
        <v>313250</v>
      </c>
      <c r="F124" s="68">
        <v>0</v>
      </c>
      <c r="G124" s="15">
        <v>0</v>
      </c>
      <c r="H124" s="15">
        <v>0</v>
      </c>
      <c r="I124" s="19">
        <v>89.5</v>
      </c>
      <c r="J124" s="19">
        <v>492</v>
      </c>
      <c r="K124" s="19">
        <v>6</v>
      </c>
      <c r="L124" s="19">
        <v>6</v>
      </c>
      <c r="M124" s="18">
        <v>0</v>
      </c>
      <c r="N124" s="18">
        <v>0</v>
      </c>
      <c r="O124" s="19">
        <v>0</v>
      </c>
      <c r="P124" s="18">
        <v>0</v>
      </c>
      <c r="Q124" s="18">
        <v>0</v>
      </c>
      <c r="R124" s="19"/>
      <c r="S124" s="19"/>
      <c r="T124" s="19"/>
      <c r="U124" s="19"/>
      <c r="V124" s="19"/>
      <c r="W124" s="19"/>
      <c r="X124" s="19"/>
      <c r="Y124" s="18">
        <f t="shared" si="11"/>
        <v>0</v>
      </c>
      <c r="Z124" s="22" t="s">
        <v>82</v>
      </c>
      <c r="AA124" s="22" t="s">
        <v>82</v>
      </c>
      <c r="AB124" s="22">
        <v>62</v>
      </c>
      <c r="AC124" s="22">
        <v>251</v>
      </c>
      <c r="AD124" s="22">
        <v>492</v>
      </c>
      <c r="AE124" s="22" t="s">
        <v>681</v>
      </c>
      <c r="AF124" s="22" t="s">
        <v>685</v>
      </c>
    </row>
    <row r="125" spans="1:32" ht="57" x14ac:dyDescent="0.2">
      <c r="A125" s="10">
        <f t="shared" si="9"/>
        <v>55</v>
      </c>
      <c r="B125" s="9">
        <v>241939</v>
      </c>
      <c r="C125" s="10" t="s">
        <v>585</v>
      </c>
      <c r="D125" s="10" t="s">
        <v>491</v>
      </c>
      <c r="E125" s="42">
        <v>84000</v>
      </c>
      <c r="F125" s="68">
        <v>0</v>
      </c>
      <c r="G125" s="15">
        <v>0</v>
      </c>
      <c r="H125" s="15">
        <v>0</v>
      </c>
      <c r="I125" s="19">
        <v>24</v>
      </c>
      <c r="J125" s="19">
        <v>244</v>
      </c>
      <c r="K125" s="19">
        <v>6</v>
      </c>
      <c r="L125" s="19">
        <v>6</v>
      </c>
      <c r="M125" s="18">
        <v>0</v>
      </c>
      <c r="N125" s="18">
        <v>0</v>
      </c>
      <c r="O125" s="19">
        <v>0</v>
      </c>
      <c r="P125" s="18">
        <v>0</v>
      </c>
      <c r="Q125" s="18">
        <v>0</v>
      </c>
      <c r="R125" s="19"/>
      <c r="S125" s="19"/>
      <c r="T125" s="19"/>
      <c r="U125" s="19"/>
      <c r="V125" s="19"/>
      <c r="W125" s="19"/>
      <c r="X125" s="19"/>
      <c r="Y125" s="18">
        <f t="shared" si="11"/>
        <v>0</v>
      </c>
      <c r="Z125" s="22" t="s">
        <v>188</v>
      </c>
      <c r="AA125" s="22" t="s">
        <v>188</v>
      </c>
      <c r="AB125" s="22">
        <v>220</v>
      </c>
      <c r="AC125" s="22">
        <v>224</v>
      </c>
      <c r="AD125" s="22">
        <v>244</v>
      </c>
      <c r="AE125" s="22" t="s">
        <v>669</v>
      </c>
      <c r="AF125" s="22" t="s">
        <v>685</v>
      </c>
    </row>
    <row r="126" spans="1:32" ht="42.75" x14ac:dyDescent="0.2">
      <c r="A126" s="10">
        <f t="shared" si="9"/>
        <v>56</v>
      </c>
      <c r="B126" s="9">
        <v>243868</v>
      </c>
      <c r="C126" s="10" t="s">
        <v>586</v>
      </c>
      <c r="D126" s="10" t="s">
        <v>491</v>
      </c>
      <c r="E126" s="42">
        <v>895000</v>
      </c>
      <c r="F126" s="68">
        <v>0</v>
      </c>
      <c r="G126" s="15">
        <v>0</v>
      </c>
      <c r="H126" s="15">
        <v>0</v>
      </c>
      <c r="I126" s="19">
        <v>255.71428571428572</v>
      </c>
      <c r="J126" s="19"/>
      <c r="K126" s="19"/>
      <c r="L126" s="19"/>
      <c r="M126" s="18">
        <v>0</v>
      </c>
      <c r="N126" s="18">
        <v>0</v>
      </c>
      <c r="O126" s="19">
        <v>0</v>
      </c>
      <c r="P126" s="18">
        <v>0</v>
      </c>
      <c r="Q126" s="18">
        <v>0</v>
      </c>
      <c r="R126" s="19"/>
      <c r="S126" s="19"/>
      <c r="T126" s="19"/>
      <c r="U126" s="19"/>
      <c r="V126" s="19"/>
      <c r="W126" s="19"/>
      <c r="X126" s="19"/>
      <c r="Y126" s="18">
        <f t="shared" si="11"/>
        <v>0</v>
      </c>
      <c r="Z126" s="22" t="s">
        <v>628</v>
      </c>
      <c r="AA126" s="22" t="s">
        <v>628</v>
      </c>
      <c r="AB126" s="22">
        <v>100</v>
      </c>
      <c r="AC126" s="22">
        <v>0</v>
      </c>
      <c r="AD126" s="22">
        <v>255.71428571428572</v>
      </c>
      <c r="AE126" s="22" t="s">
        <v>683</v>
      </c>
      <c r="AF126" s="22" t="s">
        <v>685</v>
      </c>
    </row>
    <row r="127" spans="1:32" ht="42.75" x14ac:dyDescent="0.2">
      <c r="A127" s="10">
        <f t="shared" si="9"/>
        <v>57</v>
      </c>
      <c r="B127" s="9">
        <v>243902</v>
      </c>
      <c r="C127" s="10" t="s">
        <v>587</v>
      </c>
      <c r="D127" s="10" t="s">
        <v>491</v>
      </c>
      <c r="E127" s="42">
        <v>895000</v>
      </c>
      <c r="F127" s="68">
        <v>0</v>
      </c>
      <c r="G127" s="15">
        <v>0</v>
      </c>
      <c r="H127" s="15">
        <v>0</v>
      </c>
      <c r="I127" s="19">
        <v>255.71428571428572</v>
      </c>
      <c r="J127" s="19">
        <v>256</v>
      </c>
      <c r="K127" s="19">
        <v>6</v>
      </c>
      <c r="L127" s="19">
        <v>6</v>
      </c>
      <c r="M127" s="18">
        <v>0</v>
      </c>
      <c r="N127" s="18">
        <v>0</v>
      </c>
      <c r="O127" s="19">
        <v>0</v>
      </c>
      <c r="P127" s="18">
        <v>0</v>
      </c>
      <c r="Q127" s="18">
        <v>0</v>
      </c>
      <c r="R127" s="19"/>
      <c r="S127" s="19"/>
      <c r="T127" s="19"/>
      <c r="U127" s="19"/>
      <c r="V127" s="19"/>
      <c r="W127" s="19"/>
      <c r="X127" s="19"/>
      <c r="Y127" s="18">
        <f t="shared" si="11"/>
        <v>0</v>
      </c>
      <c r="Z127" s="22" t="s">
        <v>628</v>
      </c>
      <c r="AA127" s="22" t="s">
        <v>628</v>
      </c>
      <c r="AB127" s="22">
        <v>80</v>
      </c>
      <c r="AC127" s="22">
        <v>0</v>
      </c>
      <c r="AD127" s="22">
        <v>255.71428571428572</v>
      </c>
      <c r="AE127" s="22" t="s">
        <v>678</v>
      </c>
      <c r="AF127" s="22" t="s">
        <v>685</v>
      </c>
    </row>
    <row r="128" spans="1:32" ht="42.75" x14ac:dyDescent="0.2">
      <c r="A128" s="10">
        <f t="shared" si="9"/>
        <v>58</v>
      </c>
      <c r="B128" s="9">
        <v>243871</v>
      </c>
      <c r="C128" s="10" t="s">
        <v>588</v>
      </c>
      <c r="D128" s="10" t="s">
        <v>491</v>
      </c>
      <c r="E128" s="42">
        <v>895000</v>
      </c>
      <c r="F128" s="68">
        <v>0</v>
      </c>
      <c r="G128" s="15">
        <v>0</v>
      </c>
      <c r="H128" s="15">
        <v>0</v>
      </c>
      <c r="I128" s="19">
        <v>255.71428571428572</v>
      </c>
      <c r="J128" s="19">
        <v>256</v>
      </c>
      <c r="K128" s="19">
        <v>6</v>
      </c>
      <c r="L128" s="19">
        <v>6</v>
      </c>
      <c r="M128" s="18">
        <v>0</v>
      </c>
      <c r="N128" s="18">
        <v>0</v>
      </c>
      <c r="O128" s="19">
        <v>0</v>
      </c>
      <c r="P128" s="18">
        <v>0</v>
      </c>
      <c r="Q128" s="18">
        <v>0</v>
      </c>
      <c r="R128" s="19"/>
      <c r="S128" s="19"/>
      <c r="T128" s="19"/>
      <c r="U128" s="19"/>
      <c r="V128" s="19"/>
      <c r="W128" s="19"/>
      <c r="X128" s="19"/>
      <c r="Y128" s="18">
        <f t="shared" si="11"/>
        <v>0</v>
      </c>
      <c r="Z128" s="22" t="s">
        <v>641</v>
      </c>
      <c r="AA128" s="22" t="s">
        <v>656</v>
      </c>
      <c r="AB128" s="22">
        <v>80</v>
      </c>
      <c r="AC128" s="22">
        <v>0</v>
      </c>
      <c r="AD128" s="22">
        <v>255.71428571428572</v>
      </c>
      <c r="AE128" s="22" t="s">
        <v>678</v>
      </c>
      <c r="AF128" s="22" t="s">
        <v>685</v>
      </c>
    </row>
    <row r="129" spans="1:32" ht="57" x14ac:dyDescent="0.2">
      <c r="A129" s="10">
        <f t="shared" si="9"/>
        <v>59</v>
      </c>
      <c r="B129" s="9">
        <v>243873</v>
      </c>
      <c r="C129" s="10" t="s">
        <v>589</v>
      </c>
      <c r="D129" s="10" t="s">
        <v>491</v>
      </c>
      <c r="E129" s="42">
        <v>895000</v>
      </c>
      <c r="F129" s="68">
        <v>0</v>
      </c>
      <c r="G129" s="15">
        <v>0</v>
      </c>
      <c r="H129" s="15">
        <v>0</v>
      </c>
      <c r="I129" s="19">
        <v>255.71428571428572</v>
      </c>
      <c r="J129" s="19">
        <v>256</v>
      </c>
      <c r="K129" s="19">
        <v>6</v>
      </c>
      <c r="L129" s="19">
        <v>6</v>
      </c>
      <c r="M129" s="18">
        <v>0</v>
      </c>
      <c r="N129" s="18">
        <v>0</v>
      </c>
      <c r="O129" s="19">
        <v>0</v>
      </c>
      <c r="P129" s="18">
        <v>0</v>
      </c>
      <c r="Q129" s="18">
        <v>0</v>
      </c>
      <c r="R129" s="19"/>
      <c r="S129" s="19"/>
      <c r="T129" s="19"/>
      <c r="U129" s="19"/>
      <c r="V129" s="19"/>
      <c r="W129" s="19"/>
      <c r="X129" s="19"/>
      <c r="Y129" s="18">
        <f t="shared" si="11"/>
        <v>0</v>
      </c>
      <c r="Z129" s="22" t="s">
        <v>89</v>
      </c>
      <c r="AA129" s="22" t="s">
        <v>657</v>
      </c>
      <c r="AB129" s="22">
        <v>80</v>
      </c>
      <c r="AC129" s="22">
        <v>0</v>
      </c>
      <c r="AD129" s="22">
        <v>255.71428571428572</v>
      </c>
      <c r="AE129" s="22" t="s">
        <v>678</v>
      </c>
      <c r="AF129" s="22" t="s">
        <v>685</v>
      </c>
    </row>
    <row r="130" spans="1:32" ht="42.75" x14ac:dyDescent="0.2">
      <c r="A130" s="10">
        <f t="shared" si="9"/>
        <v>60</v>
      </c>
      <c r="B130" s="9">
        <v>243874</v>
      </c>
      <c r="C130" s="10" t="s">
        <v>590</v>
      </c>
      <c r="D130" s="10" t="s">
        <v>491</v>
      </c>
      <c r="E130" s="42">
        <v>895000</v>
      </c>
      <c r="F130" s="68">
        <v>0</v>
      </c>
      <c r="G130" s="15">
        <v>0</v>
      </c>
      <c r="H130" s="15">
        <v>0</v>
      </c>
      <c r="I130" s="19">
        <v>255.71428571428572</v>
      </c>
      <c r="J130" s="19">
        <v>256</v>
      </c>
      <c r="K130" s="19">
        <v>6</v>
      </c>
      <c r="L130" s="19">
        <v>6</v>
      </c>
      <c r="M130" s="18">
        <v>0</v>
      </c>
      <c r="N130" s="18">
        <v>0</v>
      </c>
      <c r="O130" s="19">
        <v>0</v>
      </c>
      <c r="P130" s="18">
        <v>0</v>
      </c>
      <c r="Q130" s="18">
        <v>0</v>
      </c>
      <c r="R130" s="19"/>
      <c r="S130" s="19"/>
      <c r="T130" s="19"/>
      <c r="U130" s="19"/>
      <c r="V130" s="19"/>
      <c r="W130" s="19"/>
      <c r="X130" s="19"/>
      <c r="Y130" s="18">
        <f t="shared" si="11"/>
        <v>0</v>
      </c>
      <c r="Z130" s="22" t="s">
        <v>628</v>
      </c>
      <c r="AA130" s="22" t="s">
        <v>628</v>
      </c>
      <c r="AB130" s="22">
        <v>80</v>
      </c>
      <c r="AC130" s="22">
        <v>0</v>
      </c>
      <c r="AD130" s="22">
        <v>255.71428571428572</v>
      </c>
      <c r="AE130" s="22" t="s">
        <v>678</v>
      </c>
      <c r="AF130" s="22" t="s">
        <v>685</v>
      </c>
    </row>
    <row r="131" spans="1:32" ht="42.75" x14ac:dyDescent="0.2">
      <c r="A131" s="10">
        <f t="shared" si="9"/>
        <v>61</v>
      </c>
      <c r="B131" s="9">
        <v>243875</v>
      </c>
      <c r="C131" s="10" t="s">
        <v>591</v>
      </c>
      <c r="D131" s="10" t="s">
        <v>491</v>
      </c>
      <c r="E131" s="42">
        <v>895000</v>
      </c>
      <c r="F131" s="68">
        <v>0</v>
      </c>
      <c r="G131" s="15">
        <v>0</v>
      </c>
      <c r="H131" s="15">
        <v>0</v>
      </c>
      <c r="I131" s="19">
        <v>255.71428571428572</v>
      </c>
      <c r="J131" s="19">
        <v>256</v>
      </c>
      <c r="K131" s="19">
        <v>6</v>
      </c>
      <c r="L131" s="19">
        <v>6</v>
      </c>
      <c r="M131" s="18">
        <v>0</v>
      </c>
      <c r="N131" s="18">
        <v>0</v>
      </c>
      <c r="O131" s="19">
        <v>0</v>
      </c>
      <c r="P131" s="18">
        <v>0</v>
      </c>
      <c r="Q131" s="18">
        <v>0</v>
      </c>
      <c r="R131" s="19"/>
      <c r="S131" s="19"/>
      <c r="T131" s="19"/>
      <c r="U131" s="19"/>
      <c r="V131" s="19"/>
      <c r="W131" s="19"/>
      <c r="X131" s="19"/>
      <c r="Y131" s="18">
        <f t="shared" si="11"/>
        <v>0</v>
      </c>
      <c r="Z131" s="22" t="s">
        <v>83</v>
      </c>
      <c r="AA131" s="22" t="s">
        <v>83</v>
      </c>
      <c r="AB131" s="22">
        <v>80</v>
      </c>
      <c r="AC131" s="22">
        <v>0</v>
      </c>
      <c r="AD131" s="22">
        <v>255.71428571428572</v>
      </c>
      <c r="AE131" s="22" t="s">
        <v>678</v>
      </c>
      <c r="AF131" s="22" t="s">
        <v>685</v>
      </c>
    </row>
    <row r="132" spans="1:32" ht="42.75" x14ac:dyDescent="0.2">
      <c r="A132" s="10">
        <f t="shared" si="9"/>
        <v>62</v>
      </c>
      <c r="B132" s="9">
        <v>243876</v>
      </c>
      <c r="C132" s="10" t="s">
        <v>592</v>
      </c>
      <c r="D132" s="10" t="s">
        <v>491</v>
      </c>
      <c r="E132" s="42">
        <v>895000</v>
      </c>
      <c r="F132" s="68">
        <v>0</v>
      </c>
      <c r="G132" s="15">
        <v>0</v>
      </c>
      <c r="H132" s="15">
        <v>0</v>
      </c>
      <c r="I132" s="19">
        <v>255.71428571428572</v>
      </c>
      <c r="J132" s="19">
        <v>256</v>
      </c>
      <c r="K132" s="19">
        <v>6</v>
      </c>
      <c r="L132" s="19">
        <v>6</v>
      </c>
      <c r="M132" s="18">
        <v>0</v>
      </c>
      <c r="N132" s="18">
        <v>0</v>
      </c>
      <c r="O132" s="19">
        <v>0</v>
      </c>
      <c r="P132" s="18">
        <v>0</v>
      </c>
      <c r="Q132" s="18">
        <v>0</v>
      </c>
      <c r="R132" s="19"/>
      <c r="S132" s="19"/>
      <c r="T132" s="19"/>
      <c r="U132" s="19"/>
      <c r="V132" s="19"/>
      <c r="W132" s="19"/>
      <c r="X132" s="19"/>
      <c r="Y132" s="18">
        <f t="shared" si="11"/>
        <v>0</v>
      </c>
      <c r="Z132" s="22" t="s">
        <v>88</v>
      </c>
      <c r="AA132" s="22" t="s">
        <v>658</v>
      </c>
      <c r="AB132" s="22">
        <v>80</v>
      </c>
      <c r="AC132" s="22">
        <v>0</v>
      </c>
      <c r="AD132" s="22">
        <v>255.71428571428572</v>
      </c>
      <c r="AE132" s="22" t="s">
        <v>678</v>
      </c>
      <c r="AF132" s="22" t="s">
        <v>685</v>
      </c>
    </row>
    <row r="133" spans="1:32" ht="42.75" x14ac:dyDescent="0.2">
      <c r="A133" s="10">
        <f t="shared" si="9"/>
        <v>63</v>
      </c>
      <c r="B133" s="9">
        <v>243888</v>
      </c>
      <c r="C133" s="10" t="s">
        <v>593</v>
      </c>
      <c r="D133" s="10" t="s">
        <v>491</v>
      </c>
      <c r="E133" s="42">
        <v>895000</v>
      </c>
      <c r="F133" s="68">
        <v>0</v>
      </c>
      <c r="G133" s="15">
        <v>0</v>
      </c>
      <c r="H133" s="15">
        <v>0</v>
      </c>
      <c r="I133" s="19">
        <v>255.71428571428572</v>
      </c>
      <c r="J133" s="19">
        <v>256</v>
      </c>
      <c r="K133" s="19">
        <v>6</v>
      </c>
      <c r="L133" s="19">
        <v>6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/>
      <c r="S133" s="19"/>
      <c r="T133" s="19"/>
      <c r="U133" s="19"/>
      <c r="V133" s="19"/>
      <c r="W133" s="19"/>
      <c r="X133" s="19"/>
      <c r="Y133" s="18">
        <f t="shared" si="11"/>
        <v>0</v>
      </c>
      <c r="Z133" s="22" t="s">
        <v>235</v>
      </c>
      <c r="AA133" s="22" t="s">
        <v>659</v>
      </c>
      <c r="AB133" s="22">
        <v>80</v>
      </c>
      <c r="AC133" s="22">
        <v>0</v>
      </c>
      <c r="AD133" s="22">
        <v>255.71428571428572</v>
      </c>
      <c r="AE133" s="22" t="s">
        <v>678</v>
      </c>
      <c r="AF133" s="22" t="s">
        <v>685</v>
      </c>
    </row>
    <row r="134" spans="1:32" ht="42.75" x14ac:dyDescent="0.2">
      <c r="A134" s="10">
        <f t="shared" si="9"/>
        <v>64</v>
      </c>
      <c r="B134" s="9">
        <v>243889</v>
      </c>
      <c r="C134" s="10" t="s">
        <v>594</v>
      </c>
      <c r="D134" s="10" t="s">
        <v>491</v>
      </c>
      <c r="E134" s="42">
        <v>895000</v>
      </c>
      <c r="F134" s="68">
        <v>0</v>
      </c>
      <c r="G134" s="15">
        <v>0</v>
      </c>
      <c r="H134" s="15">
        <v>0</v>
      </c>
      <c r="I134" s="19">
        <v>255.71428571428572</v>
      </c>
      <c r="J134" s="19">
        <v>256</v>
      </c>
      <c r="K134" s="19">
        <v>6</v>
      </c>
      <c r="L134" s="19">
        <v>6</v>
      </c>
      <c r="M134" s="18">
        <v>0</v>
      </c>
      <c r="N134" s="18">
        <v>0</v>
      </c>
      <c r="O134" s="19">
        <v>0</v>
      </c>
      <c r="P134" s="18">
        <v>0</v>
      </c>
      <c r="Q134" s="18">
        <v>0</v>
      </c>
      <c r="R134" s="19"/>
      <c r="S134" s="19"/>
      <c r="T134" s="19"/>
      <c r="U134" s="19"/>
      <c r="V134" s="19"/>
      <c r="W134" s="19"/>
      <c r="X134" s="19"/>
      <c r="Y134" s="18">
        <f t="shared" si="11"/>
        <v>0</v>
      </c>
      <c r="Z134" s="22" t="s">
        <v>628</v>
      </c>
      <c r="AA134" s="22" t="s">
        <v>628</v>
      </c>
      <c r="AB134" s="22">
        <v>80</v>
      </c>
      <c r="AC134" s="22">
        <v>0</v>
      </c>
      <c r="AD134" s="22">
        <v>255.71428571428572</v>
      </c>
      <c r="AE134" s="22" t="s">
        <v>678</v>
      </c>
      <c r="AF134" s="22" t="s">
        <v>685</v>
      </c>
    </row>
    <row r="135" spans="1:32" ht="42.75" x14ac:dyDescent="0.2">
      <c r="A135" s="10">
        <f t="shared" si="9"/>
        <v>65</v>
      </c>
      <c r="B135" s="9">
        <v>243890</v>
      </c>
      <c r="C135" s="10" t="s">
        <v>595</v>
      </c>
      <c r="D135" s="10" t="s">
        <v>491</v>
      </c>
      <c r="E135" s="42">
        <v>895000</v>
      </c>
      <c r="F135" s="68">
        <v>0</v>
      </c>
      <c r="G135" s="15">
        <v>0</v>
      </c>
      <c r="H135" s="15">
        <v>0</v>
      </c>
      <c r="I135" s="19">
        <v>255.71428571428572</v>
      </c>
      <c r="J135" s="19">
        <v>256</v>
      </c>
      <c r="K135" s="19">
        <v>6</v>
      </c>
      <c r="L135" s="19">
        <v>6</v>
      </c>
      <c r="M135" s="18">
        <v>0</v>
      </c>
      <c r="N135" s="18">
        <v>0</v>
      </c>
      <c r="O135" s="19">
        <v>0</v>
      </c>
      <c r="P135" s="18">
        <v>0</v>
      </c>
      <c r="Q135" s="18">
        <v>0</v>
      </c>
      <c r="R135" s="19"/>
      <c r="S135" s="19"/>
      <c r="T135" s="19"/>
      <c r="U135" s="19"/>
      <c r="V135" s="19"/>
      <c r="W135" s="19"/>
      <c r="X135" s="19"/>
      <c r="Y135" s="18">
        <f t="shared" si="11"/>
        <v>0</v>
      </c>
      <c r="Z135" s="22" t="s">
        <v>628</v>
      </c>
      <c r="AA135" s="22" t="s">
        <v>628</v>
      </c>
      <c r="AB135" s="22">
        <v>80</v>
      </c>
      <c r="AC135" s="22">
        <v>0</v>
      </c>
      <c r="AD135" s="22">
        <v>255.71428571428572</v>
      </c>
      <c r="AE135" s="22" t="s">
        <v>678</v>
      </c>
      <c r="AF135" s="22" t="s">
        <v>685</v>
      </c>
    </row>
    <row r="136" spans="1:32" ht="42.75" x14ac:dyDescent="0.2">
      <c r="A136" s="10">
        <f t="shared" ref="A136" si="12">+A135+1</f>
        <v>66</v>
      </c>
      <c r="B136" s="9">
        <v>243901</v>
      </c>
      <c r="C136" s="10" t="s">
        <v>596</v>
      </c>
      <c r="D136" s="10" t="s">
        <v>491</v>
      </c>
      <c r="E136" s="42">
        <v>895000</v>
      </c>
      <c r="F136" s="68">
        <v>0</v>
      </c>
      <c r="G136" s="15">
        <v>0</v>
      </c>
      <c r="H136" s="15">
        <v>0</v>
      </c>
      <c r="I136" s="19">
        <v>255.71428571428572</v>
      </c>
      <c r="J136" s="19">
        <v>256</v>
      </c>
      <c r="K136" s="19">
        <v>6</v>
      </c>
      <c r="L136" s="19">
        <v>6</v>
      </c>
      <c r="M136" s="18">
        <v>0</v>
      </c>
      <c r="N136" s="18">
        <v>0</v>
      </c>
      <c r="O136" s="19">
        <v>0</v>
      </c>
      <c r="P136" s="18">
        <v>0</v>
      </c>
      <c r="Q136" s="18">
        <v>0</v>
      </c>
      <c r="R136" s="19"/>
      <c r="S136" s="19"/>
      <c r="T136" s="19"/>
      <c r="U136" s="19"/>
      <c r="V136" s="19"/>
      <c r="W136" s="19"/>
      <c r="X136" s="19"/>
      <c r="Y136" s="18">
        <f t="shared" si="11"/>
        <v>0</v>
      </c>
      <c r="Z136" s="22" t="s">
        <v>379</v>
      </c>
      <c r="AA136" s="22" t="s">
        <v>379</v>
      </c>
      <c r="AB136" s="22">
        <v>80</v>
      </c>
      <c r="AC136" s="22">
        <v>0</v>
      </c>
      <c r="AD136" s="22">
        <v>255.71428571428572</v>
      </c>
      <c r="AE136" s="22" t="s">
        <v>678</v>
      </c>
      <c r="AF136" s="22" t="s">
        <v>685</v>
      </c>
    </row>
    <row r="137" spans="1:32" x14ac:dyDescent="0.2">
      <c r="A137" s="10"/>
      <c r="B137" s="9"/>
      <c r="C137" s="10"/>
      <c r="D137" s="10"/>
      <c r="E137" s="42"/>
      <c r="F137" s="69"/>
      <c r="G137" s="69"/>
      <c r="H137" s="16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22"/>
      <c r="AA137" s="22"/>
      <c r="AB137" s="22"/>
      <c r="AC137" s="22"/>
      <c r="AD137" s="22"/>
      <c r="AE137" s="22"/>
      <c r="AF137" s="22"/>
    </row>
    <row r="138" spans="1:32" ht="23.25" customHeight="1" thickBot="1" x14ac:dyDescent="0.25">
      <c r="B138" s="233" t="s">
        <v>59</v>
      </c>
      <c r="C138" s="234"/>
      <c r="D138" s="37"/>
      <c r="E138" s="80">
        <f>SUM(E7:E137)</f>
        <v>389981220.90849328</v>
      </c>
      <c r="F138" s="80">
        <f>SUM(F7:F137)</f>
        <v>50000000</v>
      </c>
      <c r="G138" s="80">
        <f>SUM(G7:G137)</f>
        <v>136715167</v>
      </c>
      <c r="H138" s="35">
        <f>SUM(H7:H137)</f>
        <v>9415203.8900000006</v>
      </c>
      <c r="I138" s="36"/>
      <c r="J138" s="36"/>
      <c r="K138" s="36">
        <f t="shared" ref="K138:Y138" si="13">SUM(K7:K137)</f>
        <v>38620</v>
      </c>
      <c r="L138" s="36">
        <f t="shared" si="13"/>
        <v>23295</v>
      </c>
      <c r="M138" s="36">
        <f t="shared" si="13"/>
        <v>0</v>
      </c>
      <c r="N138" s="36">
        <f t="shared" si="13"/>
        <v>0</v>
      </c>
      <c r="O138" s="36">
        <f t="shared" si="13"/>
        <v>814.15</v>
      </c>
      <c r="P138" s="36">
        <f t="shared" si="13"/>
        <v>0</v>
      </c>
      <c r="Q138" s="36">
        <f t="shared" si="13"/>
        <v>193.63</v>
      </c>
      <c r="R138" s="36">
        <f t="shared" si="13"/>
        <v>437.18</v>
      </c>
      <c r="S138" s="36">
        <f t="shared" si="13"/>
        <v>124.96000000000001</v>
      </c>
      <c r="T138" s="36">
        <f t="shared" si="13"/>
        <v>546.4</v>
      </c>
      <c r="U138" s="36">
        <f t="shared" si="13"/>
        <v>0</v>
      </c>
      <c r="V138" s="36">
        <f t="shared" si="13"/>
        <v>0</v>
      </c>
      <c r="W138" s="36">
        <f t="shared" si="13"/>
        <v>0</v>
      </c>
      <c r="X138" s="36">
        <f t="shared" si="13"/>
        <v>0</v>
      </c>
      <c r="Y138" s="36">
        <f t="shared" si="13"/>
        <v>2116.3200000000002</v>
      </c>
    </row>
    <row r="139" spans="1:32" x14ac:dyDescent="0.2">
      <c r="G139" s="77">
        <v>136715167</v>
      </c>
      <c r="H139" s="14">
        <v>9415203.8900000006</v>
      </c>
    </row>
    <row r="140" spans="1:32" x14ac:dyDescent="0.2">
      <c r="A140" s="151"/>
      <c r="B140" s="201" t="s">
        <v>852</v>
      </c>
      <c r="C140" s="201"/>
      <c r="G140" s="77">
        <f>+G139-G138</f>
        <v>0</v>
      </c>
      <c r="H140" s="77">
        <f>+H139-H138</f>
        <v>0</v>
      </c>
    </row>
    <row r="141" spans="1:32" x14ac:dyDescent="0.2">
      <c r="A141" s="144"/>
      <c r="B141" s="201" t="s">
        <v>853</v>
      </c>
      <c r="C141" s="201"/>
    </row>
    <row r="142" spans="1:32" x14ac:dyDescent="0.2">
      <c r="A142" s="185"/>
      <c r="B142" s="201" t="s">
        <v>902</v>
      </c>
      <c r="C142" s="201"/>
    </row>
  </sheetData>
  <mergeCells count="28">
    <mergeCell ref="B142:C142"/>
    <mergeCell ref="AE4:AE5"/>
    <mergeCell ref="A1:D1"/>
    <mergeCell ref="A2:D2"/>
    <mergeCell ref="A3:D3"/>
    <mergeCell ref="D4:D5"/>
    <mergeCell ref="E4:H4"/>
    <mergeCell ref="A4:A5"/>
    <mergeCell ref="B4:B5"/>
    <mergeCell ref="C4:C5"/>
    <mergeCell ref="I4:L4"/>
    <mergeCell ref="M4:Y4"/>
    <mergeCell ref="B140:C140"/>
    <mergeCell ref="B141:C141"/>
    <mergeCell ref="Z4:AA4"/>
    <mergeCell ref="AB4:AC4"/>
    <mergeCell ref="AD4:AD5"/>
    <mergeCell ref="A65:AF65"/>
    <mergeCell ref="AF4:AF5"/>
    <mergeCell ref="A70:AF70"/>
    <mergeCell ref="B138:C138"/>
    <mergeCell ref="A33:AF33"/>
    <mergeCell ref="A36:AF36"/>
    <mergeCell ref="A41:AF41"/>
    <mergeCell ref="A68:AF68"/>
    <mergeCell ref="A8:AF8"/>
    <mergeCell ref="A6:AF6"/>
    <mergeCell ref="A39:AF39"/>
  </mergeCells>
  <conditionalFormatting sqref="B1:B8 B68:B1048576 B10:B38 B40:B64">
    <cfRule type="duplicateValues" dxfId="8" priority="9"/>
  </conditionalFormatting>
  <conditionalFormatting sqref="B65:B67">
    <cfRule type="duplicateValues" dxfId="7" priority="7"/>
  </conditionalFormatting>
  <conditionalFormatting sqref="A28:A32">
    <cfRule type="duplicateValues" dxfId="6" priority="6"/>
  </conditionalFormatting>
  <conditionalFormatting sqref="A35">
    <cfRule type="duplicateValues" dxfId="5" priority="5"/>
  </conditionalFormatting>
  <conditionalFormatting sqref="A37">
    <cfRule type="duplicateValues" dxfId="4" priority="4"/>
  </conditionalFormatting>
  <conditionalFormatting sqref="A55:A64">
    <cfRule type="duplicateValues" dxfId="3" priority="3"/>
  </conditionalFormatting>
  <conditionalFormatting sqref="B9">
    <cfRule type="duplicateValues" dxfId="2" priority="2"/>
  </conditionalFormatting>
  <conditionalFormatting sqref="B39">
    <cfRule type="duplicateValues" dxfId="1" priority="1"/>
  </conditionalFormatting>
  <pageMargins left="0.25" right="0.25" top="0.75" bottom="0.75" header="0.3" footer="0.3"/>
  <pageSetup paperSize="17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E29"/>
  <sheetViews>
    <sheetView view="pageBreakPreview" topLeftCell="L1" zoomScale="60" zoomScaleNormal="80" workbookViewId="0">
      <pane ySplit="5" topLeftCell="A15" activePane="bottomLeft" state="frozen"/>
      <selection activeCell="F9" sqref="F9"/>
      <selection pane="bottomLeft" activeCell="T17" sqref="T17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84" customWidth="1"/>
    <col min="6" max="6" width="27.5703125" style="81" customWidth="1"/>
    <col min="7" max="7" width="25.85546875" style="77" customWidth="1"/>
    <col min="8" max="8" width="27.7109375" style="14" customWidth="1"/>
    <col min="9" max="9" width="18.28515625" style="75" customWidth="1"/>
    <col min="10" max="10" width="19.42578125" style="14" customWidth="1"/>
    <col min="11" max="20" width="18.85546875" style="14" customWidth="1"/>
    <col min="21" max="21" width="20.140625" style="14" customWidth="1"/>
    <col min="22" max="25" width="18.85546875" style="14" customWidth="1"/>
    <col min="26" max="26" width="21.7109375" style="1" bestFit="1" customWidth="1"/>
    <col min="27" max="27" width="15.85546875" style="1" customWidth="1"/>
    <col min="28" max="28" width="14" style="1" bestFit="1" customWidth="1"/>
    <col min="29" max="29" width="13.140625" style="1" bestFit="1" customWidth="1"/>
    <col min="30" max="30" width="14.42578125" style="1" bestFit="1" customWidth="1"/>
    <col min="31" max="31" width="40.85546875" style="1" bestFit="1" customWidth="1"/>
    <col min="32" max="16384" width="11.42578125" style="1"/>
  </cols>
  <sheetData>
    <row r="1" spans="1:31" ht="15" customHeight="1" x14ac:dyDescent="0.2">
      <c r="A1" s="219" t="s">
        <v>0</v>
      </c>
      <c r="B1" s="219"/>
      <c r="C1" s="219"/>
      <c r="D1" s="219"/>
      <c r="E1" s="82"/>
      <c r="P1" s="14" t="s">
        <v>72</v>
      </c>
    </row>
    <row r="2" spans="1:31" ht="15" customHeight="1" x14ac:dyDescent="0.2">
      <c r="A2" s="219" t="s">
        <v>50</v>
      </c>
      <c r="B2" s="219"/>
      <c r="C2" s="219"/>
      <c r="D2" s="219"/>
      <c r="E2" s="82"/>
    </row>
    <row r="3" spans="1:31" ht="15.75" customHeight="1" thickBot="1" x14ac:dyDescent="0.25">
      <c r="A3" s="238" t="s">
        <v>121</v>
      </c>
      <c r="B3" s="238"/>
      <c r="C3" s="238"/>
      <c r="D3" s="238"/>
      <c r="E3" s="82"/>
    </row>
    <row r="4" spans="1:31" ht="15.75" customHeight="1" thickBot="1" x14ac:dyDescent="0.25">
      <c r="A4" s="220" t="s">
        <v>2</v>
      </c>
      <c r="B4" s="222" t="s">
        <v>3</v>
      </c>
      <c r="C4" s="224" t="s">
        <v>4</v>
      </c>
      <c r="D4" s="213" t="s">
        <v>77</v>
      </c>
      <c r="E4" s="209" t="s">
        <v>64</v>
      </c>
      <c r="F4" s="210"/>
      <c r="G4" s="210"/>
      <c r="H4" s="211"/>
      <c r="I4" s="209" t="s">
        <v>67</v>
      </c>
      <c r="J4" s="210"/>
      <c r="K4" s="210"/>
      <c r="L4" s="211"/>
      <c r="M4" s="207" t="s">
        <v>124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43" t="s">
        <v>723</v>
      </c>
      <c r="AA4" s="244"/>
      <c r="AB4" s="244" t="s">
        <v>724</v>
      </c>
      <c r="AC4" s="244"/>
      <c r="AD4" s="244" t="s">
        <v>128</v>
      </c>
      <c r="AE4" s="246" t="s">
        <v>725</v>
      </c>
    </row>
    <row r="5" spans="1:31" ht="22.5" customHeight="1" thickBot="1" x14ac:dyDescent="0.25">
      <c r="A5" s="240"/>
      <c r="B5" s="241"/>
      <c r="C5" s="242"/>
      <c r="D5" s="239"/>
      <c r="E5" s="83" t="s">
        <v>123</v>
      </c>
      <c r="F5" s="78" t="s">
        <v>63</v>
      </c>
      <c r="G5" s="78" t="s">
        <v>62</v>
      </c>
      <c r="H5" s="40" t="s">
        <v>70</v>
      </c>
      <c r="I5" s="86" t="s">
        <v>123</v>
      </c>
      <c r="J5" s="39" t="s">
        <v>65</v>
      </c>
      <c r="K5" s="32" t="s">
        <v>63</v>
      </c>
      <c r="L5" s="40" t="s">
        <v>62</v>
      </c>
      <c r="M5" s="31" t="s">
        <v>5</v>
      </c>
      <c r="N5" s="33" t="s">
        <v>6</v>
      </c>
      <c r="O5" s="33" t="s">
        <v>7</v>
      </c>
      <c r="P5" s="33" t="s">
        <v>8</v>
      </c>
      <c r="Q5" s="33" t="s">
        <v>9</v>
      </c>
      <c r="R5" s="33" t="s">
        <v>10</v>
      </c>
      <c r="S5" s="33" t="s">
        <v>11</v>
      </c>
      <c r="T5" s="33" t="s">
        <v>12</v>
      </c>
      <c r="U5" s="33" t="s">
        <v>13</v>
      </c>
      <c r="V5" s="33" t="s">
        <v>14</v>
      </c>
      <c r="W5" s="33" t="s">
        <v>15</v>
      </c>
      <c r="X5" s="33" t="s">
        <v>16</v>
      </c>
      <c r="Y5" s="87" t="s">
        <v>66</v>
      </c>
      <c r="Z5" s="88" t="s">
        <v>73</v>
      </c>
      <c r="AA5" s="33" t="s">
        <v>74</v>
      </c>
      <c r="AB5" s="33" t="s">
        <v>75</v>
      </c>
      <c r="AC5" s="33" t="s">
        <v>76</v>
      </c>
      <c r="AD5" s="245"/>
      <c r="AE5" s="247"/>
    </row>
    <row r="6" spans="1:31" ht="15" customHeight="1" thickBot="1" x14ac:dyDescent="0.25">
      <c r="A6" s="216" t="s">
        <v>176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37"/>
    </row>
    <row r="7" spans="1:31" s="2" customFormat="1" ht="43.5" thickBot="1" x14ac:dyDescent="0.25">
      <c r="A7" s="55">
        <v>1</v>
      </c>
      <c r="B7" s="56">
        <v>99889</v>
      </c>
      <c r="C7" s="57" t="s">
        <v>686</v>
      </c>
      <c r="D7" s="58" t="s">
        <v>78</v>
      </c>
      <c r="E7" s="76">
        <v>44720232.130000003</v>
      </c>
      <c r="F7" s="68">
        <v>18725000</v>
      </c>
      <c r="G7" s="68">
        <v>27981923</v>
      </c>
      <c r="H7" s="15">
        <v>0</v>
      </c>
      <c r="I7" s="18">
        <v>4.696680202623762</v>
      </c>
      <c r="J7" s="18">
        <v>21</v>
      </c>
      <c r="K7" s="18">
        <v>1.41</v>
      </c>
      <c r="L7" s="18">
        <v>2.11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0.1</v>
      </c>
      <c r="U7" s="18"/>
      <c r="V7" s="18"/>
      <c r="W7" s="18"/>
      <c r="X7" s="18"/>
      <c r="Y7" s="19">
        <f>SUM(M7:X7)</f>
        <v>0.1</v>
      </c>
      <c r="Z7" s="46" t="s">
        <v>96</v>
      </c>
      <c r="AA7" s="46" t="s">
        <v>687</v>
      </c>
      <c r="AB7" s="46">
        <v>190775</v>
      </c>
      <c r="AC7" s="46">
        <v>177000</v>
      </c>
      <c r="AD7" s="46">
        <v>21</v>
      </c>
      <c r="AE7" s="46" t="s">
        <v>130</v>
      </c>
    </row>
    <row r="8" spans="1:31" s="2" customFormat="1" ht="17.25" customHeight="1" thickBot="1" x14ac:dyDescent="0.25">
      <c r="A8" s="216" t="s">
        <v>214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37"/>
    </row>
    <row r="9" spans="1:31" s="2" customFormat="1" ht="42.75" x14ac:dyDescent="0.2">
      <c r="A9" s="28">
        <f>+A7+1</f>
        <v>2</v>
      </c>
      <c r="B9" s="49">
        <v>122576</v>
      </c>
      <c r="C9" s="28" t="s">
        <v>54</v>
      </c>
      <c r="D9" s="28" t="s">
        <v>78</v>
      </c>
      <c r="E9" s="67" t="s">
        <v>126</v>
      </c>
      <c r="F9" s="68">
        <v>56100</v>
      </c>
      <c r="G9" s="68">
        <v>0</v>
      </c>
      <c r="H9" s="15">
        <v>0</v>
      </c>
      <c r="I9" s="18"/>
      <c r="J9" s="18">
        <v>14</v>
      </c>
      <c r="K9" s="18">
        <v>0.01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/>
      <c r="U9" s="18"/>
      <c r="V9" s="18"/>
      <c r="W9" s="18"/>
      <c r="X9" s="18"/>
      <c r="Y9" s="19">
        <f t="shared" ref="Y9:Y19" si="0">SUM(M9:X9)</f>
        <v>0</v>
      </c>
      <c r="Z9" s="46" t="s">
        <v>188</v>
      </c>
      <c r="AA9" s="46" t="s">
        <v>844</v>
      </c>
      <c r="AB9" s="46">
        <v>17625</v>
      </c>
      <c r="AC9" s="46">
        <v>18514</v>
      </c>
      <c r="AD9" s="46">
        <v>14</v>
      </c>
      <c r="AE9" s="46"/>
    </row>
    <row r="10" spans="1:31" s="2" customFormat="1" ht="57" x14ac:dyDescent="0.2">
      <c r="A10" s="10">
        <f>+A9+1</f>
        <v>3</v>
      </c>
      <c r="B10" s="9">
        <v>129914</v>
      </c>
      <c r="C10" s="10" t="s">
        <v>55</v>
      </c>
      <c r="D10" s="10" t="s">
        <v>78</v>
      </c>
      <c r="E10" s="42">
        <v>21923536.649999999</v>
      </c>
      <c r="F10" s="69">
        <v>3471800</v>
      </c>
      <c r="G10" s="69">
        <v>0</v>
      </c>
      <c r="H10" s="15">
        <v>0</v>
      </c>
      <c r="I10" s="19">
        <v>4.3531905179605408</v>
      </c>
      <c r="J10" s="19">
        <v>16</v>
      </c>
      <c r="K10" s="19">
        <v>0.69</v>
      </c>
      <c r="L10" s="19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9"/>
      <c r="U10" s="19"/>
      <c r="V10" s="19"/>
      <c r="W10" s="19"/>
      <c r="X10" s="19"/>
      <c r="Y10" s="19">
        <f t="shared" si="0"/>
        <v>0</v>
      </c>
      <c r="Z10" s="22" t="s">
        <v>79</v>
      </c>
      <c r="AA10" s="22" t="s">
        <v>464</v>
      </c>
      <c r="AB10" s="22">
        <v>19610</v>
      </c>
      <c r="AC10" s="22">
        <v>20100</v>
      </c>
      <c r="AD10" s="22">
        <v>16</v>
      </c>
      <c r="AE10" s="22" t="s">
        <v>130</v>
      </c>
    </row>
    <row r="11" spans="1:31" s="2" customFormat="1" ht="42.75" x14ac:dyDescent="0.2">
      <c r="A11" s="10">
        <f t="shared" ref="A11:A19" si="1">+A10+1</f>
        <v>4</v>
      </c>
      <c r="B11" s="11">
        <v>130902</v>
      </c>
      <c r="C11" s="10" t="s">
        <v>51</v>
      </c>
      <c r="D11" s="10" t="s">
        <v>78</v>
      </c>
      <c r="E11" s="42">
        <v>91348929.599999994</v>
      </c>
      <c r="F11" s="69">
        <v>29775000</v>
      </c>
      <c r="G11" s="69">
        <v>38200001</v>
      </c>
      <c r="H11" s="15">
        <v>0</v>
      </c>
      <c r="I11" s="19">
        <v>5.730634149258</v>
      </c>
      <c r="J11" s="19">
        <v>10</v>
      </c>
      <c r="K11" s="19">
        <v>1.87</v>
      </c>
      <c r="L11" s="19">
        <v>2.4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9">
        <v>1.01</v>
      </c>
      <c r="U11" s="19"/>
      <c r="V11" s="19"/>
      <c r="W11" s="19"/>
      <c r="X11" s="19"/>
      <c r="Y11" s="19">
        <f t="shared" si="0"/>
        <v>1.01</v>
      </c>
      <c r="Z11" s="22" t="s">
        <v>81</v>
      </c>
      <c r="AA11" s="22" t="s">
        <v>692</v>
      </c>
      <c r="AB11" s="22">
        <v>28034</v>
      </c>
      <c r="AC11" s="22">
        <v>29217</v>
      </c>
      <c r="AD11" s="22">
        <v>10</v>
      </c>
      <c r="AE11" s="22" t="s">
        <v>130</v>
      </c>
    </row>
    <row r="12" spans="1:31" s="2" customFormat="1" ht="42.75" x14ac:dyDescent="0.2">
      <c r="A12" s="10">
        <f t="shared" si="1"/>
        <v>5</v>
      </c>
      <c r="B12" s="11">
        <v>137342</v>
      </c>
      <c r="C12" s="10" t="s">
        <v>56</v>
      </c>
      <c r="D12" s="10" t="s">
        <v>78</v>
      </c>
      <c r="E12" s="42" t="s">
        <v>126</v>
      </c>
      <c r="F12" s="69">
        <v>34200</v>
      </c>
      <c r="G12" s="69">
        <v>0</v>
      </c>
      <c r="H12" s="15">
        <v>0</v>
      </c>
      <c r="I12" s="19"/>
      <c r="J12" s="19">
        <v>16</v>
      </c>
      <c r="K12" s="19">
        <v>0.01</v>
      </c>
      <c r="L12" s="19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9"/>
      <c r="U12" s="19"/>
      <c r="V12" s="19"/>
      <c r="W12" s="19"/>
      <c r="X12" s="19"/>
      <c r="Y12" s="19">
        <f t="shared" si="0"/>
        <v>0</v>
      </c>
      <c r="Z12" s="22" t="s">
        <v>92</v>
      </c>
      <c r="AA12" s="22" t="s">
        <v>845</v>
      </c>
      <c r="AB12" s="22">
        <v>26723</v>
      </c>
      <c r="AC12" s="22">
        <v>27814</v>
      </c>
      <c r="AD12" s="22">
        <v>16</v>
      </c>
      <c r="AE12" s="22"/>
    </row>
    <row r="13" spans="1:31" s="2" customFormat="1" ht="57" x14ac:dyDescent="0.2">
      <c r="A13" s="10">
        <f t="shared" si="1"/>
        <v>6</v>
      </c>
      <c r="B13" s="11">
        <v>153132</v>
      </c>
      <c r="C13" s="10" t="s">
        <v>688</v>
      </c>
      <c r="D13" s="10" t="s">
        <v>78</v>
      </c>
      <c r="E13" s="42" t="s">
        <v>126</v>
      </c>
      <c r="F13" s="69">
        <v>5300</v>
      </c>
      <c r="G13" s="69">
        <v>0</v>
      </c>
      <c r="H13" s="15">
        <v>0</v>
      </c>
      <c r="I13" s="19"/>
      <c r="J13" s="19">
        <v>2.0499999999999998</v>
      </c>
      <c r="K13" s="19">
        <v>0.01</v>
      </c>
      <c r="L13" s="19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9"/>
      <c r="U13" s="19"/>
      <c r="V13" s="19"/>
      <c r="W13" s="19"/>
      <c r="X13" s="19"/>
      <c r="Y13" s="19">
        <f t="shared" si="0"/>
        <v>0</v>
      </c>
      <c r="Z13" s="22" t="s">
        <v>92</v>
      </c>
      <c r="AA13" s="22" t="s">
        <v>846</v>
      </c>
      <c r="AB13" s="22">
        <v>7551</v>
      </c>
      <c r="AC13" s="22">
        <v>8326</v>
      </c>
      <c r="AD13" s="22">
        <v>2.0499999999999998</v>
      </c>
      <c r="AE13" s="22"/>
    </row>
    <row r="14" spans="1:31" s="2" customFormat="1" ht="42.75" x14ac:dyDescent="0.2">
      <c r="A14" s="10">
        <f t="shared" si="1"/>
        <v>7</v>
      </c>
      <c r="B14" s="11">
        <v>154956</v>
      </c>
      <c r="C14" s="10" t="s">
        <v>689</v>
      </c>
      <c r="D14" s="10" t="s">
        <v>78</v>
      </c>
      <c r="E14" s="42">
        <v>68104701.310000002</v>
      </c>
      <c r="F14" s="69">
        <v>535321</v>
      </c>
      <c r="G14" s="69">
        <v>19606067</v>
      </c>
      <c r="H14" s="15">
        <v>0</v>
      </c>
      <c r="I14" s="19">
        <v>5.3099525176544704</v>
      </c>
      <c r="J14" s="19">
        <v>11</v>
      </c>
      <c r="K14" s="19">
        <v>0.04</v>
      </c>
      <c r="L14" s="19">
        <v>1.53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9">
        <v>0.92</v>
      </c>
      <c r="U14" s="19"/>
      <c r="V14" s="19"/>
      <c r="W14" s="19"/>
      <c r="X14" s="19"/>
      <c r="Y14" s="19">
        <f t="shared" si="0"/>
        <v>0.92</v>
      </c>
      <c r="Z14" s="22" t="s">
        <v>188</v>
      </c>
      <c r="AA14" s="22" t="s">
        <v>693</v>
      </c>
      <c r="AB14" s="22">
        <v>56319</v>
      </c>
      <c r="AC14" s="22">
        <v>62533</v>
      </c>
      <c r="AD14" s="22">
        <v>11</v>
      </c>
      <c r="AE14" s="22" t="s">
        <v>130</v>
      </c>
    </row>
    <row r="15" spans="1:31" s="2" customFormat="1" ht="42.75" x14ac:dyDescent="0.2">
      <c r="A15" s="10">
        <f t="shared" si="1"/>
        <v>8</v>
      </c>
      <c r="B15" s="34">
        <v>154958</v>
      </c>
      <c r="C15" s="10" t="s">
        <v>690</v>
      </c>
      <c r="D15" s="10" t="s">
        <v>78</v>
      </c>
      <c r="E15" s="42">
        <v>82565745.579999998</v>
      </c>
      <c r="F15" s="69">
        <v>464679</v>
      </c>
      <c r="G15" s="69">
        <v>52712009</v>
      </c>
      <c r="H15" s="15">
        <v>0</v>
      </c>
      <c r="I15" s="19">
        <v>18.672607952287763</v>
      </c>
      <c r="J15" s="19">
        <v>24</v>
      </c>
      <c r="K15" s="19">
        <v>0.11</v>
      </c>
      <c r="L15" s="19">
        <v>11.92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9">
        <v>3.95</v>
      </c>
      <c r="U15" s="19"/>
      <c r="V15" s="19"/>
      <c r="W15" s="19"/>
      <c r="X15" s="19"/>
      <c r="Y15" s="19">
        <f t="shared" si="0"/>
        <v>3.95</v>
      </c>
      <c r="Z15" s="22" t="s">
        <v>188</v>
      </c>
      <c r="AA15" s="22" t="s">
        <v>693</v>
      </c>
      <c r="AB15" s="22">
        <v>55281</v>
      </c>
      <c r="AC15" s="22">
        <v>60031</v>
      </c>
      <c r="AD15" s="22">
        <v>24</v>
      </c>
      <c r="AE15" s="22" t="s">
        <v>130</v>
      </c>
    </row>
    <row r="16" spans="1:31" s="2" customFormat="1" ht="57" x14ac:dyDescent="0.2">
      <c r="A16" s="10">
        <f t="shared" si="1"/>
        <v>9</v>
      </c>
      <c r="B16" s="11">
        <v>154983</v>
      </c>
      <c r="C16" s="10" t="s">
        <v>691</v>
      </c>
      <c r="D16" s="10" t="s">
        <v>78</v>
      </c>
      <c r="E16" s="42" t="s">
        <v>126</v>
      </c>
      <c r="F16" s="69">
        <v>26700</v>
      </c>
      <c r="G16" s="69">
        <v>0</v>
      </c>
      <c r="H16" s="15">
        <v>0</v>
      </c>
      <c r="I16" s="19"/>
      <c r="J16" s="19">
        <v>10</v>
      </c>
      <c r="K16" s="19">
        <v>0.01</v>
      </c>
      <c r="L16" s="19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9"/>
      <c r="U16" s="19"/>
      <c r="V16" s="19"/>
      <c r="W16" s="19"/>
      <c r="X16" s="19"/>
      <c r="Y16" s="19">
        <f t="shared" si="0"/>
        <v>0</v>
      </c>
      <c r="Z16" s="22" t="s">
        <v>92</v>
      </c>
      <c r="AA16" s="22" t="s">
        <v>844</v>
      </c>
      <c r="AB16" s="22">
        <v>30281</v>
      </c>
      <c r="AC16" s="22">
        <v>33975</v>
      </c>
      <c r="AD16" s="22">
        <v>10</v>
      </c>
      <c r="AE16" s="22"/>
    </row>
    <row r="17" spans="1:31" s="2" customFormat="1" ht="42.75" x14ac:dyDescent="0.2">
      <c r="A17" s="10">
        <f t="shared" si="1"/>
        <v>10</v>
      </c>
      <c r="B17" s="9">
        <v>155771</v>
      </c>
      <c r="C17" s="10" t="s">
        <v>52</v>
      </c>
      <c r="D17" s="10" t="s">
        <v>78</v>
      </c>
      <c r="E17" s="42">
        <v>108752806.55</v>
      </c>
      <c r="F17" s="70">
        <v>207000</v>
      </c>
      <c r="G17" s="70">
        <v>39813000</v>
      </c>
      <c r="H17" s="15">
        <v>0</v>
      </c>
      <c r="I17" s="19">
        <v>16.824394688068796</v>
      </c>
      <c r="J17" s="19">
        <v>23.25</v>
      </c>
      <c r="K17" s="19">
        <v>0.03</v>
      </c>
      <c r="L17" s="19">
        <v>2.5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9">
        <v>0.68</v>
      </c>
      <c r="U17" s="19"/>
      <c r="V17" s="19"/>
      <c r="W17" s="19"/>
      <c r="X17" s="19"/>
      <c r="Y17" s="19">
        <f t="shared" si="0"/>
        <v>0.68</v>
      </c>
      <c r="Z17" s="22" t="s">
        <v>89</v>
      </c>
      <c r="AA17" s="22" t="s">
        <v>694</v>
      </c>
      <c r="AB17" s="22">
        <v>104198</v>
      </c>
      <c r="AC17" s="22">
        <v>104276</v>
      </c>
      <c r="AD17" s="22">
        <v>23.25</v>
      </c>
      <c r="AE17" s="22" t="s">
        <v>130</v>
      </c>
    </row>
    <row r="18" spans="1:31" s="2" customFormat="1" ht="57" x14ac:dyDescent="0.2">
      <c r="A18" s="10">
        <f t="shared" si="1"/>
        <v>11</v>
      </c>
      <c r="B18" s="9">
        <v>155808</v>
      </c>
      <c r="C18" s="10" t="s">
        <v>57</v>
      </c>
      <c r="D18" s="10" t="s">
        <v>78</v>
      </c>
      <c r="E18" s="42">
        <v>18016517.370000001</v>
      </c>
      <c r="F18" s="69">
        <v>518900</v>
      </c>
      <c r="G18" s="69">
        <v>0</v>
      </c>
      <c r="H18" s="15">
        <v>0</v>
      </c>
      <c r="I18" s="19">
        <v>2.8268730960126245</v>
      </c>
      <c r="J18" s="19">
        <v>4</v>
      </c>
      <c r="K18" s="19">
        <v>0.08</v>
      </c>
      <c r="L18" s="19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9"/>
      <c r="U18" s="19"/>
      <c r="V18" s="19"/>
      <c r="W18" s="19"/>
      <c r="X18" s="19"/>
      <c r="Y18" s="19">
        <f t="shared" si="0"/>
        <v>0</v>
      </c>
      <c r="Z18" s="22" t="s">
        <v>79</v>
      </c>
      <c r="AA18" s="22" t="s">
        <v>464</v>
      </c>
      <c r="AB18" s="22">
        <v>19610</v>
      </c>
      <c r="AC18" s="22">
        <v>20100</v>
      </c>
      <c r="AD18" s="22">
        <v>4</v>
      </c>
      <c r="AE18" s="22" t="s">
        <v>130</v>
      </c>
    </row>
    <row r="19" spans="1:31" ht="57.75" thickBot="1" x14ac:dyDescent="0.25">
      <c r="A19" s="10">
        <f t="shared" si="1"/>
        <v>12</v>
      </c>
      <c r="B19" s="9">
        <v>156117</v>
      </c>
      <c r="C19" s="10" t="s">
        <v>53</v>
      </c>
      <c r="D19" s="28" t="s">
        <v>78</v>
      </c>
      <c r="E19" s="42" t="s">
        <v>126</v>
      </c>
      <c r="F19" s="69">
        <v>2953000</v>
      </c>
      <c r="G19" s="69">
        <v>0</v>
      </c>
      <c r="H19" s="15">
        <v>0</v>
      </c>
      <c r="I19" s="19"/>
      <c r="J19" s="19">
        <v>32</v>
      </c>
      <c r="K19" s="19">
        <v>0.86</v>
      </c>
      <c r="L19" s="19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9"/>
      <c r="U19" s="19"/>
      <c r="V19" s="19"/>
      <c r="W19" s="19"/>
      <c r="X19" s="19"/>
      <c r="Y19" s="19">
        <f t="shared" si="0"/>
        <v>0</v>
      </c>
      <c r="Z19" s="22" t="s">
        <v>847</v>
      </c>
      <c r="AA19" s="22" t="s">
        <v>844</v>
      </c>
      <c r="AB19" s="22">
        <v>79761</v>
      </c>
      <c r="AC19" s="22">
        <v>86076</v>
      </c>
      <c r="AD19" s="22">
        <v>32</v>
      </c>
      <c r="AE19" s="22"/>
    </row>
    <row r="20" spans="1:31" ht="20.25" customHeight="1" thickBot="1" x14ac:dyDescent="0.25">
      <c r="A20" s="202" t="s">
        <v>237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36"/>
    </row>
    <row r="21" spans="1:31" ht="57.75" thickBot="1" x14ac:dyDescent="0.25">
      <c r="A21" s="28">
        <f>+A19+1</f>
        <v>13</v>
      </c>
      <c r="B21" s="49">
        <v>155004</v>
      </c>
      <c r="C21" s="28" t="s">
        <v>58</v>
      </c>
      <c r="D21" s="28" t="s">
        <v>84</v>
      </c>
      <c r="E21" s="67" t="s">
        <v>17</v>
      </c>
      <c r="F21" s="67">
        <v>1540000</v>
      </c>
      <c r="G21" s="67">
        <v>0</v>
      </c>
      <c r="H21" s="15">
        <v>0</v>
      </c>
      <c r="I21" s="18"/>
      <c r="J21" s="18">
        <v>25700</v>
      </c>
      <c r="K21" s="18">
        <v>1969.67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/>
      <c r="U21" s="18"/>
      <c r="V21" s="18"/>
      <c r="W21" s="18"/>
      <c r="X21" s="18"/>
      <c r="Y21" s="19">
        <f>SUM(M21:X21)</f>
        <v>0</v>
      </c>
      <c r="Z21" s="46" t="s">
        <v>825</v>
      </c>
      <c r="AA21" s="46" t="s">
        <v>848</v>
      </c>
      <c r="AB21" s="46">
        <v>25872</v>
      </c>
      <c r="AC21" s="46">
        <v>26375</v>
      </c>
      <c r="AD21" s="46">
        <v>25700</v>
      </c>
      <c r="AE21" s="46"/>
    </row>
    <row r="22" spans="1:31" ht="15.75" thickBot="1" x14ac:dyDescent="0.25">
      <c r="A22" s="202" t="s">
        <v>695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36"/>
    </row>
    <row r="23" spans="1:31" ht="29.25" thickBot="1" x14ac:dyDescent="0.25">
      <c r="A23" s="28">
        <v>14</v>
      </c>
      <c r="B23" s="30">
        <v>226898</v>
      </c>
      <c r="C23" s="28" t="s">
        <v>40</v>
      </c>
      <c r="D23" s="28" t="s">
        <v>697</v>
      </c>
      <c r="E23" s="67">
        <v>181961373.19999999</v>
      </c>
      <c r="F23" s="68">
        <v>120000000</v>
      </c>
      <c r="G23" s="68">
        <v>0</v>
      </c>
      <c r="H23" s="15">
        <v>0</v>
      </c>
      <c r="I23" s="18">
        <v>224341.24290173696</v>
      </c>
      <c r="J23" s="18">
        <v>264194</v>
      </c>
      <c r="K23" s="18">
        <v>147906.32999999999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/>
      <c r="U23" s="18"/>
      <c r="V23" s="18"/>
      <c r="W23" s="18"/>
      <c r="X23" s="18"/>
      <c r="Y23" s="19">
        <f>SUM(M23:X23)</f>
        <v>0</v>
      </c>
      <c r="Z23" s="46" t="s">
        <v>696</v>
      </c>
      <c r="AA23" s="46" t="s">
        <v>97</v>
      </c>
      <c r="AB23" s="46">
        <v>2500</v>
      </c>
      <c r="AC23" s="46">
        <v>3000</v>
      </c>
      <c r="AD23" s="46">
        <v>264194</v>
      </c>
      <c r="AE23" s="46"/>
    </row>
    <row r="24" spans="1:31" ht="15.75" thickBot="1" x14ac:dyDescent="0.25">
      <c r="A24" s="202" t="s">
        <v>123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36"/>
    </row>
    <row r="25" spans="1:31" ht="71.25" x14ac:dyDescent="0.2">
      <c r="A25" s="10">
        <v>15</v>
      </c>
      <c r="B25" s="9">
        <v>133500</v>
      </c>
      <c r="C25" s="10" t="s">
        <v>698</v>
      </c>
      <c r="D25" s="10" t="s">
        <v>142</v>
      </c>
      <c r="E25" s="42">
        <v>116248152.54000001</v>
      </c>
      <c r="F25" s="68">
        <v>0</v>
      </c>
      <c r="G25" s="69">
        <v>0</v>
      </c>
      <c r="H25" s="15">
        <v>0</v>
      </c>
      <c r="I25" s="19">
        <v>23.045547762280638</v>
      </c>
      <c r="J25" s="19">
        <v>37</v>
      </c>
      <c r="K25" s="19">
        <v>23</v>
      </c>
      <c r="L25" s="19">
        <v>23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9"/>
      <c r="U25" s="19"/>
      <c r="V25" s="19"/>
      <c r="W25" s="19"/>
      <c r="X25" s="19"/>
      <c r="Y25" s="19">
        <f>SUM(M25:X25)</f>
        <v>0</v>
      </c>
      <c r="Z25" s="22" t="s">
        <v>696</v>
      </c>
      <c r="AA25" s="22" t="s">
        <v>613</v>
      </c>
      <c r="AB25" s="22">
        <v>60834</v>
      </c>
      <c r="AC25" s="22">
        <v>61137</v>
      </c>
      <c r="AD25" s="22">
        <v>37</v>
      </c>
      <c r="AE25" s="22" t="s">
        <v>130</v>
      </c>
    </row>
    <row r="26" spans="1:31" ht="28.5" x14ac:dyDescent="0.2">
      <c r="A26" s="10">
        <v>16</v>
      </c>
      <c r="B26" s="9">
        <v>98375</v>
      </c>
      <c r="C26" s="10" t="s">
        <v>699</v>
      </c>
      <c r="D26" s="10" t="s">
        <v>697</v>
      </c>
      <c r="E26" s="42">
        <v>15629147.82</v>
      </c>
      <c r="F26" s="68">
        <v>0</v>
      </c>
      <c r="G26" s="69">
        <v>0</v>
      </c>
      <c r="H26" s="15">
        <v>0</v>
      </c>
      <c r="I26" s="19">
        <v>28491.403572140083</v>
      </c>
      <c r="J26" s="19">
        <v>96000</v>
      </c>
      <c r="K26" s="19">
        <v>28491</v>
      </c>
      <c r="L26" s="19"/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9"/>
      <c r="U26" s="19"/>
      <c r="V26" s="19"/>
      <c r="W26" s="19"/>
      <c r="X26" s="19"/>
      <c r="Y26" s="19">
        <f>SUM(M26:X26)</f>
        <v>0</v>
      </c>
      <c r="Z26" s="22" t="s">
        <v>113</v>
      </c>
      <c r="AA26" s="22" t="s">
        <v>396</v>
      </c>
      <c r="AB26" s="22">
        <v>5400</v>
      </c>
      <c r="AC26" s="22">
        <v>5600</v>
      </c>
      <c r="AD26" s="22">
        <v>96000</v>
      </c>
      <c r="AE26" s="22"/>
    </row>
    <row r="27" spans="1:31" ht="23.25" customHeight="1" thickBot="1" x14ac:dyDescent="0.25">
      <c r="B27" s="233" t="s">
        <v>59</v>
      </c>
      <c r="C27" s="234"/>
      <c r="D27" s="37"/>
      <c r="E27" s="80">
        <f>SUM(E7:E26)</f>
        <v>749271142.75</v>
      </c>
      <c r="F27" s="80">
        <f>SUM(F7:F26)</f>
        <v>178313000</v>
      </c>
      <c r="G27" s="80">
        <f>SUM(G7:G26)</f>
        <v>178313000</v>
      </c>
      <c r="H27" s="35">
        <f>SUM(H7:H26)</f>
        <v>0</v>
      </c>
      <c r="I27" s="36"/>
      <c r="J27" s="36"/>
      <c r="K27" s="36">
        <f t="shared" ref="K27:Y27" si="2">SUM(K7:K26)</f>
        <v>178395.12999999998</v>
      </c>
      <c r="L27" s="36">
        <f t="shared" si="2"/>
        <v>43.46</v>
      </c>
      <c r="M27" s="36">
        <f t="shared" si="2"/>
        <v>0</v>
      </c>
      <c r="N27" s="36">
        <f t="shared" si="2"/>
        <v>0</v>
      </c>
      <c r="O27" s="36">
        <f t="shared" si="2"/>
        <v>0</v>
      </c>
      <c r="P27" s="36">
        <f t="shared" si="2"/>
        <v>0</v>
      </c>
      <c r="Q27" s="36">
        <f t="shared" si="2"/>
        <v>0</v>
      </c>
      <c r="R27" s="36">
        <f t="shared" si="2"/>
        <v>0</v>
      </c>
      <c r="S27" s="36">
        <f t="shared" si="2"/>
        <v>0</v>
      </c>
      <c r="T27" s="36">
        <f t="shared" si="2"/>
        <v>6.66</v>
      </c>
      <c r="U27" s="36">
        <f t="shared" si="2"/>
        <v>0</v>
      </c>
      <c r="V27" s="36">
        <f t="shared" si="2"/>
        <v>0</v>
      </c>
      <c r="W27" s="36">
        <f t="shared" si="2"/>
        <v>0</v>
      </c>
      <c r="X27" s="36">
        <f t="shared" si="2"/>
        <v>0</v>
      </c>
      <c r="Y27" s="36">
        <f t="shared" si="2"/>
        <v>6.66</v>
      </c>
    </row>
    <row r="28" spans="1:31" ht="15" thickBot="1" x14ac:dyDescent="0.25">
      <c r="G28" s="77">
        <v>178313000</v>
      </c>
    </row>
    <row r="29" spans="1:31" ht="59.25" customHeight="1" thickBot="1" x14ac:dyDescent="0.25">
      <c r="B29" s="231"/>
      <c r="C29" s="232"/>
      <c r="D29" s="38"/>
      <c r="E29" s="85"/>
      <c r="K29" s="14">
        <f>K21/1000</f>
        <v>1.96967</v>
      </c>
      <c r="L29" s="14">
        <f>L21/1000</f>
        <v>0</v>
      </c>
      <c r="Y29" s="14">
        <f>Y21/1000</f>
        <v>0</v>
      </c>
    </row>
  </sheetData>
  <mergeCells count="21">
    <mergeCell ref="A20:AE20"/>
    <mergeCell ref="A22:AE22"/>
    <mergeCell ref="B27:C27"/>
    <mergeCell ref="B29:C29"/>
    <mergeCell ref="A24:AE24"/>
    <mergeCell ref="E4:H4"/>
    <mergeCell ref="I4:L4"/>
    <mergeCell ref="M4:Y4"/>
    <mergeCell ref="A6:AE6"/>
    <mergeCell ref="A8:AE8"/>
    <mergeCell ref="Z4:AA4"/>
    <mergeCell ref="AB4:AC4"/>
    <mergeCell ref="AD4:AD5"/>
    <mergeCell ref="AE4:AE5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BE55-81A6-4C84-8049-3B6F0F818190}">
  <sheetPr>
    <tabColor theme="9" tint="0.39997558519241921"/>
    <pageSetUpPr fitToPage="1"/>
  </sheetPr>
  <dimension ref="A1:AE56"/>
  <sheetViews>
    <sheetView view="pageBreakPreview" zoomScale="70" zoomScaleNormal="80" zoomScaleSheetLayoutView="70" workbookViewId="0">
      <pane ySplit="5" topLeftCell="A31" activePane="bottomLeft" state="frozen"/>
      <selection activeCell="C8" sqref="C8"/>
      <selection pane="bottomLeft" activeCell="C32" sqref="C32"/>
    </sheetView>
  </sheetViews>
  <sheetFormatPr baseColWidth="10" defaultColWidth="11.42578125" defaultRowHeight="14.25" x14ac:dyDescent="0.2"/>
  <cols>
    <col min="1" max="1" width="10" style="181" customWidth="1"/>
    <col min="2" max="2" width="12" style="157" bestFit="1" customWidth="1"/>
    <col min="3" max="3" width="51.42578125" style="184" customWidth="1"/>
    <col min="4" max="4" width="23.85546875" style="184" customWidth="1"/>
    <col min="5" max="5" width="27.28515625" style="84" customWidth="1"/>
    <col min="6" max="6" width="27.5703125" style="166" customWidth="1"/>
    <col min="7" max="7" width="25.85546875" style="167" customWidth="1"/>
    <col min="8" max="8" width="27.7109375" style="167" customWidth="1"/>
    <col min="9" max="9" width="18.28515625" style="168" customWidth="1"/>
    <col min="10" max="10" width="19.42578125" style="167" customWidth="1"/>
    <col min="11" max="20" width="18.85546875" style="167" customWidth="1"/>
    <col min="21" max="21" width="20.140625" style="167" customWidth="1"/>
    <col min="22" max="25" width="18.85546875" style="167" customWidth="1"/>
    <col min="26" max="26" width="23" style="169" bestFit="1" customWidth="1"/>
    <col min="27" max="27" width="15.85546875" style="169" customWidth="1"/>
    <col min="28" max="28" width="14" style="169" bestFit="1" customWidth="1"/>
    <col min="29" max="29" width="13.140625" style="169" bestFit="1" customWidth="1"/>
    <col min="30" max="30" width="14.42578125" style="169" bestFit="1" customWidth="1"/>
    <col min="31" max="31" width="40.85546875" style="169" bestFit="1" customWidth="1"/>
    <col min="32" max="16384" width="11.42578125" style="169"/>
  </cols>
  <sheetData>
    <row r="1" spans="1:31" ht="15" customHeight="1" x14ac:dyDescent="0.2">
      <c r="A1" s="248" t="s">
        <v>0</v>
      </c>
      <c r="B1" s="248"/>
      <c r="C1" s="248"/>
      <c r="D1" s="248"/>
      <c r="E1" s="82"/>
      <c r="P1" s="167" t="s">
        <v>72</v>
      </c>
    </row>
    <row r="2" spans="1:31" ht="15" customHeight="1" x14ac:dyDescent="0.2">
      <c r="A2" s="248" t="s">
        <v>722</v>
      </c>
      <c r="B2" s="248"/>
      <c r="C2" s="248"/>
      <c r="D2" s="248"/>
      <c r="E2" s="82"/>
    </row>
    <row r="3" spans="1:31" ht="15.75" customHeight="1" thickBot="1" x14ac:dyDescent="0.25">
      <c r="A3" s="249" t="s">
        <v>121</v>
      </c>
      <c r="B3" s="249"/>
      <c r="C3" s="249"/>
      <c r="D3" s="249"/>
      <c r="E3" s="82"/>
    </row>
    <row r="4" spans="1:31" ht="15.75" customHeight="1" thickBot="1" x14ac:dyDescent="0.25">
      <c r="A4" s="220" t="s">
        <v>2</v>
      </c>
      <c r="B4" s="222" t="s">
        <v>3</v>
      </c>
      <c r="C4" s="224" t="s">
        <v>4</v>
      </c>
      <c r="D4" s="213" t="s">
        <v>77</v>
      </c>
      <c r="E4" s="209" t="s">
        <v>64</v>
      </c>
      <c r="F4" s="210"/>
      <c r="G4" s="210"/>
      <c r="H4" s="211"/>
      <c r="I4" s="209" t="s">
        <v>67</v>
      </c>
      <c r="J4" s="210"/>
      <c r="K4" s="210"/>
      <c r="L4" s="211"/>
      <c r="M4" s="207" t="s">
        <v>124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54" t="s">
        <v>723</v>
      </c>
      <c r="AA4" s="255"/>
      <c r="AB4" s="208" t="s">
        <v>724</v>
      </c>
      <c r="AC4" s="244"/>
      <c r="AD4" s="244" t="s">
        <v>128</v>
      </c>
      <c r="AE4" s="246" t="s">
        <v>725</v>
      </c>
    </row>
    <row r="5" spans="1:31" ht="22.5" customHeight="1" thickBot="1" x14ac:dyDescent="0.25">
      <c r="A5" s="240"/>
      <c r="B5" s="241"/>
      <c r="C5" s="242"/>
      <c r="D5" s="239"/>
      <c r="E5" s="83" t="s">
        <v>123</v>
      </c>
      <c r="F5" s="32" t="s">
        <v>63</v>
      </c>
      <c r="G5" s="32" t="s">
        <v>62</v>
      </c>
      <c r="H5" s="40" t="s">
        <v>70</v>
      </c>
      <c r="I5" s="86" t="s">
        <v>123</v>
      </c>
      <c r="J5" s="39" t="s">
        <v>65</v>
      </c>
      <c r="K5" s="32" t="s">
        <v>63</v>
      </c>
      <c r="L5" s="40" t="s">
        <v>62</v>
      </c>
      <c r="M5" s="31" t="s">
        <v>5</v>
      </c>
      <c r="N5" s="159" t="s">
        <v>6</v>
      </c>
      <c r="O5" s="159" t="s">
        <v>7</v>
      </c>
      <c r="P5" s="159" t="s">
        <v>8</v>
      </c>
      <c r="Q5" s="159" t="s">
        <v>9</v>
      </c>
      <c r="R5" s="159" t="s">
        <v>10</v>
      </c>
      <c r="S5" s="159" t="s">
        <v>11</v>
      </c>
      <c r="T5" s="159" t="s">
        <v>12</v>
      </c>
      <c r="U5" s="159" t="s">
        <v>13</v>
      </c>
      <c r="V5" s="159" t="s">
        <v>14</v>
      </c>
      <c r="W5" s="159" t="s">
        <v>15</v>
      </c>
      <c r="X5" s="159" t="s">
        <v>16</v>
      </c>
      <c r="Y5" s="87" t="s">
        <v>66</v>
      </c>
      <c r="Z5" s="89" t="s">
        <v>73</v>
      </c>
      <c r="AA5" s="32" t="s">
        <v>74</v>
      </c>
      <c r="AB5" s="159" t="s">
        <v>75</v>
      </c>
      <c r="AC5" s="159" t="s">
        <v>76</v>
      </c>
      <c r="AD5" s="245"/>
      <c r="AE5" s="247"/>
    </row>
    <row r="6" spans="1:31" ht="15" customHeight="1" thickBot="1" x14ac:dyDescent="0.25">
      <c r="A6" s="250" t="s">
        <v>706</v>
      </c>
      <c r="B6" s="217"/>
      <c r="C6" s="217"/>
      <c r="D6" s="251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37"/>
    </row>
    <row r="7" spans="1:31" ht="42.75" x14ac:dyDescent="0.2">
      <c r="A7" s="170">
        <v>1</v>
      </c>
      <c r="B7" s="171">
        <v>130572</v>
      </c>
      <c r="C7" s="172" t="s">
        <v>707</v>
      </c>
      <c r="D7" s="170" t="s">
        <v>697</v>
      </c>
      <c r="E7" s="76" t="s">
        <v>126</v>
      </c>
      <c r="F7" s="173">
        <v>2000000</v>
      </c>
      <c r="G7" s="173">
        <v>682231</v>
      </c>
      <c r="H7" s="174">
        <v>0</v>
      </c>
      <c r="I7" s="175">
        <v>0</v>
      </c>
      <c r="J7" s="175">
        <v>7520</v>
      </c>
      <c r="K7" s="175">
        <v>0</v>
      </c>
      <c r="L7" s="175">
        <v>482.89</v>
      </c>
      <c r="M7" s="175">
        <v>0</v>
      </c>
      <c r="N7" s="175">
        <v>0</v>
      </c>
      <c r="O7" s="175">
        <v>0</v>
      </c>
      <c r="P7" s="175">
        <v>0</v>
      </c>
      <c r="Q7" s="175">
        <v>0</v>
      </c>
      <c r="R7" s="175">
        <v>284.52</v>
      </c>
      <c r="S7" s="175">
        <v>0</v>
      </c>
      <c r="T7" s="175"/>
      <c r="U7" s="175"/>
      <c r="V7" s="175"/>
      <c r="W7" s="175"/>
      <c r="X7" s="175"/>
      <c r="Y7" s="175"/>
      <c r="Z7" s="176" t="s">
        <v>85</v>
      </c>
      <c r="AA7" s="176" t="s">
        <v>85</v>
      </c>
      <c r="AB7" s="176">
        <v>1656</v>
      </c>
      <c r="AC7" s="176">
        <v>1444</v>
      </c>
      <c r="AD7" s="176">
        <v>7520</v>
      </c>
      <c r="AE7" s="176"/>
    </row>
    <row r="8" spans="1:31" ht="42.75" x14ac:dyDescent="0.2">
      <c r="A8" s="170">
        <f>+A7+1</f>
        <v>2</v>
      </c>
      <c r="B8" s="177">
        <v>148405</v>
      </c>
      <c r="C8" s="178" t="s">
        <v>708</v>
      </c>
      <c r="D8" s="170" t="s">
        <v>697</v>
      </c>
      <c r="E8" s="76" t="s">
        <v>126</v>
      </c>
      <c r="F8" s="173">
        <v>2000000</v>
      </c>
      <c r="G8" s="173">
        <v>617783</v>
      </c>
      <c r="H8" s="174">
        <v>0</v>
      </c>
      <c r="I8" s="175">
        <v>0</v>
      </c>
      <c r="J8" s="175">
        <v>7519</v>
      </c>
      <c r="K8" s="175">
        <v>0</v>
      </c>
      <c r="L8" s="175">
        <v>414.65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337.53</v>
      </c>
      <c r="S8" s="175">
        <v>0</v>
      </c>
      <c r="T8" s="175"/>
      <c r="U8" s="175"/>
      <c r="V8" s="175"/>
      <c r="W8" s="175"/>
      <c r="X8" s="175"/>
      <c r="Y8" s="175"/>
      <c r="Z8" s="176" t="s">
        <v>85</v>
      </c>
      <c r="AA8" s="176" t="s">
        <v>451</v>
      </c>
      <c r="AB8" s="176">
        <v>129</v>
      </c>
      <c r="AC8" s="176">
        <v>108</v>
      </c>
      <c r="AD8" s="189">
        <f>+J8</f>
        <v>7519</v>
      </c>
      <c r="AE8" s="176"/>
    </row>
    <row r="9" spans="1:31" ht="42.75" x14ac:dyDescent="0.2">
      <c r="A9" s="170">
        <f t="shared" ref="A9:A46" si="0">+A8+1</f>
        <v>3</v>
      </c>
      <c r="B9" s="177">
        <v>148408</v>
      </c>
      <c r="C9" s="178" t="s">
        <v>709</v>
      </c>
      <c r="D9" s="170" t="s">
        <v>697</v>
      </c>
      <c r="E9" s="76" t="s">
        <v>126</v>
      </c>
      <c r="F9" s="173">
        <v>2000000</v>
      </c>
      <c r="G9" s="173">
        <v>291593</v>
      </c>
      <c r="H9" s="174">
        <v>0</v>
      </c>
      <c r="I9" s="175">
        <v>0</v>
      </c>
      <c r="J9" s="175">
        <v>7519</v>
      </c>
      <c r="K9" s="175">
        <v>0</v>
      </c>
      <c r="L9" s="175">
        <v>342.62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75"/>
      <c r="U9" s="175"/>
      <c r="V9" s="175"/>
      <c r="W9" s="175"/>
      <c r="X9" s="175"/>
      <c r="Y9" s="175"/>
      <c r="Z9" s="176" t="s">
        <v>85</v>
      </c>
      <c r="AA9" s="176" t="s">
        <v>85</v>
      </c>
      <c r="AB9" s="176">
        <v>122</v>
      </c>
      <c r="AC9" s="176">
        <v>109</v>
      </c>
      <c r="AD9" s="189">
        <f t="shared" ref="AD9:AD46" si="1">+J9</f>
        <v>7519</v>
      </c>
      <c r="AE9" s="176"/>
    </row>
    <row r="10" spans="1:31" ht="42.75" x14ac:dyDescent="0.2">
      <c r="A10" s="170">
        <f t="shared" si="0"/>
        <v>4</v>
      </c>
      <c r="B10" s="177">
        <v>149702</v>
      </c>
      <c r="C10" s="178" t="s">
        <v>710</v>
      </c>
      <c r="D10" s="170" t="s">
        <v>697</v>
      </c>
      <c r="E10" s="76" t="s">
        <v>126</v>
      </c>
      <c r="F10" s="173">
        <v>2000000</v>
      </c>
      <c r="G10" s="173">
        <v>463058</v>
      </c>
      <c r="H10" s="174">
        <v>463058</v>
      </c>
      <c r="I10" s="175">
        <v>0</v>
      </c>
      <c r="J10" s="175">
        <v>7519</v>
      </c>
      <c r="K10" s="175">
        <v>0</v>
      </c>
      <c r="L10" s="175">
        <v>310.8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/>
      <c r="U10" s="175"/>
      <c r="V10" s="175"/>
      <c r="W10" s="175"/>
      <c r="X10" s="175"/>
      <c r="Y10" s="175"/>
      <c r="Z10" s="176" t="s">
        <v>85</v>
      </c>
      <c r="AA10" s="176" t="s">
        <v>85</v>
      </c>
      <c r="AB10" s="176">
        <v>1192</v>
      </c>
      <c r="AC10" s="176">
        <v>1036</v>
      </c>
      <c r="AD10" s="189">
        <f t="shared" si="1"/>
        <v>7519</v>
      </c>
      <c r="AE10" s="176"/>
    </row>
    <row r="11" spans="1:31" ht="42.75" x14ac:dyDescent="0.2">
      <c r="A11" s="161">
        <f t="shared" si="0"/>
        <v>5</v>
      </c>
      <c r="B11" s="177">
        <v>149703</v>
      </c>
      <c r="C11" s="180" t="s">
        <v>716</v>
      </c>
      <c r="D11" s="170" t="s">
        <v>697</v>
      </c>
      <c r="E11" s="76">
        <v>183117.93</v>
      </c>
      <c r="F11" s="173">
        <v>0</v>
      </c>
      <c r="G11" s="173">
        <v>183118</v>
      </c>
      <c r="H11" s="174">
        <v>0</v>
      </c>
      <c r="I11" s="175" t="s">
        <v>126</v>
      </c>
      <c r="J11" s="175">
        <v>2417</v>
      </c>
      <c r="K11" s="175">
        <v>0</v>
      </c>
      <c r="L11" s="175">
        <v>1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/>
      <c r="U11" s="175"/>
      <c r="V11" s="175"/>
      <c r="W11" s="175"/>
      <c r="X11" s="175"/>
      <c r="Y11" s="175"/>
      <c r="Z11" s="176" t="s">
        <v>85</v>
      </c>
      <c r="AA11" s="176" t="s">
        <v>85</v>
      </c>
      <c r="AB11" s="176">
        <v>360</v>
      </c>
      <c r="AC11" s="176">
        <v>450</v>
      </c>
      <c r="AD11" s="189">
        <f t="shared" si="1"/>
        <v>2417</v>
      </c>
      <c r="AE11" s="176" t="s">
        <v>684</v>
      </c>
    </row>
    <row r="12" spans="1:31" ht="42.75" x14ac:dyDescent="0.2">
      <c r="A12" s="161">
        <f t="shared" si="0"/>
        <v>6</v>
      </c>
      <c r="B12" s="177">
        <v>257881</v>
      </c>
      <c r="C12" s="178" t="s">
        <v>895</v>
      </c>
      <c r="D12" s="170" t="s">
        <v>697</v>
      </c>
      <c r="E12" s="76" t="s">
        <v>126</v>
      </c>
      <c r="F12" s="173">
        <v>0</v>
      </c>
      <c r="G12" s="173">
        <v>900000</v>
      </c>
      <c r="H12" s="174">
        <v>0</v>
      </c>
      <c r="I12" s="175" t="s">
        <v>126</v>
      </c>
      <c r="J12" s="175">
        <v>720</v>
      </c>
      <c r="K12" s="175">
        <v>0</v>
      </c>
      <c r="L12" s="175">
        <v>720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/>
      <c r="U12" s="175"/>
      <c r="V12" s="175"/>
      <c r="W12" s="175"/>
      <c r="X12" s="175"/>
      <c r="Y12" s="175"/>
      <c r="Z12" s="176" t="s">
        <v>85</v>
      </c>
      <c r="AA12" s="176" t="s">
        <v>451</v>
      </c>
      <c r="AB12" s="176">
        <v>896</v>
      </c>
      <c r="AC12" s="176">
        <v>782</v>
      </c>
      <c r="AD12" s="189">
        <f t="shared" si="1"/>
        <v>720</v>
      </c>
      <c r="AE12" s="176"/>
    </row>
    <row r="13" spans="1:31" ht="42.75" x14ac:dyDescent="0.2">
      <c r="A13" s="161">
        <f t="shared" si="0"/>
        <v>7</v>
      </c>
      <c r="B13" s="177">
        <v>257882</v>
      </c>
      <c r="C13" s="178" t="s">
        <v>896</v>
      </c>
      <c r="D13" s="170" t="s">
        <v>697</v>
      </c>
      <c r="E13" s="76" t="s">
        <v>126</v>
      </c>
      <c r="F13" s="173">
        <v>0</v>
      </c>
      <c r="G13" s="173">
        <v>900000</v>
      </c>
      <c r="H13" s="174">
        <v>0</v>
      </c>
      <c r="I13" s="175" t="s">
        <v>126</v>
      </c>
      <c r="J13" s="175">
        <v>360</v>
      </c>
      <c r="K13" s="175">
        <v>0</v>
      </c>
      <c r="L13" s="175">
        <v>360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/>
      <c r="U13" s="175"/>
      <c r="V13" s="175"/>
      <c r="W13" s="175"/>
      <c r="X13" s="175"/>
      <c r="Y13" s="175"/>
      <c r="Z13" s="176" t="s">
        <v>85</v>
      </c>
      <c r="AA13" s="176" t="s">
        <v>451</v>
      </c>
      <c r="AB13" s="176">
        <v>2660</v>
      </c>
      <c r="AC13" s="176">
        <v>2316</v>
      </c>
      <c r="AD13" s="189">
        <f t="shared" si="1"/>
        <v>360</v>
      </c>
      <c r="AE13" s="176"/>
    </row>
    <row r="14" spans="1:31" ht="42.75" x14ac:dyDescent="0.2">
      <c r="A14" s="161">
        <f t="shared" si="0"/>
        <v>8</v>
      </c>
      <c r="B14" s="177">
        <v>257883</v>
      </c>
      <c r="C14" s="178" t="s">
        <v>897</v>
      </c>
      <c r="D14" s="170" t="s">
        <v>697</v>
      </c>
      <c r="E14" s="76" t="s">
        <v>126</v>
      </c>
      <c r="F14" s="173">
        <v>0</v>
      </c>
      <c r="G14" s="173">
        <v>900000</v>
      </c>
      <c r="H14" s="174">
        <v>0</v>
      </c>
      <c r="I14" s="175" t="s">
        <v>126</v>
      </c>
      <c r="J14" s="175">
        <v>342</v>
      </c>
      <c r="K14" s="175">
        <v>0</v>
      </c>
      <c r="L14" s="175">
        <v>342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/>
      <c r="U14" s="175"/>
      <c r="V14" s="175"/>
      <c r="W14" s="175"/>
      <c r="X14" s="175"/>
      <c r="Y14" s="175"/>
      <c r="Z14" s="176" t="s">
        <v>85</v>
      </c>
      <c r="AA14" s="176" t="s">
        <v>85</v>
      </c>
      <c r="AB14" s="176">
        <v>891</v>
      </c>
      <c r="AC14" s="176">
        <v>777</v>
      </c>
      <c r="AD14" s="189">
        <f t="shared" si="1"/>
        <v>342</v>
      </c>
      <c r="AE14" s="176"/>
    </row>
    <row r="15" spans="1:31" ht="42.75" x14ac:dyDescent="0.2">
      <c r="A15" s="161">
        <f t="shared" si="0"/>
        <v>9</v>
      </c>
      <c r="B15" s="177">
        <v>257890</v>
      </c>
      <c r="C15" s="178" t="s">
        <v>898</v>
      </c>
      <c r="D15" s="170" t="s">
        <v>697</v>
      </c>
      <c r="E15" s="76" t="s">
        <v>126</v>
      </c>
      <c r="F15" s="173">
        <v>0</v>
      </c>
      <c r="G15" s="173">
        <v>880000</v>
      </c>
      <c r="H15" s="174">
        <v>0</v>
      </c>
      <c r="I15" s="175" t="s">
        <v>126</v>
      </c>
      <c r="J15" s="175">
        <v>520</v>
      </c>
      <c r="K15" s="175">
        <v>0</v>
      </c>
      <c r="L15" s="175">
        <v>520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75">
        <v>0</v>
      </c>
      <c r="T15" s="175"/>
      <c r="U15" s="175"/>
      <c r="V15" s="175"/>
      <c r="W15" s="175"/>
      <c r="X15" s="175"/>
      <c r="Y15" s="175"/>
      <c r="Z15" s="176" t="s">
        <v>85</v>
      </c>
      <c r="AA15" s="176" t="s">
        <v>85</v>
      </c>
      <c r="AB15" s="176">
        <v>2502</v>
      </c>
      <c r="AC15" s="176">
        <v>2179</v>
      </c>
      <c r="AD15" s="189">
        <f t="shared" si="1"/>
        <v>520</v>
      </c>
      <c r="AE15" s="176"/>
    </row>
    <row r="16" spans="1:31" ht="42.75" x14ac:dyDescent="0.2">
      <c r="A16" s="161">
        <f t="shared" si="0"/>
        <v>10</v>
      </c>
      <c r="B16" s="170">
        <v>257901</v>
      </c>
      <c r="C16" s="178" t="s">
        <v>899</v>
      </c>
      <c r="D16" s="170" t="s">
        <v>697</v>
      </c>
      <c r="E16" s="76" t="s">
        <v>126</v>
      </c>
      <c r="F16" s="173">
        <v>0</v>
      </c>
      <c r="G16" s="173">
        <v>900000</v>
      </c>
      <c r="H16" s="174">
        <v>0</v>
      </c>
      <c r="I16" s="175" t="s">
        <v>126</v>
      </c>
      <c r="J16" s="175">
        <v>350</v>
      </c>
      <c r="K16" s="175">
        <v>0</v>
      </c>
      <c r="L16" s="175">
        <v>350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/>
      <c r="U16" s="175"/>
      <c r="V16" s="175"/>
      <c r="W16" s="175"/>
      <c r="X16" s="175"/>
      <c r="Y16" s="175"/>
      <c r="Z16" s="176" t="s">
        <v>85</v>
      </c>
      <c r="AA16" s="176" t="s">
        <v>85</v>
      </c>
      <c r="AB16" s="176">
        <v>142</v>
      </c>
      <c r="AC16" s="176">
        <v>122</v>
      </c>
      <c r="AD16" s="189">
        <f t="shared" si="1"/>
        <v>350</v>
      </c>
      <c r="AE16" s="176"/>
    </row>
    <row r="17" spans="1:31" ht="42.75" x14ac:dyDescent="0.2">
      <c r="A17" s="161">
        <f t="shared" si="0"/>
        <v>11</v>
      </c>
      <c r="B17" s="180">
        <v>261514</v>
      </c>
      <c r="C17" s="178" t="s">
        <v>900</v>
      </c>
      <c r="D17" s="170" t="s">
        <v>697</v>
      </c>
      <c r="E17" s="76" t="s">
        <v>126</v>
      </c>
      <c r="F17" s="173">
        <v>0</v>
      </c>
      <c r="G17" s="173">
        <v>800000</v>
      </c>
      <c r="H17" s="174">
        <v>0</v>
      </c>
      <c r="I17" s="175" t="s">
        <v>126</v>
      </c>
      <c r="J17" s="175">
        <v>328.1</v>
      </c>
      <c r="K17" s="175">
        <v>0</v>
      </c>
      <c r="L17" s="175">
        <v>328.1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/>
      <c r="U17" s="175"/>
      <c r="V17" s="175"/>
      <c r="W17" s="175"/>
      <c r="X17" s="175"/>
      <c r="Y17" s="175"/>
      <c r="Z17" s="176" t="s">
        <v>85</v>
      </c>
      <c r="AA17" s="176" t="s">
        <v>85</v>
      </c>
      <c r="AB17" s="176"/>
      <c r="AC17" s="176"/>
      <c r="AD17" s="189">
        <f t="shared" si="1"/>
        <v>328.1</v>
      </c>
      <c r="AE17" s="176"/>
    </row>
    <row r="18" spans="1:31" ht="42.75" x14ac:dyDescent="0.2">
      <c r="A18" s="161">
        <f t="shared" si="0"/>
        <v>12</v>
      </c>
      <c r="B18" s="180">
        <v>261523</v>
      </c>
      <c r="C18" s="178" t="s">
        <v>901</v>
      </c>
      <c r="D18" s="170" t="s">
        <v>697</v>
      </c>
      <c r="E18" s="76" t="s">
        <v>126</v>
      </c>
      <c r="F18" s="173">
        <v>0</v>
      </c>
      <c r="G18" s="173">
        <v>900000</v>
      </c>
      <c r="H18" s="174">
        <v>0</v>
      </c>
      <c r="I18" s="175" t="s">
        <v>126</v>
      </c>
      <c r="J18" s="175">
        <v>364.2</v>
      </c>
      <c r="K18" s="175">
        <v>0</v>
      </c>
      <c r="L18" s="175">
        <v>364.2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/>
      <c r="U18" s="175"/>
      <c r="V18" s="175"/>
      <c r="W18" s="175"/>
      <c r="X18" s="175"/>
      <c r="Y18" s="175"/>
      <c r="Z18" s="176" t="s">
        <v>85</v>
      </c>
      <c r="AA18" s="176" t="s">
        <v>85</v>
      </c>
      <c r="AB18" s="176"/>
      <c r="AC18" s="176"/>
      <c r="AD18" s="189">
        <f t="shared" si="1"/>
        <v>364.2</v>
      </c>
      <c r="AE18" s="176"/>
    </row>
    <row r="19" spans="1:31" ht="57" x14ac:dyDescent="0.2">
      <c r="A19" s="170">
        <f t="shared" si="0"/>
        <v>13</v>
      </c>
      <c r="B19" s="177">
        <v>262075</v>
      </c>
      <c r="C19" s="178" t="s">
        <v>868</v>
      </c>
      <c r="D19" s="170" t="s">
        <v>697</v>
      </c>
      <c r="E19" s="76" t="s">
        <v>126</v>
      </c>
      <c r="F19" s="173">
        <v>0</v>
      </c>
      <c r="G19" s="173">
        <v>700000</v>
      </c>
      <c r="H19" s="174">
        <v>0</v>
      </c>
      <c r="I19" s="175">
        <v>0</v>
      </c>
      <c r="J19" s="175">
        <v>307.60000000000002</v>
      </c>
      <c r="K19" s="175">
        <v>0</v>
      </c>
      <c r="L19" s="175">
        <v>307.60000000000002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/>
      <c r="U19" s="175"/>
      <c r="V19" s="175"/>
      <c r="W19" s="175"/>
      <c r="X19" s="175"/>
      <c r="Y19" s="175"/>
      <c r="Z19" s="176" t="s">
        <v>85</v>
      </c>
      <c r="AA19" s="176" t="s">
        <v>85</v>
      </c>
      <c r="AB19" s="176"/>
      <c r="AC19" s="176"/>
      <c r="AD19" s="189">
        <f t="shared" si="1"/>
        <v>307.60000000000002</v>
      </c>
      <c r="AE19" s="176"/>
    </row>
    <row r="20" spans="1:31" ht="57" x14ac:dyDescent="0.2">
      <c r="A20" s="170">
        <f t="shared" si="0"/>
        <v>14</v>
      </c>
      <c r="B20" s="177">
        <v>262076</v>
      </c>
      <c r="C20" s="178" t="s">
        <v>869</v>
      </c>
      <c r="D20" s="170" t="s">
        <v>697</v>
      </c>
      <c r="E20" s="76" t="s">
        <v>126</v>
      </c>
      <c r="F20" s="173">
        <v>0</v>
      </c>
      <c r="G20" s="173">
        <v>700000</v>
      </c>
      <c r="H20" s="174">
        <v>0</v>
      </c>
      <c r="I20" s="175">
        <v>0</v>
      </c>
      <c r="J20" s="175">
        <v>314.39999999999998</v>
      </c>
      <c r="K20" s="175">
        <v>0</v>
      </c>
      <c r="L20" s="175">
        <v>314.39999999999998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0</v>
      </c>
      <c r="T20" s="175"/>
      <c r="U20" s="175"/>
      <c r="V20" s="175"/>
      <c r="W20" s="175"/>
      <c r="X20" s="175"/>
      <c r="Y20" s="175"/>
      <c r="Z20" s="176" t="s">
        <v>85</v>
      </c>
      <c r="AA20" s="176" t="s">
        <v>85</v>
      </c>
      <c r="AB20" s="176"/>
      <c r="AC20" s="176"/>
      <c r="AD20" s="189">
        <f t="shared" si="1"/>
        <v>314.39999999999998</v>
      </c>
      <c r="AE20" s="176"/>
    </row>
    <row r="21" spans="1:31" ht="57" x14ac:dyDescent="0.2">
      <c r="A21" s="170">
        <f t="shared" si="0"/>
        <v>15</v>
      </c>
      <c r="B21" s="177">
        <v>262077</v>
      </c>
      <c r="C21" s="178" t="s">
        <v>870</v>
      </c>
      <c r="D21" s="170" t="s">
        <v>697</v>
      </c>
      <c r="E21" s="76" t="s">
        <v>126</v>
      </c>
      <c r="F21" s="173">
        <v>0</v>
      </c>
      <c r="G21" s="173">
        <v>700000</v>
      </c>
      <c r="H21" s="174">
        <v>0</v>
      </c>
      <c r="I21" s="175">
        <v>0</v>
      </c>
      <c r="J21" s="175">
        <v>335.4</v>
      </c>
      <c r="K21" s="175">
        <v>0</v>
      </c>
      <c r="L21" s="175">
        <v>335.4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  <c r="S21" s="175">
        <v>0</v>
      </c>
      <c r="T21" s="175"/>
      <c r="U21" s="175"/>
      <c r="V21" s="175"/>
      <c r="W21" s="175"/>
      <c r="X21" s="175"/>
      <c r="Y21" s="175"/>
      <c r="Z21" s="176" t="s">
        <v>85</v>
      </c>
      <c r="AA21" s="176" t="s">
        <v>85</v>
      </c>
      <c r="AB21" s="176"/>
      <c r="AC21" s="176"/>
      <c r="AD21" s="189">
        <f t="shared" si="1"/>
        <v>335.4</v>
      </c>
      <c r="AE21" s="176"/>
    </row>
    <row r="22" spans="1:31" ht="42.75" x14ac:dyDescent="0.2">
      <c r="A22" s="170">
        <f t="shared" si="0"/>
        <v>16</v>
      </c>
      <c r="B22" s="177">
        <v>262078</v>
      </c>
      <c r="C22" s="178" t="s">
        <v>871</v>
      </c>
      <c r="D22" s="170" t="s">
        <v>697</v>
      </c>
      <c r="E22" s="76" t="s">
        <v>126</v>
      </c>
      <c r="F22" s="173">
        <v>0</v>
      </c>
      <c r="G22" s="173">
        <v>700000</v>
      </c>
      <c r="H22" s="174">
        <v>0</v>
      </c>
      <c r="I22" s="175">
        <v>0</v>
      </c>
      <c r="J22" s="175">
        <v>338.5</v>
      </c>
      <c r="K22" s="175">
        <v>0</v>
      </c>
      <c r="L22" s="175">
        <v>338.5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5">
        <v>0</v>
      </c>
      <c r="S22" s="175">
        <v>0</v>
      </c>
      <c r="T22" s="175"/>
      <c r="U22" s="175"/>
      <c r="V22" s="175"/>
      <c r="W22" s="175"/>
      <c r="X22" s="175"/>
      <c r="Y22" s="175"/>
      <c r="Z22" s="176" t="s">
        <v>85</v>
      </c>
      <c r="AA22" s="176" t="s">
        <v>85</v>
      </c>
      <c r="AB22" s="176"/>
      <c r="AC22" s="176"/>
      <c r="AD22" s="189">
        <f t="shared" si="1"/>
        <v>338.5</v>
      </c>
      <c r="AE22" s="176"/>
    </row>
    <row r="23" spans="1:31" ht="57" x14ac:dyDescent="0.2">
      <c r="A23" s="170">
        <f t="shared" si="0"/>
        <v>17</v>
      </c>
      <c r="B23" s="177">
        <v>262081</v>
      </c>
      <c r="C23" s="178" t="s">
        <v>872</v>
      </c>
      <c r="D23" s="170" t="s">
        <v>697</v>
      </c>
      <c r="E23" s="76" t="s">
        <v>126</v>
      </c>
      <c r="F23" s="173">
        <v>0</v>
      </c>
      <c r="G23" s="173">
        <v>700000</v>
      </c>
      <c r="H23" s="174">
        <v>0</v>
      </c>
      <c r="I23" s="175">
        <v>0</v>
      </c>
      <c r="J23" s="175">
        <v>292</v>
      </c>
      <c r="K23" s="175">
        <v>0</v>
      </c>
      <c r="L23" s="175">
        <v>292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75">
        <v>0</v>
      </c>
      <c r="S23" s="175">
        <v>0</v>
      </c>
      <c r="T23" s="175"/>
      <c r="U23" s="175"/>
      <c r="V23" s="175"/>
      <c r="W23" s="175"/>
      <c r="X23" s="175"/>
      <c r="Y23" s="175"/>
      <c r="Z23" s="176" t="s">
        <v>85</v>
      </c>
      <c r="AA23" s="176" t="s">
        <v>451</v>
      </c>
      <c r="AB23" s="176"/>
      <c r="AC23" s="176"/>
      <c r="AD23" s="189">
        <f t="shared" si="1"/>
        <v>292</v>
      </c>
      <c r="AE23" s="176"/>
    </row>
    <row r="24" spans="1:31" ht="42.75" x14ac:dyDescent="0.2">
      <c r="A24" s="170">
        <f t="shared" si="0"/>
        <v>18</v>
      </c>
      <c r="B24" s="177">
        <v>262082</v>
      </c>
      <c r="C24" s="178" t="s">
        <v>873</v>
      </c>
      <c r="D24" s="170" t="s">
        <v>697</v>
      </c>
      <c r="E24" s="76" t="s">
        <v>126</v>
      </c>
      <c r="F24" s="173">
        <v>0</v>
      </c>
      <c r="G24" s="173">
        <v>700000</v>
      </c>
      <c r="H24" s="174">
        <v>0</v>
      </c>
      <c r="I24" s="175">
        <v>0</v>
      </c>
      <c r="J24" s="175">
        <v>335.4</v>
      </c>
      <c r="K24" s="175">
        <v>0</v>
      </c>
      <c r="L24" s="175">
        <v>335.4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175">
        <v>0</v>
      </c>
      <c r="T24" s="175"/>
      <c r="U24" s="175"/>
      <c r="V24" s="175"/>
      <c r="W24" s="175"/>
      <c r="X24" s="175"/>
      <c r="Y24" s="175"/>
      <c r="Z24" s="176" t="s">
        <v>85</v>
      </c>
      <c r="AA24" s="176" t="s">
        <v>85</v>
      </c>
      <c r="AB24" s="176"/>
      <c r="AC24" s="176"/>
      <c r="AD24" s="189">
        <f t="shared" si="1"/>
        <v>335.4</v>
      </c>
      <c r="AE24" s="176"/>
    </row>
    <row r="25" spans="1:31" ht="42.75" x14ac:dyDescent="0.2">
      <c r="A25" s="170">
        <f t="shared" si="0"/>
        <v>19</v>
      </c>
      <c r="B25" s="177">
        <v>262083</v>
      </c>
      <c r="C25" s="178" t="s">
        <v>874</v>
      </c>
      <c r="D25" s="170" t="s">
        <v>697</v>
      </c>
      <c r="E25" s="76" t="s">
        <v>126</v>
      </c>
      <c r="F25" s="173">
        <v>0</v>
      </c>
      <c r="G25" s="173">
        <v>700000</v>
      </c>
      <c r="H25" s="174">
        <v>0</v>
      </c>
      <c r="I25" s="175">
        <v>0</v>
      </c>
      <c r="J25" s="175">
        <v>298</v>
      </c>
      <c r="K25" s="175">
        <v>0</v>
      </c>
      <c r="L25" s="175">
        <v>298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  <c r="T25" s="175"/>
      <c r="U25" s="175"/>
      <c r="V25" s="175"/>
      <c r="W25" s="175"/>
      <c r="X25" s="175"/>
      <c r="Y25" s="175"/>
      <c r="Z25" s="176" t="s">
        <v>85</v>
      </c>
      <c r="AA25" s="176" t="s">
        <v>85</v>
      </c>
      <c r="AB25" s="176"/>
      <c r="AC25" s="176"/>
      <c r="AD25" s="189">
        <f t="shared" si="1"/>
        <v>298</v>
      </c>
      <c r="AE25" s="176"/>
    </row>
    <row r="26" spans="1:31" ht="57" x14ac:dyDescent="0.2">
      <c r="A26" s="170">
        <f t="shared" si="0"/>
        <v>20</v>
      </c>
      <c r="B26" s="177">
        <v>262084</v>
      </c>
      <c r="C26" s="178" t="s">
        <v>875</v>
      </c>
      <c r="D26" s="170" t="s">
        <v>697</v>
      </c>
      <c r="E26" s="76" t="s">
        <v>126</v>
      </c>
      <c r="F26" s="173">
        <v>0</v>
      </c>
      <c r="G26" s="173">
        <v>700000</v>
      </c>
      <c r="H26" s="174">
        <v>0</v>
      </c>
      <c r="I26" s="175">
        <v>0</v>
      </c>
      <c r="J26" s="175">
        <v>294</v>
      </c>
      <c r="K26" s="175">
        <v>0</v>
      </c>
      <c r="L26" s="175">
        <v>294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  <c r="T26" s="175"/>
      <c r="U26" s="175"/>
      <c r="V26" s="175"/>
      <c r="W26" s="175"/>
      <c r="X26" s="175"/>
      <c r="Y26" s="175"/>
      <c r="Z26" s="176" t="s">
        <v>85</v>
      </c>
      <c r="AA26" s="176" t="s">
        <v>451</v>
      </c>
      <c r="AB26" s="176"/>
      <c r="AC26" s="176"/>
      <c r="AD26" s="189">
        <f t="shared" si="1"/>
        <v>294</v>
      </c>
      <c r="AE26" s="176"/>
    </row>
    <row r="27" spans="1:31" ht="57" x14ac:dyDescent="0.2">
      <c r="A27" s="170">
        <f t="shared" si="0"/>
        <v>21</v>
      </c>
      <c r="B27" s="177">
        <v>262085</v>
      </c>
      <c r="C27" s="178" t="s">
        <v>876</v>
      </c>
      <c r="D27" s="170" t="s">
        <v>697</v>
      </c>
      <c r="E27" s="76" t="s">
        <v>126</v>
      </c>
      <c r="F27" s="173">
        <v>0</v>
      </c>
      <c r="G27" s="173">
        <v>700000</v>
      </c>
      <c r="H27" s="174">
        <v>0</v>
      </c>
      <c r="I27" s="175">
        <v>0</v>
      </c>
      <c r="J27" s="175">
        <v>299.5</v>
      </c>
      <c r="K27" s="175">
        <v>0</v>
      </c>
      <c r="L27" s="175">
        <v>299.5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175">
        <v>0</v>
      </c>
      <c r="T27" s="175"/>
      <c r="U27" s="175"/>
      <c r="V27" s="175"/>
      <c r="W27" s="175"/>
      <c r="X27" s="175"/>
      <c r="Y27" s="175"/>
      <c r="Z27" s="176" t="s">
        <v>85</v>
      </c>
      <c r="AA27" s="176" t="s">
        <v>451</v>
      </c>
      <c r="AB27" s="176"/>
      <c r="AC27" s="176"/>
      <c r="AD27" s="189">
        <f t="shared" si="1"/>
        <v>299.5</v>
      </c>
      <c r="AE27" s="176"/>
    </row>
    <row r="28" spans="1:31" ht="57" x14ac:dyDescent="0.2">
      <c r="A28" s="170">
        <f t="shared" si="0"/>
        <v>22</v>
      </c>
      <c r="B28" s="177">
        <v>262089</v>
      </c>
      <c r="C28" s="178" t="s">
        <v>877</v>
      </c>
      <c r="D28" s="170" t="s">
        <v>697</v>
      </c>
      <c r="E28" s="76" t="s">
        <v>126</v>
      </c>
      <c r="F28" s="173">
        <v>0</v>
      </c>
      <c r="G28" s="173">
        <v>700000</v>
      </c>
      <c r="H28" s="174">
        <v>0</v>
      </c>
      <c r="I28" s="175">
        <v>0</v>
      </c>
      <c r="J28" s="175">
        <v>321</v>
      </c>
      <c r="K28" s="175">
        <v>0</v>
      </c>
      <c r="L28" s="175">
        <v>321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/>
      <c r="U28" s="175"/>
      <c r="V28" s="175"/>
      <c r="W28" s="175"/>
      <c r="X28" s="175"/>
      <c r="Y28" s="175"/>
      <c r="Z28" s="176" t="s">
        <v>85</v>
      </c>
      <c r="AA28" s="176" t="s">
        <v>85</v>
      </c>
      <c r="AB28" s="176"/>
      <c r="AC28" s="176"/>
      <c r="AD28" s="189">
        <f t="shared" si="1"/>
        <v>321</v>
      </c>
      <c r="AE28" s="176"/>
    </row>
    <row r="29" spans="1:31" ht="57" x14ac:dyDescent="0.2">
      <c r="A29" s="170">
        <f t="shared" si="0"/>
        <v>23</v>
      </c>
      <c r="B29" s="177">
        <v>262092</v>
      </c>
      <c r="C29" s="178" t="s">
        <v>878</v>
      </c>
      <c r="D29" s="170" t="s">
        <v>697</v>
      </c>
      <c r="E29" s="76" t="s">
        <v>126</v>
      </c>
      <c r="F29" s="173">
        <v>0</v>
      </c>
      <c r="G29" s="173">
        <v>700000</v>
      </c>
      <c r="H29" s="174">
        <v>0</v>
      </c>
      <c r="I29" s="175">
        <v>0</v>
      </c>
      <c r="J29" s="175">
        <v>307.60000000000002</v>
      </c>
      <c r="K29" s="175">
        <v>0</v>
      </c>
      <c r="L29" s="175">
        <v>307.60000000000002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/>
      <c r="U29" s="175"/>
      <c r="V29" s="175"/>
      <c r="W29" s="175"/>
      <c r="X29" s="175"/>
      <c r="Y29" s="175"/>
      <c r="Z29" s="176" t="s">
        <v>85</v>
      </c>
      <c r="AA29" s="176" t="s">
        <v>404</v>
      </c>
      <c r="AB29" s="176"/>
      <c r="AC29" s="176"/>
      <c r="AD29" s="189">
        <f t="shared" si="1"/>
        <v>307.60000000000002</v>
      </c>
      <c r="AE29" s="176"/>
    </row>
    <row r="30" spans="1:31" ht="42.75" x14ac:dyDescent="0.2">
      <c r="A30" s="170">
        <f t="shared" si="0"/>
        <v>24</v>
      </c>
      <c r="B30" s="177">
        <v>262094</v>
      </c>
      <c r="C30" s="178" t="s">
        <v>879</v>
      </c>
      <c r="D30" s="170" t="s">
        <v>697</v>
      </c>
      <c r="E30" s="76" t="s">
        <v>126</v>
      </c>
      <c r="F30" s="173">
        <v>0</v>
      </c>
      <c r="G30" s="173">
        <v>800000</v>
      </c>
      <c r="H30" s="174">
        <v>0</v>
      </c>
      <c r="I30" s="175">
        <v>0</v>
      </c>
      <c r="J30" s="175">
        <v>401</v>
      </c>
      <c r="K30" s="175">
        <v>0</v>
      </c>
      <c r="L30" s="175">
        <v>401</v>
      </c>
      <c r="M30" s="175">
        <v>0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  <c r="T30" s="175"/>
      <c r="U30" s="175"/>
      <c r="V30" s="175"/>
      <c r="W30" s="175"/>
      <c r="X30" s="175"/>
      <c r="Y30" s="175"/>
      <c r="Z30" s="176" t="s">
        <v>85</v>
      </c>
      <c r="AA30" s="176" t="s">
        <v>404</v>
      </c>
      <c r="AB30" s="176"/>
      <c r="AC30" s="176"/>
      <c r="AD30" s="189">
        <f t="shared" si="1"/>
        <v>401</v>
      </c>
      <c r="AE30" s="176"/>
    </row>
    <row r="31" spans="1:31" ht="57" x14ac:dyDescent="0.2">
      <c r="A31" s="170">
        <f t="shared" si="0"/>
        <v>25</v>
      </c>
      <c r="B31" s="177">
        <f>+B30+1</f>
        <v>262095</v>
      </c>
      <c r="C31" s="178" t="s">
        <v>880</v>
      </c>
      <c r="D31" s="170" t="s">
        <v>697</v>
      </c>
      <c r="E31" s="76" t="s">
        <v>126</v>
      </c>
      <c r="F31" s="173">
        <v>0</v>
      </c>
      <c r="G31" s="173">
        <v>700000</v>
      </c>
      <c r="H31" s="174">
        <v>0</v>
      </c>
      <c r="I31" s="175">
        <v>0</v>
      </c>
      <c r="J31" s="175">
        <v>335.4</v>
      </c>
      <c r="K31" s="175">
        <v>0</v>
      </c>
      <c r="L31" s="175">
        <v>335.4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  <c r="S31" s="175">
        <v>0</v>
      </c>
      <c r="T31" s="175"/>
      <c r="U31" s="175"/>
      <c r="V31" s="175"/>
      <c r="W31" s="175"/>
      <c r="X31" s="175"/>
      <c r="Y31" s="175"/>
      <c r="Z31" s="176" t="s">
        <v>85</v>
      </c>
      <c r="AA31" s="176" t="s">
        <v>451</v>
      </c>
      <c r="AB31" s="176"/>
      <c r="AC31" s="176"/>
      <c r="AD31" s="189">
        <f t="shared" si="1"/>
        <v>335.4</v>
      </c>
      <c r="AE31" s="176"/>
    </row>
    <row r="32" spans="1:31" ht="57" x14ac:dyDescent="0.2">
      <c r="A32" s="170">
        <f t="shared" si="0"/>
        <v>26</v>
      </c>
      <c r="B32" s="177">
        <f t="shared" ref="B32:B35" si="2">+B31+1</f>
        <v>262096</v>
      </c>
      <c r="C32" s="178" t="s">
        <v>881</v>
      </c>
      <c r="D32" s="170" t="s">
        <v>697</v>
      </c>
      <c r="E32" s="76" t="s">
        <v>126</v>
      </c>
      <c r="F32" s="173">
        <v>0</v>
      </c>
      <c r="G32" s="173">
        <v>800000</v>
      </c>
      <c r="H32" s="174">
        <v>0</v>
      </c>
      <c r="I32" s="175">
        <v>0</v>
      </c>
      <c r="J32" s="175">
        <v>376.6</v>
      </c>
      <c r="K32" s="175">
        <v>0</v>
      </c>
      <c r="L32" s="175">
        <v>376.6</v>
      </c>
      <c r="M32" s="175">
        <v>0</v>
      </c>
      <c r="N32" s="175">
        <v>0</v>
      </c>
      <c r="O32" s="175">
        <v>0</v>
      </c>
      <c r="P32" s="175">
        <v>0</v>
      </c>
      <c r="Q32" s="175">
        <v>0</v>
      </c>
      <c r="R32" s="175">
        <v>0</v>
      </c>
      <c r="S32" s="175">
        <v>0</v>
      </c>
      <c r="T32" s="175"/>
      <c r="U32" s="175"/>
      <c r="V32" s="175"/>
      <c r="W32" s="175"/>
      <c r="X32" s="175"/>
      <c r="Y32" s="175"/>
      <c r="Z32" s="176" t="s">
        <v>85</v>
      </c>
      <c r="AA32" s="176" t="s">
        <v>451</v>
      </c>
      <c r="AB32" s="176"/>
      <c r="AC32" s="176"/>
      <c r="AD32" s="189">
        <f t="shared" si="1"/>
        <v>376.6</v>
      </c>
      <c r="AE32" s="176"/>
    </row>
    <row r="33" spans="1:31" ht="57" x14ac:dyDescent="0.2">
      <c r="A33" s="170">
        <f t="shared" si="0"/>
        <v>27</v>
      </c>
      <c r="B33" s="177">
        <f t="shared" si="2"/>
        <v>262097</v>
      </c>
      <c r="C33" s="178" t="s">
        <v>882</v>
      </c>
      <c r="D33" s="170" t="s">
        <v>697</v>
      </c>
      <c r="E33" s="76" t="s">
        <v>126</v>
      </c>
      <c r="F33" s="173">
        <v>0</v>
      </c>
      <c r="G33" s="173">
        <v>700000</v>
      </c>
      <c r="H33" s="174">
        <v>0</v>
      </c>
      <c r="I33" s="175">
        <v>0</v>
      </c>
      <c r="J33" s="175">
        <v>292</v>
      </c>
      <c r="K33" s="175">
        <v>0</v>
      </c>
      <c r="L33" s="175">
        <v>292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/>
      <c r="U33" s="175"/>
      <c r="V33" s="175"/>
      <c r="W33" s="175"/>
      <c r="X33" s="175"/>
      <c r="Y33" s="175"/>
      <c r="Z33" s="176" t="s">
        <v>85</v>
      </c>
      <c r="AA33" s="176" t="s">
        <v>404</v>
      </c>
      <c r="AB33" s="176"/>
      <c r="AC33" s="176"/>
      <c r="AD33" s="189">
        <f t="shared" si="1"/>
        <v>292</v>
      </c>
      <c r="AE33" s="176"/>
    </row>
    <row r="34" spans="1:31" ht="57" x14ac:dyDescent="0.2">
      <c r="A34" s="170">
        <f t="shared" si="0"/>
        <v>28</v>
      </c>
      <c r="B34" s="177">
        <f t="shared" si="2"/>
        <v>262098</v>
      </c>
      <c r="C34" s="178" t="s">
        <v>883</v>
      </c>
      <c r="D34" s="170" t="s">
        <v>697</v>
      </c>
      <c r="E34" s="76" t="s">
        <v>126</v>
      </c>
      <c r="F34" s="173">
        <v>0</v>
      </c>
      <c r="G34" s="173">
        <v>900000</v>
      </c>
      <c r="H34" s="174">
        <v>0</v>
      </c>
      <c r="I34" s="175">
        <v>0</v>
      </c>
      <c r="J34" s="175">
        <v>410.2</v>
      </c>
      <c r="K34" s="175">
        <v>0</v>
      </c>
      <c r="L34" s="175">
        <v>410.2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  <c r="S34" s="175">
        <v>0</v>
      </c>
      <c r="T34" s="175"/>
      <c r="U34" s="175"/>
      <c r="V34" s="175"/>
      <c r="W34" s="175"/>
      <c r="X34" s="175"/>
      <c r="Y34" s="175"/>
      <c r="Z34" s="176" t="s">
        <v>85</v>
      </c>
      <c r="AA34" s="176" t="s">
        <v>451</v>
      </c>
      <c r="AB34" s="176"/>
      <c r="AC34" s="176"/>
      <c r="AD34" s="189">
        <f t="shared" si="1"/>
        <v>410.2</v>
      </c>
      <c r="AE34" s="176"/>
    </row>
    <row r="35" spans="1:31" ht="57" x14ac:dyDescent="0.2">
      <c r="A35" s="170">
        <f t="shared" si="0"/>
        <v>29</v>
      </c>
      <c r="B35" s="177">
        <f t="shared" si="2"/>
        <v>262099</v>
      </c>
      <c r="C35" s="178" t="s">
        <v>884</v>
      </c>
      <c r="D35" s="170" t="s">
        <v>697</v>
      </c>
      <c r="E35" s="76" t="s">
        <v>126</v>
      </c>
      <c r="F35" s="173">
        <v>0</v>
      </c>
      <c r="G35" s="173">
        <v>900000</v>
      </c>
      <c r="H35" s="174">
        <v>0</v>
      </c>
      <c r="I35" s="175">
        <v>0</v>
      </c>
      <c r="J35" s="175">
        <v>401.4</v>
      </c>
      <c r="K35" s="175">
        <v>0</v>
      </c>
      <c r="L35" s="175">
        <v>401.4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  <c r="T35" s="175"/>
      <c r="U35" s="175"/>
      <c r="V35" s="175"/>
      <c r="W35" s="175"/>
      <c r="X35" s="175"/>
      <c r="Y35" s="175"/>
      <c r="Z35" s="176" t="s">
        <v>85</v>
      </c>
      <c r="AA35" s="176" t="s">
        <v>451</v>
      </c>
      <c r="AB35" s="176"/>
      <c r="AC35" s="176"/>
      <c r="AD35" s="189">
        <f t="shared" si="1"/>
        <v>401.4</v>
      </c>
      <c r="AE35" s="176"/>
    </row>
    <row r="36" spans="1:31" ht="57" x14ac:dyDescent="0.2">
      <c r="A36" s="170">
        <f t="shared" si="0"/>
        <v>30</v>
      </c>
      <c r="B36" s="177">
        <f t="shared" ref="B36:B45" si="3">+B35+1</f>
        <v>262100</v>
      </c>
      <c r="C36" s="178" t="s">
        <v>885</v>
      </c>
      <c r="D36" s="170" t="s">
        <v>697</v>
      </c>
      <c r="E36" s="76" t="s">
        <v>126</v>
      </c>
      <c r="F36" s="173">
        <v>0</v>
      </c>
      <c r="G36" s="173">
        <v>900000</v>
      </c>
      <c r="H36" s="174">
        <v>0</v>
      </c>
      <c r="I36" s="175">
        <v>0</v>
      </c>
      <c r="J36" s="175">
        <v>396.6</v>
      </c>
      <c r="K36" s="175">
        <v>0</v>
      </c>
      <c r="L36" s="175">
        <v>396.6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v>0</v>
      </c>
      <c r="S36" s="175">
        <v>0</v>
      </c>
      <c r="T36" s="175"/>
      <c r="U36" s="175"/>
      <c r="V36" s="175"/>
      <c r="W36" s="175"/>
      <c r="X36" s="175"/>
      <c r="Y36" s="175"/>
      <c r="Z36" s="176" t="s">
        <v>85</v>
      </c>
      <c r="AA36" s="176" t="s">
        <v>404</v>
      </c>
      <c r="AB36" s="176"/>
      <c r="AC36" s="176"/>
      <c r="AD36" s="189">
        <f t="shared" si="1"/>
        <v>396.6</v>
      </c>
      <c r="AE36" s="176"/>
    </row>
    <row r="37" spans="1:31" ht="57" x14ac:dyDescent="0.2">
      <c r="A37" s="170">
        <f t="shared" si="0"/>
        <v>31</v>
      </c>
      <c r="B37" s="177">
        <f t="shared" si="3"/>
        <v>262101</v>
      </c>
      <c r="C37" s="178" t="s">
        <v>886</v>
      </c>
      <c r="D37" s="170" t="s">
        <v>697</v>
      </c>
      <c r="E37" s="76" t="s">
        <v>126</v>
      </c>
      <c r="F37" s="173">
        <v>0</v>
      </c>
      <c r="G37" s="173">
        <v>700000</v>
      </c>
      <c r="H37" s="174">
        <v>0</v>
      </c>
      <c r="I37" s="175">
        <v>0</v>
      </c>
      <c r="J37" s="175">
        <v>299.5</v>
      </c>
      <c r="K37" s="175">
        <v>0</v>
      </c>
      <c r="L37" s="175">
        <v>299.5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75">
        <v>0</v>
      </c>
      <c r="S37" s="175">
        <v>0</v>
      </c>
      <c r="T37" s="175"/>
      <c r="U37" s="175"/>
      <c r="V37" s="175"/>
      <c r="W37" s="175"/>
      <c r="X37" s="175"/>
      <c r="Y37" s="175"/>
      <c r="Z37" s="176" t="s">
        <v>85</v>
      </c>
      <c r="AA37" s="176" t="s">
        <v>451</v>
      </c>
      <c r="AB37" s="176"/>
      <c r="AC37" s="176"/>
      <c r="AD37" s="189">
        <f t="shared" si="1"/>
        <v>299.5</v>
      </c>
      <c r="AE37" s="176"/>
    </row>
    <row r="38" spans="1:31" ht="42.75" x14ac:dyDescent="0.2">
      <c r="A38" s="170">
        <f t="shared" si="0"/>
        <v>32</v>
      </c>
      <c r="B38" s="177">
        <f t="shared" si="3"/>
        <v>262102</v>
      </c>
      <c r="C38" s="178" t="s">
        <v>887</v>
      </c>
      <c r="D38" s="170" t="s">
        <v>697</v>
      </c>
      <c r="E38" s="76" t="s">
        <v>126</v>
      </c>
      <c r="F38" s="173">
        <v>0</v>
      </c>
      <c r="G38" s="173">
        <v>900000</v>
      </c>
      <c r="H38" s="174">
        <v>0</v>
      </c>
      <c r="I38" s="175">
        <v>0</v>
      </c>
      <c r="J38" s="175">
        <v>383.4</v>
      </c>
      <c r="K38" s="175">
        <v>0</v>
      </c>
      <c r="L38" s="175">
        <v>383.4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75">
        <v>0</v>
      </c>
      <c r="S38" s="175">
        <v>0</v>
      </c>
      <c r="T38" s="175"/>
      <c r="U38" s="175"/>
      <c r="V38" s="175"/>
      <c r="W38" s="175"/>
      <c r="X38" s="175"/>
      <c r="Y38" s="175"/>
      <c r="Z38" s="176" t="s">
        <v>85</v>
      </c>
      <c r="AA38" s="176" t="s">
        <v>451</v>
      </c>
      <c r="AB38" s="176"/>
      <c r="AC38" s="176"/>
      <c r="AD38" s="189">
        <f t="shared" si="1"/>
        <v>383.4</v>
      </c>
      <c r="AE38" s="176"/>
    </row>
    <row r="39" spans="1:31" ht="57" x14ac:dyDescent="0.2">
      <c r="A39" s="170">
        <f t="shared" si="0"/>
        <v>33</v>
      </c>
      <c r="B39" s="177">
        <f t="shared" si="3"/>
        <v>262103</v>
      </c>
      <c r="C39" s="178" t="s">
        <v>888</v>
      </c>
      <c r="D39" s="170" t="s">
        <v>697</v>
      </c>
      <c r="E39" s="76" t="s">
        <v>126</v>
      </c>
      <c r="F39" s="173">
        <v>0</v>
      </c>
      <c r="G39" s="173">
        <v>800000</v>
      </c>
      <c r="H39" s="174">
        <v>0</v>
      </c>
      <c r="I39" s="175">
        <v>0</v>
      </c>
      <c r="J39" s="175">
        <v>401</v>
      </c>
      <c r="K39" s="175">
        <v>0</v>
      </c>
      <c r="L39" s="175">
        <v>401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  <c r="S39" s="175">
        <v>0</v>
      </c>
      <c r="T39" s="175"/>
      <c r="U39" s="175"/>
      <c r="V39" s="175"/>
      <c r="W39" s="175"/>
      <c r="X39" s="175"/>
      <c r="Y39" s="175"/>
      <c r="Z39" s="176" t="s">
        <v>85</v>
      </c>
      <c r="AA39" s="176" t="s">
        <v>451</v>
      </c>
      <c r="AB39" s="176"/>
      <c r="AC39" s="176"/>
      <c r="AD39" s="189">
        <f t="shared" si="1"/>
        <v>401</v>
      </c>
      <c r="AE39" s="176"/>
    </row>
    <row r="40" spans="1:31" ht="57" x14ac:dyDescent="0.2">
      <c r="A40" s="170">
        <f t="shared" si="0"/>
        <v>34</v>
      </c>
      <c r="B40" s="177">
        <f t="shared" si="3"/>
        <v>262104</v>
      </c>
      <c r="C40" s="178" t="s">
        <v>889</v>
      </c>
      <c r="D40" s="170" t="s">
        <v>697</v>
      </c>
      <c r="E40" s="76" t="s">
        <v>126</v>
      </c>
      <c r="F40" s="173">
        <v>0</v>
      </c>
      <c r="G40" s="173">
        <v>700000</v>
      </c>
      <c r="H40" s="174">
        <v>0</v>
      </c>
      <c r="I40" s="175">
        <v>0</v>
      </c>
      <c r="J40" s="175">
        <v>314.39999999999998</v>
      </c>
      <c r="K40" s="175">
        <v>0</v>
      </c>
      <c r="L40" s="175">
        <v>314.39999999999998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  <c r="S40" s="175">
        <v>0</v>
      </c>
      <c r="T40" s="175"/>
      <c r="U40" s="175"/>
      <c r="V40" s="175"/>
      <c r="W40" s="175"/>
      <c r="X40" s="175"/>
      <c r="Y40" s="175"/>
      <c r="Z40" s="176" t="s">
        <v>85</v>
      </c>
      <c r="AA40" s="176" t="s">
        <v>451</v>
      </c>
      <c r="AB40" s="176"/>
      <c r="AC40" s="176"/>
      <c r="AD40" s="189">
        <f t="shared" si="1"/>
        <v>314.39999999999998</v>
      </c>
      <c r="AE40" s="176"/>
    </row>
    <row r="41" spans="1:31" ht="57" x14ac:dyDescent="0.2">
      <c r="A41" s="170">
        <f t="shared" si="0"/>
        <v>35</v>
      </c>
      <c r="B41" s="177">
        <f t="shared" si="3"/>
        <v>262105</v>
      </c>
      <c r="C41" s="178" t="s">
        <v>890</v>
      </c>
      <c r="D41" s="170" t="s">
        <v>697</v>
      </c>
      <c r="E41" s="76" t="s">
        <v>126</v>
      </c>
      <c r="F41" s="173">
        <v>0</v>
      </c>
      <c r="G41" s="173">
        <v>700000</v>
      </c>
      <c r="H41" s="174">
        <v>0</v>
      </c>
      <c r="I41" s="175">
        <v>0</v>
      </c>
      <c r="J41" s="175">
        <v>335.4</v>
      </c>
      <c r="K41" s="175">
        <v>0</v>
      </c>
      <c r="L41" s="175">
        <v>335.4</v>
      </c>
      <c r="M41" s="175">
        <v>0</v>
      </c>
      <c r="N41" s="175">
        <v>0</v>
      </c>
      <c r="O41" s="175">
        <v>0</v>
      </c>
      <c r="P41" s="175">
        <v>0</v>
      </c>
      <c r="Q41" s="175">
        <v>0</v>
      </c>
      <c r="R41" s="175">
        <v>0</v>
      </c>
      <c r="S41" s="175">
        <v>0</v>
      </c>
      <c r="T41" s="175"/>
      <c r="U41" s="175"/>
      <c r="V41" s="175"/>
      <c r="W41" s="175"/>
      <c r="X41" s="175"/>
      <c r="Y41" s="175"/>
      <c r="Z41" s="176" t="s">
        <v>85</v>
      </c>
      <c r="AA41" s="176" t="s">
        <v>451</v>
      </c>
      <c r="AB41" s="176"/>
      <c r="AC41" s="176"/>
      <c r="AD41" s="189">
        <f t="shared" si="1"/>
        <v>335.4</v>
      </c>
      <c r="AE41" s="176"/>
    </row>
    <row r="42" spans="1:31" ht="57" x14ac:dyDescent="0.2">
      <c r="A42" s="170">
        <f t="shared" si="0"/>
        <v>36</v>
      </c>
      <c r="B42" s="177">
        <f t="shared" si="3"/>
        <v>262106</v>
      </c>
      <c r="C42" s="178" t="s">
        <v>891</v>
      </c>
      <c r="D42" s="170" t="s">
        <v>697</v>
      </c>
      <c r="E42" s="76" t="s">
        <v>126</v>
      </c>
      <c r="F42" s="173">
        <v>0</v>
      </c>
      <c r="G42" s="173">
        <v>700000</v>
      </c>
      <c r="H42" s="174">
        <v>0</v>
      </c>
      <c r="I42" s="175">
        <v>0</v>
      </c>
      <c r="J42" s="175">
        <v>338.5</v>
      </c>
      <c r="K42" s="175">
        <v>0</v>
      </c>
      <c r="L42" s="175">
        <v>338.5</v>
      </c>
      <c r="M42" s="175">
        <v>0</v>
      </c>
      <c r="N42" s="175">
        <v>0</v>
      </c>
      <c r="O42" s="175">
        <v>0</v>
      </c>
      <c r="P42" s="175">
        <v>0</v>
      </c>
      <c r="Q42" s="175">
        <v>0</v>
      </c>
      <c r="R42" s="175">
        <v>0</v>
      </c>
      <c r="S42" s="175">
        <v>0</v>
      </c>
      <c r="T42" s="175"/>
      <c r="U42" s="175"/>
      <c r="V42" s="175"/>
      <c r="W42" s="175"/>
      <c r="X42" s="175"/>
      <c r="Y42" s="175"/>
      <c r="Z42" s="176" t="s">
        <v>85</v>
      </c>
      <c r="AA42" s="176" t="s">
        <v>85</v>
      </c>
      <c r="AB42" s="176"/>
      <c r="AC42" s="176"/>
      <c r="AD42" s="189">
        <f t="shared" si="1"/>
        <v>338.5</v>
      </c>
      <c r="AE42" s="176"/>
    </row>
    <row r="43" spans="1:31" ht="57" x14ac:dyDescent="0.2">
      <c r="A43" s="170">
        <f t="shared" si="0"/>
        <v>37</v>
      </c>
      <c r="B43" s="177">
        <f t="shared" si="3"/>
        <v>262107</v>
      </c>
      <c r="C43" s="178" t="s">
        <v>892</v>
      </c>
      <c r="D43" s="170" t="s">
        <v>697</v>
      </c>
      <c r="E43" s="76" t="s">
        <v>126</v>
      </c>
      <c r="F43" s="173">
        <v>0</v>
      </c>
      <c r="G43" s="173">
        <v>700000</v>
      </c>
      <c r="H43" s="174">
        <v>0</v>
      </c>
      <c r="I43" s="175">
        <v>0</v>
      </c>
      <c r="J43" s="175">
        <v>292</v>
      </c>
      <c r="K43" s="175">
        <v>0</v>
      </c>
      <c r="L43" s="175">
        <v>292</v>
      </c>
      <c r="M43" s="175">
        <v>0</v>
      </c>
      <c r="N43" s="175">
        <v>0</v>
      </c>
      <c r="O43" s="175">
        <v>0</v>
      </c>
      <c r="P43" s="175">
        <v>0</v>
      </c>
      <c r="Q43" s="175">
        <v>0</v>
      </c>
      <c r="R43" s="175">
        <v>0</v>
      </c>
      <c r="S43" s="175">
        <v>0</v>
      </c>
      <c r="T43" s="175"/>
      <c r="U43" s="175"/>
      <c r="V43" s="175"/>
      <c r="W43" s="175"/>
      <c r="X43" s="175"/>
      <c r="Y43" s="175"/>
      <c r="Z43" s="176" t="s">
        <v>85</v>
      </c>
      <c r="AA43" s="176" t="s">
        <v>451</v>
      </c>
      <c r="AB43" s="176"/>
      <c r="AC43" s="176"/>
      <c r="AD43" s="189">
        <f t="shared" si="1"/>
        <v>292</v>
      </c>
      <c r="AE43" s="176"/>
    </row>
    <row r="44" spans="1:31" ht="42.75" x14ac:dyDescent="0.2">
      <c r="A44" s="170">
        <f t="shared" si="0"/>
        <v>38</v>
      </c>
      <c r="B44" s="177">
        <f t="shared" si="3"/>
        <v>262108</v>
      </c>
      <c r="C44" s="178" t="s">
        <v>893</v>
      </c>
      <c r="D44" s="170" t="s">
        <v>697</v>
      </c>
      <c r="E44" s="76" t="s">
        <v>126</v>
      </c>
      <c r="F44" s="173">
        <v>0</v>
      </c>
      <c r="G44" s="173">
        <v>700000</v>
      </c>
      <c r="H44" s="174">
        <v>0</v>
      </c>
      <c r="I44" s="175">
        <v>0</v>
      </c>
      <c r="J44" s="175">
        <v>335.4</v>
      </c>
      <c r="K44" s="175">
        <v>0</v>
      </c>
      <c r="L44" s="175">
        <v>335.4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  <c r="T44" s="175"/>
      <c r="U44" s="175"/>
      <c r="V44" s="175"/>
      <c r="W44" s="175"/>
      <c r="X44" s="175"/>
      <c r="Y44" s="175"/>
      <c r="Z44" s="176" t="s">
        <v>85</v>
      </c>
      <c r="AA44" s="176" t="s">
        <v>85</v>
      </c>
      <c r="AB44" s="176"/>
      <c r="AC44" s="176"/>
      <c r="AD44" s="189">
        <f t="shared" si="1"/>
        <v>335.4</v>
      </c>
      <c r="AE44" s="176"/>
    </row>
    <row r="45" spans="1:31" ht="57" x14ac:dyDescent="0.2">
      <c r="A45" s="170">
        <f t="shared" si="0"/>
        <v>39</v>
      </c>
      <c r="B45" s="177">
        <f t="shared" si="3"/>
        <v>262109</v>
      </c>
      <c r="C45" s="178" t="s">
        <v>894</v>
      </c>
      <c r="D45" s="170" t="s">
        <v>697</v>
      </c>
      <c r="E45" s="76" t="s">
        <v>126</v>
      </c>
      <c r="F45" s="173">
        <v>0</v>
      </c>
      <c r="G45" s="173">
        <v>700000</v>
      </c>
      <c r="H45" s="174">
        <v>0</v>
      </c>
      <c r="I45" s="175">
        <v>0</v>
      </c>
      <c r="J45" s="175">
        <v>298</v>
      </c>
      <c r="K45" s="175">
        <v>0</v>
      </c>
      <c r="L45" s="175">
        <v>298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  <c r="S45" s="175">
        <v>0</v>
      </c>
      <c r="T45" s="175"/>
      <c r="U45" s="175"/>
      <c r="V45" s="175"/>
      <c r="W45" s="175"/>
      <c r="X45" s="175"/>
      <c r="Y45" s="175"/>
      <c r="Z45" s="176" t="s">
        <v>85</v>
      </c>
      <c r="AA45" s="176" t="s">
        <v>451</v>
      </c>
      <c r="AB45" s="176"/>
      <c r="AC45" s="176"/>
      <c r="AD45" s="189">
        <f t="shared" si="1"/>
        <v>298</v>
      </c>
      <c r="AE45" s="176"/>
    </row>
    <row r="46" spans="1:31" ht="43.5" thickBot="1" x14ac:dyDescent="0.25">
      <c r="A46" s="170">
        <f t="shared" si="0"/>
        <v>40</v>
      </c>
      <c r="B46" s="177">
        <v>71361</v>
      </c>
      <c r="C46" s="178" t="s">
        <v>711</v>
      </c>
      <c r="D46" s="179" t="s">
        <v>697</v>
      </c>
      <c r="E46" s="76" t="s">
        <v>126</v>
      </c>
      <c r="F46" s="173">
        <v>2000000</v>
      </c>
      <c r="G46" s="173">
        <v>1582217</v>
      </c>
      <c r="H46" s="174">
        <v>0</v>
      </c>
      <c r="I46" s="175">
        <v>0</v>
      </c>
      <c r="J46" s="175">
        <v>9034</v>
      </c>
      <c r="K46" s="175">
        <v>0</v>
      </c>
      <c r="L46" s="175">
        <v>1859.11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175">
        <v>0</v>
      </c>
      <c r="T46" s="175"/>
      <c r="U46" s="175"/>
      <c r="V46" s="175"/>
      <c r="W46" s="175"/>
      <c r="X46" s="175"/>
      <c r="Y46" s="175"/>
      <c r="Z46" s="176" t="s">
        <v>85</v>
      </c>
      <c r="AA46" s="176" t="s">
        <v>451</v>
      </c>
      <c r="AB46" s="176">
        <v>139</v>
      </c>
      <c r="AC46" s="176">
        <v>125</v>
      </c>
      <c r="AD46" s="189">
        <f t="shared" si="1"/>
        <v>9034</v>
      </c>
      <c r="AE46" s="176"/>
    </row>
    <row r="47" spans="1:31" ht="15.75" thickBot="1" x14ac:dyDescent="0.25">
      <c r="A47" s="252" t="s">
        <v>123</v>
      </c>
      <c r="B47" s="217"/>
      <c r="C47" s="217"/>
      <c r="D47" s="253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37"/>
    </row>
    <row r="48" spans="1:31" ht="57" x14ac:dyDescent="0.2">
      <c r="A48" s="170">
        <v>1</v>
      </c>
      <c r="B48" s="177">
        <v>148407</v>
      </c>
      <c r="C48" s="180" t="s">
        <v>712</v>
      </c>
      <c r="D48" s="170" t="s">
        <v>697</v>
      </c>
      <c r="E48" s="76">
        <v>5000000</v>
      </c>
      <c r="F48" s="173">
        <v>0</v>
      </c>
      <c r="G48" s="173">
        <v>0</v>
      </c>
      <c r="H48" s="174">
        <v>0</v>
      </c>
      <c r="I48" s="175">
        <v>4180</v>
      </c>
      <c r="J48" s="175">
        <v>4180</v>
      </c>
      <c r="K48" s="175">
        <v>4180</v>
      </c>
      <c r="L48" s="175">
        <v>4180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/>
      <c r="U48" s="175"/>
      <c r="V48" s="175"/>
      <c r="W48" s="175"/>
      <c r="X48" s="175"/>
      <c r="Y48" s="175"/>
      <c r="Z48" s="176" t="s">
        <v>85</v>
      </c>
      <c r="AA48" s="176" t="s">
        <v>85</v>
      </c>
      <c r="AB48" s="176">
        <v>143</v>
      </c>
      <c r="AC48" s="176">
        <v>127</v>
      </c>
      <c r="AD48" s="176">
        <v>4180</v>
      </c>
      <c r="AE48" s="176" t="s">
        <v>135</v>
      </c>
    </row>
    <row r="49" spans="1:31" ht="42.75" x14ac:dyDescent="0.2">
      <c r="A49" s="170">
        <f>+A48+1</f>
        <v>2</v>
      </c>
      <c r="B49" s="177">
        <v>149696</v>
      </c>
      <c r="C49" s="180" t="s">
        <v>713</v>
      </c>
      <c r="D49" s="170" t="s">
        <v>697</v>
      </c>
      <c r="E49" s="76">
        <v>5000000</v>
      </c>
      <c r="F49" s="173">
        <v>0</v>
      </c>
      <c r="G49" s="173">
        <v>0</v>
      </c>
      <c r="H49" s="174">
        <v>0</v>
      </c>
      <c r="I49" s="175">
        <v>4180</v>
      </c>
      <c r="J49" s="175">
        <v>4180</v>
      </c>
      <c r="K49" s="175">
        <v>4180</v>
      </c>
      <c r="L49" s="175">
        <v>4180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/>
      <c r="U49" s="175"/>
      <c r="V49" s="175"/>
      <c r="W49" s="175"/>
      <c r="X49" s="175"/>
      <c r="Y49" s="175"/>
      <c r="Z49" s="176" t="s">
        <v>85</v>
      </c>
      <c r="AA49" s="176" t="s">
        <v>85</v>
      </c>
      <c r="AB49" s="176">
        <v>1246</v>
      </c>
      <c r="AC49" s="176">
        <v>1081</v>
      </c>
      <c r="AD49" s="176">
        <v>4180</v>
      </c>
      <c r="AE49" s="176" t="s">
        <v>135</v>
      </c>
    </row>
    <row r="50" spans="1:31" ht="42.75" x14ac:dyDescent="0.2">
      <c r="A50" s="170">
        <f>+A49+1</f>
        <v>3</v>
      </c>
      <c r="B50" s="177">
        <v>149700</v>
      </c>
      <c r="C50" s="180" t="s">
        <v>714</v>
      </c>
      <c r="D50" s="170" t="s">
        <v>697</v>
      </c>
      <c r="E50" s="76">
        <v>5000000</v>
      </c>
      <c r="F50" s="173">
        <v>0</v>
      </c>
      <c r="G50" s="173">
        <v>0</v>
      </c>
      <c r="H50" s="174">
        <v>0</v>
      </c>
      <c r="I50" s="175">
        <v>4180</v>
      </c>
      <c r="J50" s="175">
        <v>7519</v>
      </c>
      <c r="K50" s="175">
        <v>4180</v>
      </c>
      <c r="L50" s="175">
        <v>4180</v>
      </c>
      <c r="M50" s="175">
        <v>0</v>
      </c>
      <c r="N50" s="175">
        <v>0</v>
      </c>
      <c r="O50" s="175">
        <v>0</v>
      </c>
      <c r="P50" s="175">
        <v>0</v>
      </c>
      <c r="Q50" s="175">
        <v>0</v>
      </c>
      <c r="R50" s="175">
        <v>0</v>
      </c>
      <c r="S50" s="175">
        <v>0</v>
      </c>
      <c r="T50" s="175"/>
      <c r="U50" s="175"/>
      <c r="V50" s="175"/>
      <c r="W50" s="175"/>
      <c r="X50" s="175"/>
      <c r="Y50" s="175"/>
      <c r="Z50" s="176" t="s">
        <v>85</v>
      </c>
      <c r="AA50" s="176" t="s">
        <v>85</v>
      </c>
      <c r="AB50" s="176">
        <v>1222</v>
      </c>
      <c r="AC50" s="176">
        <v>1066</v>
      </c>
      <c r="AD50" s="176">
        <v>4180</v>
      </c>
      <c r="AE50" s="176" t="s">
        <v>135</v>
      </c>
    </row>
    <row r="51" spans="1:31" ht="42.75" x14ac:dyDescent="0.2">
      <c r="A51" s="170">
        <f t="shared" ref="A51:A52" si="4">+A50+1</f>
        <v>4</v>
      </c>
      <c r="B51" s="177">
        <v>243740</v>
      </c>
      <c r="C51" s="180" t="s">
        <v>715</v>
      </c>
      <c r="D51" s="170" t="s">
        <v>697</v>
      </c>
      <c r="E51" s="76">
        <v>5000000</v>
      </c>
      <c r="F51" s="173">
        <v>0</v>
      </c>
      <c r="G51" s="173">
        <v>0</v>
      </c>
      <c r="H51" s="174">
        <v>0</v>
      </c>
      <c r="I51" s="175">
        <v>4180</v>
      </c>
      <c r="J51" s="175">
        <v>4180</v>
      </c>
      <c r="K51" s="175">
        <v>4180</v>
      </c>
      <c r="L51" s="175">
        <v>4180</v>
      </c>
      <c r="M51" s="175">
        <v>0</v>
      </c>
      <c r="N51" s="175">
        <v>0</v>
      </c>
      <c r="O51" s="175">
        <v>0</v>
      </c>
      <c r="P51" s="175">
        <v>0</v>
      </c>
      <c r="Q51" s="175">
        <v>0</v>
      </c>
      <c r="R51" s="175">
        <v>0</v>
      </c>
      <c r="S51" s="175">
        <v>0</v>
      </c>
      <c r="T51" s="175"/>
      <c r="U51" s="175"/>
      <c r="V51" s="175"/>
      <c r="W51" s="175"/>
      <c r="X51" s="175"/>
      <c r="Y51" s="175"/>
      <c r="Z51" s="176" t="s">
        <v>85</v>
      </c>
      <c r="AA51" s="176" t="s">
        <v>451</v>
      </c>
      <c r="AB51" s="176">
        <v>686</v>
      </c>
      <c r="AC51" s="176">
        <v>915</v>
      </c>
      <c r="AD51" s="176">
        <v>4180</v>
      </c>
      <c r="AE51" s="176" t="s">
        <v>135</v>
      </c>
    </row>
    <row r="52" spans="1:31" x14ac:dyDescent="0.2">
      <c r="A52" s="170">
        <f t="shared" si="4"/>
        <v>5</v>
      </c>
    </row>
    <row r="53" spans="1:31" x14ac:dyDescent="0.2">
      <c r="A53" s="170"/>
      <c r="B53" s="177"/>
      <c r="C53" s="180"/>
      <c r="D53" s="178"/>
      <c r="E53" s="76"/>
      <c r="F53" s="173"/>
      <c r="G53" s="173"/>
      <c r="H53" s="174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6"/>
      <c r="AA53" s="176"/>
      <c r="AB53" s="176"/>
      <c r="AC53" s="176"/>
      <c r="AD53" s="176"/>
      <c r="AE53" s="176"/>
    </row>
    <row r="54" spans="1:31" ht="23.25" customHeight="1" thickBot="1" x14ac:dyDescent="0.25">
      <c r="B54" s="233" t="s">
        <v>59</v>
      </c>
      <c r="C54" s="234"/>
      <c r="D54" s="158"/>
      <c r="E54" s="80">
        <f>SUM(E7:E53)</f>
        <v>20183117.93</v>
      </c>
      <c r="F54" s="182">
        <f>SUM(F7:F53)</f>
        <v>10000000</v>
      </c>
      <c r="G54" s="182">
        <f>SUM(G7:G53)</f>
        <v>30000000</v>
      </c>
      <c r="H54" s="182">
        <f>SUM(H7:H53)</f>
        <v>463058</v>
      </c>
      <c r="I54" s="183"/>
      <c r="J54" s="183"/>
      <c r="K54" s="183">
        <f t="shared" ref="K54:Y54" si="5">SUM(K7:K53)</f>
        <v>16720</v>
      </c>
      <c r="L54" s="183">
        <f t="shared" si="5"/>
        <v>32169.57</v>
      </c>
      <c r="M54" s="183">
        <f t="shared" si="5"/>
        <v>0</v>
      </c>
      <c r="N54" s="183">
        <f t="shared" si="5"/>
        <v>0</v>
      </c>
      <c r="O54" s="183">
        <f t="shared" si="5"/>
        <v>0</v>
      </c>
      <c r="P54" s="183">
        <f t="shared" si="5"/>
        <v>0</v>
      </c>
      <c r="Q54" s="183">
        <f t="shared" si="5"/>
        <v>0</v>
      </c>
      <c r="R54" s="183">
        <f t="shared" si="5"/>
        <v>622.04999999999995</v>
      </c>
      <c r="S54" s="183">
        <f t="shared" si="5"/>
        <v>0</v>
      </c>
      <c r="T54" s="183">
        <f t="shared" si="5"/>
        <v>0</v>
      </c>
      <c r="U54" s="183">
        <f t="shared" si="5"/>
        <v>0</v>
      </c>
      <c r="V54" s="183">
        <f t="shared" si="5"/>
        <v>0</v>
      </c>
      <c r="W54" s="183">
        <f t="shared" si="5"/>
        <v>0</v>
      </c>
      <c r="X54" s="183">
        <f t="shared" si="5"/>
        <v>0</v>
      </c>
      <c r="Y54" s="183">
        <f t="shared" si="5"/>
        <v>0</v>
      </c>
    </row>
    <row r="55" spans="1:31" ht="15" thickBot="1" x14ac:dyDescent="0.25">
      <c r="G55" s="167">
        <v>30000000</v>
      </c>
      <c r="H55" s="167">
        <v>463058</v>
      </c>
    </row>
    <row r="56" spans="1:31" ht="59.25" customHeight="1" thickBot="1" x14ac:dyDescent="0.25">
      <c r="B56" s="231"/>
      <c r="C56" s="232"/>
      <c r="D56" s="38"/>
      <c r="E56" s="85"/>
      <c r="G56" s="167">
        <f>+G54-G55</f>
        <v>0</v>
      </c>
      <c r="H56" s="167">
        <f>+H54-H55</f>
        <v>0</v>
      </c>
    </row>
  </sheetData>
  <mergeCells count="18">
    <mergeCell ref="AE4:AE5"/>
    <mergeCell ref="A6:AE6"/>
    <mergeCell ref="A47:AE47"/>
    <mergeCell ref="B54:C54"/>
    <mergeCell ref="B56:C56"/>
    <mergeCell ref="E4:H4"/>
    <mergeCell ref="I4:L4"/>
    <mergeCell ref="M4:Y4"/>
    <mergeCell ref="Z4:AA4"/>
    <mergeCell ref="AB4:AC4"/>
    <mergeCell ref="AD4:AD5"/>
    <mergeCell ref="A1:D1"/>
    <mergeCell ref="A2:D2"/>
    <mergeCell ref="A3:D3"/>
    <mergeCell ref="A4:A5"/>
    <mergeCell ref="B4:B5"/>
    <mergeCell ref="C4:C5"/>
    <mergeCell ref="D4:D5"/>
  </mergeCells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3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F14"/>
  <sheetViews>
    <sheetView view="pageBreakPreview" zoomScale="85" zoomScaleNormal="80" zoomScaleSheetLayoutView="85" workbookViewId="0">
      <pane ySplit="5" topLeftCell="A21" activePane="bottomLeft" state="frozen"/>
      <selection activeCell="F9" sqref="F9"/>
      <selection pane="bottomLeft" activeCell="T9" sqref="T9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3" customWidth="1"/>
    <col min="6" max="6" width="27.5703125" style="4" customWidth="1"/>
    <col min="7" max="7" width="25.85546875" style="14" customWidth="1"/>
    <col min="8" max="8" width="27.7109375" style="14" customWidth="1"/>
    <col min="9" max="9" width="18.28515625" style="14" customWidth="1"/>
    <col min="10" max="10" width="19.42578125" style="14" customWidth="1"/>
    <col min="11" max="20" width="18.85546875" style="14" customWidth="1"/>
    <col min="21" max="21" width="20.140625" style="14" customWidth="1"/>
    <col min="22" max="25" width="18.85546875" style="14" customWidth="1"/>
    <col min="26" max="26" width="22.28515625" style="1" customWidth="1"/>
    <col min="27" max="27" width="37.140625" style="1" bestFit="1" customWidth="1"/>
    <col min="28" max="28" width="15" style="1" bestFit="1" customWidth="1"/>
    <col min="29" max="29" width="18.7109375" style="1" customWidth="1"/>
    <col min="30" max="30" width="14.42578125" style="1" bestFit="1" customWidth="1"/>
    <col min="31" max="31" width="48.140625" style="1" bestFit="1" customWidth="1"/>
    <col min="32" max="32" width="40.85546875" style="1" bestFit="1" customWidth="1"/>
    <col min="33" max="16384" width="11.42578125" style="1"/>
  </cols>
  <sheetData>
    <row r="1" spans="1:32" ht="15" customHeight="1" x14ac:dyDescent="0.2">
      <c r="A1" s="219" t="s">
        <v>0</v>
      </c>
      <c r="B1" s="219"/>
      <c r="C1" s="219"/>
      <c r="D1" s="219"/>
      <c r="E1" s="25"/>
      <c r="P1" s="14" t="s">
        <v>72</v>
      </c>
    </row>
    <row r="2" spans="1:32" ht="15" customHeight="1" x14ac:dyDescent="0.2">
      <c r="A2" s="219" t="s">
        <v>721</v>
      </c>
      <c r="B2" s="219"/>
      <c r="C2" s="219"/>
      <c r="D2" s="219"/>
      <c r="E2" s="25"/>
    </row>
    <row r="3" spans="1:32" ht="15.75" customHeight="1" thickBot="1" x14ac:dyDescent="0.25">
      <c r="A3" s="238" t="s">
        <v>121</v>
      </c>
      <c r="B3" s="238"/>
      <c r="C3" s="238"/>
      <c r="D3" s="238"/>
      <c r="E3" s="25"/>
    </row>
    <row r="4" spans="1:32" ht="15.75" customHeight="1" thickBot="1" x14ac:dyDescent="0.25">
      <c r="A4" s="220" t="s">
        <v>2</v>
      </c>
      <c r="B4" s="222" t="s">
        <v>3</v>
      </c>
      <c r="C4" s="224" t="s">
        <v>4</v>
      </c>
      <c r="D4" s="213" t="s">
        <v>77</v>
      </c>
      <c r="E4" s="209" t="s">
        <v>64</v>
      </c>
      <c r="F4" s="210"/>
      <c r="G4" s="210"/>
      <c r="H4" s="211"/>
      <c r="I4" s="209" t="s">
        <v>67</v>
      </c>
      <c r="J4" s="210"/>
      <c r="K4" s="210"/>
      <c r="L4" s="211"/>
      <c r="M4" s="207" t="s">
        <v>124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54" t="s">
        <v>723</v>
      </c>
      <c r="AA4" s="255"/>
      <c r="AB4" s="254" t="s">
        <v>724</v>
      </c>
      <c r="AC4" s="258"/>
      <c r="AD4" s="259" t="s">
        <v>128</v>
      </c>
      <c r="AE4" s="259" t="s">
        <v>129</v>
      </c>
      <c r="AF4" s="259" t="s">
        <v>725</v>
      </c>
    </row>
    <row r="5" spans="1:32" ht="22.5" customHeight="1" thickBot="1" x14ac:dyDescent="0.25">
      <c r="A5" s="240"/>
      <c r="B5" s="241"/>
      <c r="C5" s="242"/>
      <c r="D5" s="239"/>
      <c r="E5" s="41" t="s">
        <v>123</v>
      </c>
      <c r="F5" s="32" t="s">
        <v>63</v>
      </c>
      <c r="G5" s="32" t="s">
        <v>62</v>
      </c>
      <c r="H5" s="40" t="s">
        <v>70</v>
      </c>
      <c r="I5" s="24" t="s">
        <v>123</v>
      </c>
      <c r="J5" s="39" t="s">
        <v>65</v>
      </c>
      <c r="K5" s="32" t="s">
        <v>63</v>
      </c>
      <c r="L5" s="40" t="s">
        <v>62</v>
      </c>
      <c r="M5" s="31" t="s">
        <v>5</v>
      </c>
      <c r="N5" s="33" t="s">
        <v>6</v>
      </c>
      <c r="O5" s="33" t="s">
        <v>7</v>
      </c>
      <c r="P5" s="33" t="s">
        <v>8</v>
      </c>
      <c r="Q5" s="33" t="s">
        <v>9</v>
      </c>
      <c r="R5" s="33" t="s">
        <v>10</v>
      </c>
      <c r="S5" s="33" t="s">
        <v>11</v>
      </c>
      <c r="T5" s="33" t="s">
        <v>12</v>
      </c>
      <c r="U5" s="33" t="s">
        <v>13</v>
      </c>
      <c r="V5" s="33" t="s">
        <v>14</v>
      </c>
      <c r="W5" s="33" t="s">
        <v>15</v>
      </c>
      <c r="X5" s="33" t="s">
        <v>16</v>
      </c>
      <c r="Y5" s="87" t="s">
        <v>66</v>
      </c>
      <c r="Z5" s="89" t="s">
        <v>73</v>
      </c>
      <c r="AA5" s="32" t="s">
        <v>74</v>
      </c>
      <c r="AB5" s="32" t="s">
        <v>75</v>
      </c>
      <c r="AC5" s="90" t="s">
        <v>76</v>
      </c>
      <c r="AD5" s="260"/>
      <c r="AE5" s="260"/>
      <c r="AF5" s="260"/>
    </row>
    <row r="6" spans="1:32" ht="15" customHeight="1" thickBot="1" x14ac:dyDescent="0.25">
      <c r="A6" s="250" t="s">
        <v>706</v>
      </c>
      <c r="B6" s="217"/>
      <c r="C6" s="217"/>
      <c r="D6" s="251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56"/>
      <c r="AA6" s="256"/>
      <c r="AB6" s="256"/>
      <c r="AC6" s="256"/>
      <c r="AD6" s="256"/>
      <c r="AE6" s="256"/>
      <c r="AF6" s="257"/>
    </row>
    <row r="7" spans="1:32" s="2" customFormat="1" ht="57" x14ac:dyDescent="0.2">
      <c r="A7" s="10">
        <v>1</v>
      </c>
      <c r="B7" s="56">
        <v>133043</v>
      </c>
      <c r="C7" s="57" t="s">
        <v>61</v>
      </c>
      <c r="D7" s="10" t="s">
        <v>697</v>
      </c>
      <c r="E7" s="76">
        <v>5973982.54</v>
      </c>
      <c r="F7" s="45">
        <v>5973983</v>
      </c>
      <c r="G7" s="45">
        <v>5973983</v>
      </c>
      <c r="H7" s="15">
        <v>0</v>
      </c>
      <c r="I7" s="18">
        <v>5952</v>
      </c>
      <c r="J7" s="18">
        <v>5952</v>
      </c>
      <c r="K7" s="18">
        <v>5952</v>
      </c>
      <c r="L7" s="18">
        <v>5952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/>
      <c r="U7" s="18"/>
      <c r="V7" s="18"/>
      <c r="W7" s="18"/>
      <c r="X7" s="18"/>
      <c r="Y7" s="18"/>
      <c r="Z7" s="46" t="s">
        <v>79</v>
      </c>
      <c r="AA7" s="46" t="s">
        <v>719</v>
      </c>
      <c r="AB7" s="46">
        <v>104448</v>
      </c>
      <c r="AC7" s="46">
        <v>26112</v>
      </c>
      <c r="AD7" s="46">
        <v>5952</v>
      </c>
      <c r="AE7" s="46" t="s">
        <v>720</v>
      </c>
      <c r="AF7" s="46" t="s">
        <v>135</v>
      </c>
    </row>
    <row r="8" spans="1:32" s="2" customFormat="1" ht="28.5" x14ac:dyDescent="0.2">
      <c r="A8" s="10">
        <f>+A7+1</f>
        <v>2</v>
      </c>
      <c r="B8" s="30">
        <v>133210</v>
      </c>
      <c r="C8" s="28" t="s">
        <v>717</v>
      </c>
      <c r="D8" s="10" t="s">
        <v>697</v>
      </c>
      <c r="E8" s="76">
        <v>475806.7</v>
      </c>
      <c r="F8" s="45">
        <v>475807</v>
      </c>
      <c r="G8" s="45">
        <v>475807</v>
      </c>
      <c r="H8" s="15">
        <v>0</v>
      </c>
      <c r="I8" s="18">
        <v>1648</v>
      </c>
      <c r="J8" s="18">
        <v>1648</v>
      </c>
      <c r="K8" s="18">
        <v>250</v>
      </c>
      <c r="L8" s="18">
        <v>250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/>
      <c r="U8" s="18"/>
      <c r="V8" s="18"/>
      <c r="W8" s="18"/>
      <c r="X8" s="18"/>
      <c r="Y8" s="18"/>
      <c r="Z8" s="46" t="s">
        <v>85</v>
      </c>
      <c r="AA8" s="46" t="s">
        <v>85</v>
      </c>
      <c r="AB8" s="46">
        <v>295530</v>
      </c>
      <c r="AC8" s="46">
        <v>283690</v>
      </c>
      <c r="AD8" s="46">
        <v>1648</v>
      </c>
      <c r="AE8" s="46" t="s">
        <v>720</v>
      </c>
      <c r="AF8" s="46" t="s">
        <v>135</v>
      </c>
    </row>
    <row r="9" spans="1:32" s="2" customFormat="1" ht="57" x14ac:dyDescent="0.2">
      <c r="A9" s="10">
        <f t="shared" ref="A9:A10" si="0">+A8+1</f>
        <v>3</v>
      </c>
      <c r="B9" s="30">
        <v>205031</v>
      </c>
      <c r="C9" s="28" t="s">
        <v>718</v>
      </c>
      <c r="D9" s="10" t="s">
        <v>697</v>
      </c>
      <c r="E9" s="76">
        <v>15590000.300000001</v>
      </c>
      <c r="F9" s="45">
        <v>10590000</v>
      </c>
      <c r="G9" s="45">
        <v>10590000</v>
      </c>
      <c r="H9" s="15">
        <v>0</v>
      </c>
      <c r="I9" s="18">
        <v>3270</v>
      </c>
      <c r="J9" s="18">
        <v>3270</v>
      </c>
      <c r="K9" s="18">
        <v>2223</v>
      </c>
      <c r="L9" s="18">
        <v>2223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/>
      <c r="U9" s="18"/>
      <c r="V9" s="18"/>
      <c r="W9" s="18"/>
      <c r="X9" s="18"/>
      <c r="Y9" s="18"/>
      <c r="Z9" s="46" t="s">
        <v>79</v>
      </c>
      <c r="AA9" s="46" t="s">
        <v>719</v>
      </c>
      <c r="AB9" s="46">
        <v>104448</v>
      </c>
      <c r="AC9" s="46">
        <v>26112</v>
      </c>
      <c r="AD9" s="46">
        <v>3270</v>
      </c>
      <c r="AE9" s="46" t="s">
        <v>720</v>
      </c>
      <c r="AF9" s="46" t="s">
        <v>135</v>
      </c>
    </row>
    <row r="10" spans="1:32" s="2" customFormat="1" ht="28.5" x14ac:dyDescent="0.2">
      <c r="A10" s="10">
        <f t="shared" si="0"/>
        <v>4</v>
      </c>
      <c r="B10" s="30">
        <v>55903</v>
      </c>
      <c r="C10" s="28" t="s">
        <v>60</v>
      </c>
      <c r="D10" s="10" t="s">
        <v>697</v>
      </c>
      <c r="E10" s="76">
        <v>2535000</v>
      </c>
      <c r="F10" s="45">
        <v>2535000</v>
      </c>
      <c r="G10" s="45">
        <v>2535000</v>
      </c>
      <c r="H10" s="15">
        <v>0</v>
      </c>
      <c r="I10" s="18">
        <v>444.44</v>
      </c>
      <c r="J10" s="18">
        <v>444.44</v>
      </c>
      <c r="K10" s="18">
        <v>444</v>
      </c>
      <c r="L10" s="18">
        <v>444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/>
      <c r="U10" s="18"/>
      <c r="V10" s="18"/>
      <c r="W10" s="18"/>
      <c r="X10" s="18"/>
      <c r="Y10" s="18"/>
      <c r="Z10" s="46" t="s">
        <v>85</v>
      </c>
      <c r="AA10" s="46" t="s">
        <v>85</v>
      </c>
      <c r="AB10" s="46">
        <v>94328</v>
      </c>
      <c r="AC10" s="46">
        <v>73687</v>
      </c>
      <c r="AD10" s="46">
        <v>444.44</v>
      </c>
      <c r="AE10" s="46" t="s">
        <v>720</v>
      </c>
      <c r="AF10" s="46" t="s">
        <v>135</v>
      </c>
    </row>
    <row r="11" spans="1:32" s="2" customFormat="1" x14ac:dyDescent="0.2">
      <c r="A11" s="10"/>
      <c r="B11" s="30"/>
      <c r="C11" s="28"/>
      <c r="D11" s="10"/>
      <c r="E11" s="76"/>
      <c r="F11" s="45"/>
      <c r="G11" s="45"/>
      <c r="H11" s="15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6"/>
      <c r="AA11" s="46"/>
      <c r="AB11" s="46"/>
      <c r="AC11" s="46"/>
      <c r="AD11" s="46"/>
      <c r="AE11" s="46"/>
      <c r="AF11" s="46"/>
    </row>
    <row r="12" spans="1:32" ht="23.25" customHeight="1" thickBot="1" x14ac:dyDescent="0.25">
      <c r="B12" s="233" t="s">
        <v>59</v>
      </c>
      <c r="C12" s="234"/>
      <c r="D12" s="37"/>
      <c r="E12" s="80">
        <f>SUM(E7:E11)</f>
        <v>24574789.539999999</v>
      </c>
      <c r="F12" s="35">
        <f>SUM(F7:F11)</f>
        <v>19574790</v>
      </c>
      <c r="G12" s="35">
        <f>SUM(G7:G11)</f>
        <v>19574790</v>
      </c>
      <c r="H12" s="35">
        <f>SUM(H7:H11)</f>
        <v>0</v>
      </c>
      <c r="I12" s="36"/>
      <c r="J12" s="36"/>
      <c r="K12" s="36">
        <f t="shared" ref="K12:Y12" si="1">SUM(K7:K11)</f>
        <v>8869</v>
      </c>
      <c r="L12" s="36">
        <f t="shared" si="1"/>
        <v>8869</v>
      </c>
      <c r="M12" s="36">
        <f t="shared" si="1"/>
        <v>0</v>
      </c>
      <c r="N12" s="36">
        <f t="shared" si="1"/>
        <v>0</v>
      </c>
      <c r="O12" s="36">
        <f t="shared" si="1"/>
        <v>0</v>
      </c>
      <c r="P12" s="36">
        <f t="shared" si="1"/>
        <v>0</v>
      </c>
      <c r="Q12" s="36">
        <f t="shared" si="1"/>
        <v>0</v>
      </c>
      <c r="R12" s="36">
        <f t="shared" si="1"/>
        <v>0</v>
      </c>
      <c r="S12" s="36">
        <f t="shared" si="1"/>
        <v>0</v>
      </c>
      <c r="T12" s="36">
        <f t="shared" si="1"/>
        <v>0</v>
      </c>
      <c r="U12" s="36">
        <f t="shared" si="1"/>
        <v>0</v>
      </c>
      <c r="V12" s="36">
        <f t="shared" si="1"/>
        <v>0</v>
      </c>
      <c r="W12" s="36">
        <f t="shared" si="1"/>
        <v>0</v>
      </c>
      <c r="X12" s="36">
        <f t="shared" si="1"/>
        <v>0</v>
      </c>
      <c r="Y12" s="36">
        <f t="shared" si="1"/>
        <v>0</v>
      </c>
    </row>
    <row r="13" spans="1:32" ht="15" thickBot="1" x14ac:dyDescent="0.25"/>
    <row r="14" spans="1:32" ht="59.25" customHeight="1" thickBot="1" x14ac:dyDescent="0.25">
      <c r="B14" s="231"/>
      <c r="C14" s="232"/>
      <c r="D14" s="38"/>
      <c r="E14" s="38"/>
    </row>
  </sheetData>
  <mergeCells count="18">
    <mergeCell ref="E4:H4"/>
    <mergeCell ref="I4:L4"/>
    <mergeCell ref="M4:Y4"/>
    <mergeCell ref="A6:AF6"/>
    <mergeCell ref="B12:C12"/>
    <mergeCell ref="Z4:AA4"/>
    <mergeCell ref="AB4:AC4"/>
    <mergeCell ref="AD4:AD5"/>
    <mergeCell ref="AE4:AE5"/>
    <mergeCell ref="AF4:AF5"/>
    <mergeCell ref="B14:C1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2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F13"/>
  <sheetViews>
    <sheetView view="pageBreakPreview" topLeftCell="E1" zoomScale="85" zoomScaleNormal="80" zoomScaleSheetLayoutView="85" workbookViewId="0">
      <pane ySplit="5" topLeftCell="A9" activePane="bottomLeft" state="frozen"/>
      <selection activeCell="F9" sqref="F9"/>
      <selection pane="bottomLeft" activeCell="R8" sqref="R8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28515625" style="3" bestFit="1" customWidth="1"/>
    <col min="6" max="6" width="27.5703125" style="4" customWidth="1"/>
    <col min="7" max="7" width="25.85546875" style="14" customWidth="1"/>
    <col min="8" max="8" width="27.7109375" style="14" customWidth="1"/>
    <col min="9" max="9" width="18.28515625" style="14" customWidth="1"/>
    <col min="10" max="10" width="19.42578125" style="14" customWidth="1"/>
    <col min="11" max="20" width="18.85546875" style="14" customWidth="1"/>
    <col min="21" max="21" width="20.140625" style="14" customWidth="1"/>
    <col min="22" max="25" width="18.85546875" style="14" customWidth="1"/>
    <col min="26" max="26" width="23" style="1" bestFit="1" customWidth="1"/>
    <col min="27" max="27" width="15.85546875" style="1" customWidth="1"/>
    <col min="28" max="28" width="15" style="1" bestFit="1" customWidth="1"/>
    <col min="29" max="30" width="14.42578125" style="1" bestFit="1" customWidth="1"/>
    <col min="31" max="31" width="48.140625" style="1" bestFit="1" customWidth="1"/>
    <col min="32" max="32" width="40.85546875" style="1" bestFit="1" customWidth="1"/>
    <col min="33" max="16384" width="11.42578125" style="1"/>
  </cols>
  <sheetData>
    <row r="1" spans="1:32" ht="15" customHeight="1" x14ac:dyDescent="0.2">
      <c r="A1" s="219" t="s">
        <v>0</v>
      </c>
      <c r="B1" s="219"/>
      <c r="C1" s="219"/>
      <c r="D1" s="219"/>
      <c r="E1" s="25"/>
      <c r="P1" s="14" t="s">
        <v>72</v>
      </c>
    </row>
    <row r="2" spans="1:32" ht="15" customHeight="1" x14ac:dyDescent="0.2">
      <c r="A2" s="219" t="s">
        <v>700</v>
      </c>
      <c r="B2" s="219"/>
      <c r="C2" s="219"/>
      <c r="D2" s="219"/>
      <c r="E2" s="219"/>
      <c r="F2" s="219"/>
    </row>
    <row r="3" spans="1:32" ht="15.75" customHeight="1" thickBot="1" x14ac:dyDescent="0.25">
      <c r="A3" s="238" t="s">
        <v>121</v>
      </c>
      <c r="B3" s="238"/>
      <c r="C3" s="238"/>
      <c r="D3" s="238"/>
      <c r="E3" s="25"/>
    </row>
    <row r="4" spans="1:32" ht="15.75" customHeight="1" thickBot="1" x14ac:dyDescent="0.25">
      <c r="A4" s="220" t="s">
        <v>2</v>
      </c>
      <c r="B4" s="222" t="s">
        <v>3</v>
      </c>
      <c r="C4" s="224" t="s">
        <v>4</v>
      </c>
      <c r="D4" s="213" t="s">
        <v>77</v>
      </c>
      <c r="E4" s="209" t="s">
        <v>64</v>
      </c>
      <c r="F4" s="210"/>
      <c r="G4" s="210"/>
      <c r="H4" s="211"/>
      <c r="I4" s="209" t="s">
        <v>67</v>
      </c>
      <c r="J4" s="210"/>
      <c r="K4" s="210"/>
      <c r="L4" s="211"/>
      <c r="M4" s="207" t="s">
        <v>124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54" t="s">
        <v>723</v>
      </c>
      <c r="AA4" s="255"/>
      <c r="AB4" s="254" t="s">
        <v>724</v>
      </c>
      <c r="AC4" s="258"/>
      <c r="AD4" s="259" t="s">
        <v>128</v>
      </c>
      <c r="AE4" s="259" t="s">
        <v>129</v>
      </c>
      <c r="AF4" s="259" t="s">
        <v>725</v>
      </c>
    </row>
    <row r="5" spans="1:32" ht="22.5" customHeight="1" thickBot="1" x14ac:dyDescent="0.25">
      <c r="A5" s="240"/>
      <c r="B5" s="241"/>
      <c r="C5" s="242"/>
      <c r="D5" s="239"/>
      <c r="E5" s="41" t="s">
        <v>123</v>
      </c>
      <c r="F5" s="32" t="s">
        <v>63</v>
      </c>
      <c r="G5" s="32" t="s">
        <v>62</v>
      </c>
      <c r="H5" s="40" t="s">
        <v>70</v>
      </c>
      <c r="I5" s="24" t="s">
        <v>123</v>
      </c>
      <c r="J5" s="39" t="s">
        <v>65</v>
      </c>
      <c r="K5" s="32" t="s">
        <v>63</v>
      </c>
      <c r="L5" s="40" t="s">
        <v>62</v>
      </c>
      <c r="M5" s="31" t="s">
        <v>5</v>
      </c>
      <c r="N5" s="33" t="s">
        <v>6</v>
      </c>
      <c r="O5" s="33" t="s">
        <v>7</v>
      </c>
      <c r="P5" s="33" t="s">
        <v>8</v>
      </c>
      <c r="Q5" s="33" t="s">
        <v>9</v>
      </c>
      <c r="R5" s="33" t="s">
        <v>10</v>
      </c>
      <c r="S5" s="33" t="s">
        <v>11</v>
      </c>
      <c r="T5" s="33" t="s">
        <v>12</v>
      </c>
      <c r="U5" s="33" t="s">
        <v>13</v>
      </c>
      <c r="V5" s="33" t="s">
        <v>14</v>
      </c>
      <c r="W5" s="33" t="s">
        <v>15</v>
      </c>
      <c r="X5" s="33" t="s">
        <v>16</v>
      </c>
      <c r="Y5" s="87" t="s">
        <v>66</v>
      </c>
      <c r="Z5" s="89" t="s">
        <v>73</v>
      </c>
      <c r="AA5" s="32" t="s">
        <v>74</v>
      </c>
      <c r="AB5" s="32" t="s">
        <v>75</v>
      </c>
      <c r="AC5" s="90" t="s">
        <v>76</v>
      </c>
      <c r="AD5" s="260"/>
      <c r="AE5" s="260"/>
      <c r="AF5" s="260"/>
    </row>
    <row r="6" spans="1:32" ht="15" customHeight="1" thickBot="1" x14ac:dyDescent="0.25">
      <c r="A6" s="216" t="s">
        <v>701</v>
      </c>
      <c r="B6" s="251"/>
      <c r="C6" s="217"/>
      <c r="D6" s="251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37"/>
    </row>
    <row r="7" spans="1:32" s="2" customFormat="1" ht="42.75" x14ac:dyDescent="0.2">
      <c r="A7" s="91">
        <v>1</v>
      </c>
      <c r="B7" s="9">
        <v>171980</v>
      </c>
      <c r="C7" s="57" t="s">
        <v>702</v>
      </c>
      <c r="D7" s="10" t="s">
        <v>491</v>
      </c>
      <c r="E7" s="53">
        <v>2218515</v>
      </c>
      <c r="F7" s="45">
        <v>2275992</v>
      </c>
      <c r="G7" s="45">
        <v>2275992</v>
      </c>
      <c r="H7" s="15">
        <v>0</v>
      </c>
      <c r="I7" s="15">
        <v>153</v>
      </c>
      <c r="J7" s="18">
        <v>354</v>
      </c>
      <c r="K7" s="18">
        <v>177</v>
      </c>
      <c r="L7" s="18">
        <v>177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/>
      <c r="U7" s="18"/>
      <c r="V7" s="18"/>
      <c r="W7" s="18"/>
      <c r="X7" s="18"/>
      <c r="Y7" s="18"/>
      <c r="Z7" s="46" t="s">
        <v>85</v>
      </c>
      <c r="AA7" s="46" t="s">
        <v>85</v>
      </c>
      <c r="AB7" s="46">
        <v>25</v>
      </c>
      <c r="AC7" s="46">
        <v>20</v>
      </c>
      <c r="AD7" s="46">
        <v>810</v>
      </c>
      <c r="AE7" s="46" t="s">
        <v>705</v>
      </c>
      <c r="AF7" s="46" t="s">
        <v>135</v>
      </c>
    </row>
    <row r="8" spans="1:32" s="2" customFormat="1" ht="42.75" x14ac:dyDescent="0.2">
      <c r="A8" s="92">
        <v>2</v>
      </c>
      <c r="B8" s="9">
        <v>184337</v>
      </c>
      <c r="C8" s="28" t="s">
        <v>703</v>
      </c>
      <c r="D8" s="10" t="s">
        <v>491</v>
      </c>
      <c r="E8" s="53">
        <v>1245708</v>
      </c>
      <c r="F8" s="45">
        <v>842402</v>
      </c>
      <c r="G8" s="45">
        <v>842402</v>
      </c>
      <c r="H8" s="15">
        <v>0</v>
      </c>
      <c r="I8" s="15">
        <v>153</v>
      </c>
      <c r="J8" s="18">
        <v>563</v>
      </c>
      <c r="K8" s="18">
        <v>112</v>
      </c>
      <c r="L8" s="18">
        <v>112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/>
      <c r="U8" s="18"/>
      <c r="V8" s="18"/>
      <c r="W8" s="18"/>
      <c r="X8" s="18"/>
      <c r="Y8" s="18"/>
      <c r="Z8" s="46" t="s">
        <v>85</v>
      </c>
      <c r="AA8" s="46" t="s">
        <v>85</v>
      </c>
      <c r="AB8" s="46">
        <v>70</v>
      </c>
      <c r="AC8" s="46">
        <v>52</v>
      </c>
      <c r="AD8" s="46">
        <v>153</v>
      </c>
      <c r="AE8" s="46" t="s">
        <v>705</v>
      </c>
      <c r="AF8" s="46" t="s">
        <v>135</v>
      </c>
    </row>
    <row r="9" spans="1:32" s="2" customFormat="1" ht="42.75" x14ac:dyDescent="0.2">
      <c r="A9" s="92">
        <v>3</v>
      </c>
      <c r="B9" s="9">
        <v>58761</v>
      </c>
      <c r="C9" s="28" t="s">
        <v>704</v>
      </c>
      <c r="D9" s="10" t="s">
        <v>491</v>
      </c>
      <c r="E9" s="53">
        <v>8123157</v>
      </c>
      <c r="F9" s="45">
        <v>8564037</v>
      </c>
      <c r="G9" s="45">
        <v>8564037</v>
      </c>
      <c r="H9" s="15">
        <v>0</v>
      </c>
      <c r="I9" s="15">
        <v>810</v>
      </c>
      <c r="J9" s="18">
        <v>810</v>
      </c>
      <c r="K9" s="18">
        <v>405</v>
      </c>
      <c r="L9" s="18">
        <v>405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/>
      <c r="U9" s="18"/>
      <c r="V9" s="18"/>
      <c r="W9" s="18"/>
      <c r="X9" s="18"/>
      <c r="Y9" s="18"/>
      <c r="Z9" s="46" t="s">
        <v>85</v>
      </c>
      <c r="AA9" s="46" t="s">
        <v>85</v>
      </c>
      <c r="AB9" s="46">
        <v>2631</v>
      </c>
      <c r="AC9" s="46">
        <v>1891</v>
      </c>
      <c r="AD9" s="46">
        <v>153</v>
      </c>
      <c r="AE9" s="46" t="s">
        <v>705</v>
      </c>
      <c r="AF9" s="46" t="s">
        <v>135</v>
      </c>
    </row>
    <row r="10" spans="1:32" s="2" customFormat="1" ht="15" thickBot="1" x14ac:dyDescent="0.25">
      <c r="A10" s="93"/>
      <c r="B10" s="9"/>
      <c r="C10" s="28"/>
      <c r="D10" s="10"/>
      <c r="E10" s="53"/>
      <c r="F10" s="45"/>
      <c r="G10" s="45"/>
      <c r="H10" s="15"/>
      <c r="I10" s="15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6"/>
      <c r="AA10" s="46"/>
      <c r="AB10" s="46"/>
      <c r="AC10" s="46"/>
      <c r="AD10" s="46"/>
      <c r="AE10" s="46"/>
      <c r="AF10" s="46"/>
    </row>
    <row r="11" spans="1:32" ht="23.25" customHeight="1" thickBot="1" x14ac:dyDescent="0.25">
      <c r="B11" s="233" t="s">
        <v>59</v>
      </c>
      <c r="C11" s="234"/>
      <c r="D11" s="37"/>
      <c r="E11" s="35">
        <f>SUM(E7:E10)</f>
        <v>11587380</v>
      </c>
      <c r="F11" s="35">
        <f>SUM(F7:F10)</f>
        <v>11682431</v>
      </c>
      <c r="G11" s="35">
        <f>SUM(G7:G10)</f>
        <v>11682431</v>
      </c>
      <c r="H11" s="35">
        <f>SUM(H7:H10)</f>
        <v>0</v>
      </c>
      <c r="I11" s="35"/>
      <c r="J11" s="36"/>
      <c r="K11" s="36">
        <f t="shared" ref="K11:Y11" si="0">SUM(K7:K10)</f>
        <v>694</v>
      </c>
      <c r="L11" s="36">
        <f t="shared" si="0"/>
        <v>694</v>
      </c>
      <c r="M11" s="36">
        <f t="shared" si="0"/>
        <v>0</v>
      </c>
      <c r="N11" s="36">
        <f t="shared" si="0"/>
        <v>0</v>
      </c>
      <c r="O11" s="36">
        <f t="shared" si="0"/>
        <v>0</v>
      </c>
      <c r="P11" s="36">
        <f t="shared" si="0"/>
        <v>0</v>
      </c>
      <c r="Q11" s="36">
        <f t="shared" si="0"/>
        <v>0</v>
      </c>
      <c r="R11" s="36">
        <f t="shared" si="0"/>
        <v>0</v>
      </c>
      <c r="S11" s="36">
        <f t="shared" si="0"/>
        <v>0</v>
      </c>
      <c r="T11" s="36">
        <f t="shared" si="0"/>
        <v>0</v>
      </c>
      <c r="U11" s="36">
        <f t="shared" si="0"/>
        <v>0</v>
      </c>
      <c r="V11" s="36">
        <f t="shared" si="0"/>
        <v>0</v>
      </c>
      <c r="W11" s="36">
        <f t="shared" si="0"/>
        <v>0</v>
      </c>
      <c r="X11" s="36">
        <f t="shared" si="0"/>
        <v>0</v>
      </c>
      <c r="Y11" s="36">
        <f t="shared" si="0"/>
        <v>0</v>
      </c>
    </row>
    <row r="12" spans="1:32" ht="15" thickBot="1" x14ac:dyDescent="0.25"/>
    <row r="13" spans="1:32" ht="59.25" customHeight="1" thickBot="1" x14ac:dyDescent="0.25">
      <c r="B13" s="231"/>
      <c r="C13" s="232"/>
      <c r="D13" s="38"/>
      <c r="E13" s="38"/>
    </row>
  </sheetData>
  <mergeCells count="18">
    <mergeCell ref="B11:C11"/>
    <mergeCell ref="B13:C13"/>
    <mergeCell ref="E4:H4"/>
    <mergeCell ref="I4:L4"/>
    <mergeCell ref="M4:Y4"/>
    <mergeCell ref="A6:AF6"/>
    <mergeCell ref="Z4:AA4"/>
    <mergeCell ref="AB4:AC4"/>
    <mergeCell ref="AD4:AD5"/>
    <mergeCell ref="AE4:AE5"/>
    <mergeCell ref="AF4:AF5"/>
    <mergeCell ref="A1:D1"/>
    <mergeCell ref="A3:D3"/>
    <mergeCell ref="A4:A5"/>
    <mergeCell ref="B4:B5"/>
    <mergeCell ref="C4:C5"/>
    <mergeCell ref="D4:D5"/>
    <mergeCell ref="A2:F2"/>
  </mergeCells>
  <pageMargins left="0.70866141732283505" right="0.70866141732283505" top="0.74803149606299202" bottom="0.74803149606299202" header="0.31496062992126" footer="0.31496062992126"/>
  <pageSetup paperSize="17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Ana Victoria Menchu Quiñonez</cp:lastModifiedBy>
  <cp:lastPrinted>2020-01-16T21:54:40Z</cp:lastPrinted>
  <dcterms:created xsi:type="dcterms:W3CDTF">2018-04-24T02:27:34Z</dcterms:created>
  <dcterms:modified xsi:type="dcterms:W3CDTF">2020-09-07T19:29:39Z</dcterms:modified>
</cp:coreProperties>
</file>