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192.168.1.247\compartida$\EMA\AÑO 2020\SEGUIMIENTO PRODUCCIÓN 2020. UDAF\01.08.2020 (JULIO)\Seguimiento Físico y Financiero funcionamiento e inversión\"/>
    </mc:Choice>
  </mc:AlternateContent>
  <xr:revisionPtr revIDLastSave="0" documentId="13_ncr:1_{42760FE8-185E-4FDF-B497-98BD8DE67DE4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DGC" sheetId="2" r:id="rId1"/>
    <sheet name="UCEE" sheetId="13" r:id="rId2"/>
    <sheet name="FSS" sheetId="14" r:id="rId3"/>
    <sheet name="UDEVIPO" sheetId="18" r:id="rId4"/>
    <sheet name="PROVIAL" sheetId="16" r:id="rId5"/>
    <sheet name="INSIVUMEH" sheetId="15" r:id="rId6"/>
  </sheets>
  <definedNames>
    <definedName name="_xlnm.Print_Area" localSheetId="0">DGC!$A$1:$K$166</definedName>
    <definedName name="_xlnm.Print_Area" localSheetId="2">FSS!$A$1:$K$17</definedName>
    <definedName name="_xlnm.Print_Area" localSheetId="5">INSIVUMEH!$A$1:$K$13</definedName>
    <definedName name="_xlnm.Print_Area" localSheetId="4">PROVIAL!$A$1:$K$14</definedName>
    <definedName name="_xlnm.Print_Area" localSheetId="1">UCEE!$A$1:$K$72</definedName>
    <definedName name="_xlnm.Print_Area" localSheetId="3">UDEVIPO!$A$1:$K$51</definedName>
    <definedName name="DPSE_21">#REF!</definedName>
    <definedName name="DPSE25">#REF!</definedName>
    <definedName name="_xlnm.Print_Titles" localSheetId="0">DGC!$1:$5</definedName>
    <definedName name="_xlnm.Print_Titles" localSheetId="2">FSS!$1:$5</definedName>
    <definedName name="_xlnm.Print_Titles" localSheetId="5">INSIVUMEH!$1:$5</definedName>
    <definedName name="_xlnm.Print_Titles" localSheetId="4">PROVIAL!$1:$5</definedName>
    <definedName name="_xlnm.Print_Titles" localSheetId="1">UCEE!$1:$5</definedName>
    <definedName name="_xlnm.Print_Titles" localSheetId="3">UDEVIPO!$1:$5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8" l="1"/>
  <c r="G47" i="18"/>
  <c r="E47" i="18"/>
  <c r="B31" i="18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A8" i="18"/>
  <c r="A9" i="18" s="1"/>
  <c r="A10" i="18" s="1"/>
  <c r="A11" i="18" l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9" i="13"/>
  <c r="A10" i="13" s="1"/>
  <c r="A43" i="2" l="1"/>
  <c r="A8" i="16" l="1"/>
  <c r="A9" i="16" s="1"/>
  <c r="A10" i="16" s="1"/>
  <c r="G11" i="16"/>
  <c r="F11" i="16"/>
  <c r="E11" i="16"/>
  <c r="G10" i="15" l="1"/>
  <c r="F10" i="15"/>
  <c r="E10" i="15"/>
  <c r="G13" i="14"/>
  <c r="F13" i="14"/>
  <c r="E13" i="14"/>
  <c r="A11" i="13" l="1"/>
  <c r="A12" i="13" s="1"/>
  <c r="G67" i="13"/>
  <c r="F67" i="13"/>
  <c r="E67" i="13"/>
  <c r="A13" i="13" l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4" i="13" s="1"/>
  <c r="A35" i="13" s="1"/>
  <c r="A37" i="13" l="1"/>
  <c r="A38" i="13" s="1"/>
  <c r="A40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2" i="13" s="1"/>
  <c r="A63" i="13" s="1"/>
  <c r="A65" i="13" s="1"/>
  <c r="A66" i="13" s="1"/>
  <c r="G160" i="2"/>
  <c r="F160" i="2" l="1"/>
  <c r="A20" i="2" l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E160" i="2"/>
  <c r="A44" i="2" l="1"/>
  <c r="A45" i="2" s="1"/>
  <c r="A46" i="2" s="1"/>
  <c r="A47" i="2" l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3" i="2" s="1"/>
  <c r="A64" i="2" s="1"/>
  <c r="A65" i="2" l="1"/>
  <c r="A67" i="2" s="1"/>
  <c r="A68" i="2" s="1"/>
  <c r="A70" i="2" l="1"/>
  <c r="A71" i="2" s="1"/>
  <c r="A72" i="2" s="1"/>
  <c r="A75" i="2" s="1"/>
  <c r="A76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69" i="2"/>
  <c r="A108" i="2" l="1"/>
  <c r="A109" i="2" s="1"/>
  <c r="A110" i="2" s="1"/>
  <c r="A111" i="2" l="1"/>
  <c r="A113" i="2" l="1"/>
  <c r="A114" i="2" s="1"/>
  <c r="A115" i="2" s="1"/>
  <c r="A116" i="2" s="1"/>
  <c r="A117" i="2" s="1"/>
  <c r="A118" i="2" s="1"/>
  <c r="A119" i="2" l="1"/>
  <c r="A120" i="2" s="1"/>
  <c r="A121" i="2" s="1"/>
  <c r="A122" i="2" s="1"/>
  <c r="A123" i="2" l="1"/>
  <c r="A124" i="2" s="1"/>
  <c r="A125" i="2" s="1"/>
  <c r="A126" i="2" s="1"/>
  <c r="A128" i="2" l="1"/>
  <c r="A129" i="2" s="1"/>
  <c r="A130" i="2" s="1"/>
  <c r="A131" i="2" l="1"/>
  <c r="A132" i="2" s="1"/>
  <c r="A133" i="2" s="1"/>
  <c r="A134" i="2" s="1"/>
  <c r="A136" i="2" s="1"/>
  <c r="A137" i="2" s="1"/>
  <c r="A140" i="2" s="1"/>
  <c r="A141" i="2" s="1"/>
  <c r="A142" i="2" s="1"/>
  <c r="A143" i="2" s="1"/>
  <c r="A144" i="2" l="1"/>
  <c r="A145" i="2" s="1"/>
  <c r="A147" i="2" l="1"/>
  <c r="A149" i="2" s="1"/>
  <c r="A151" i="2" s="1"/>
  <c r="A153" i="2" s="1"/>
  <c r="A154" i="2" s="1"/>
  <c r="A155" i="2" s="1"/>
  <c r="A156" i="2" s="1"/>
  <c r="A157" i="2" s="1"/>
  <c r="A158" i="2" s="1"/>
  <c r="A159" i="2" s="1"/>
</calcChain>
</file>

<file path=xl/sharedStrings.xml><?xml version="1.0" encoding="utf-8"?>
<sst xmlns="http://schemas.openxmlformats.org/spreadsheetml/2006/main" count="639" uniqueCount="300">
  <si>
    <t>MINISTERIO DE COMUNICACIONES , INFRAESTRUCTURA Y VIVIENDA</t>
  </si>
  <si>
    <t>UNIDAD EJECUTORA: DIRECCIÓN GENERAL DE CAMINOS</t>
  </si>
  <si>
    <t>No.</t>
  </si>
  <si>
    <t>SNIP</t>
  </si>
  <si>
    <t>NOMBRE DEL PROYECTO</t>
  </si>
  <si>
    <t>MEJORAMIENTO CARRETERA RDAV 06, TRAMO: LANQUIN - CAHABON (PAVIMENTACION)</t>
  </si>
  <si>
    <t>MEJORAMIENTO CARRETERA RN7E TRAMO III: PANZOS-PUENTE CAHABONCITO-EL ESTOR (PAVIMENTACION)</t>
  </si>
  <si>
    <t>MEJORAMIENTO PUENTE VEHICULAR BELICE</t>
  </si>
  <si>
    <t>REPOSICION CARRETERA RN-12N, TRAMO: SAN MARCOS - EL MONUMENTO, SAN MARCOS</t>
  </si>
  <si>
    <t>REPOSICION CARRETERA RN-12N, TRAMO: SAN SEBASTIAN - IXCHIGUAN, SAN MARCOS.</t>
  </si>
  <si>
    <t>REPOSICION CARRETERA RN-19, TRAMO: MONJAS, JALAPA - EL PROGRESO, JUTIAPA</t>
  </si>
  <si>
    <t>MEJORAMIENTO CARRETERA RD QUICHE 4 TRAMO: SANTA CRUZ DEL QUICHE - PATZITE - CHIMENTE</t>
  </si>
  <si>
    <t>CONSTRUCCION CARRETERA RD QUI-21 TRAMO IV: SAN JUAN CHACTELA - IXCAN, LONGITUD 45.6 KM.</t>
  </si>
  <si>
    <t>CONSTRUCCION PUENTE VEHICULAR KM 31.5 DE LA RUTA CA-01 OCCIDENTE, SAN BARTOLOME MILPAS ALTAS</t>
  </si>
  <si>
    <t>CONSTRUCCION PUENTE VEHICULAR EL ARENAL, MOYUTA, JUTIAPA</t>
  </si>
  <si>
    <t>MEJORAMIENTO CARRETERA TAJUMULCO - ALDEA TOCACHE (SAN PABLO) SAN MARCOS.</t>
  </si>
  <si>
    <t>MEJORAMIENTO CARRETERA RD PET 12 DEL TRAMO: LAS CRUCES - PUESTO FRONTERIZO BETHEL, PETEN.</t>
  </si>
  <si>
    <t>MEJORAMIENTO CARRETERA TRAMO: RANCHO DE TEJA - MOMOSTENANGO (PAVIMENTACIÓN)</t>
  </si>
  <si>
    <t>MEJORAMIENTO CARRETERA RUTA RD QUE-01 TRAMO: BIFURCACIÓN RN-01 - ALDEA LA VICTORIA, SAN JUAN OSTUNCALCO</t>
  </si>
  <si>
    <t>MEJORAMIENTO CARRETERA TRAMO: TODOS SANTOS CUCHUMATÁN - ALDEA SAN MARTÍN - CONCEPCIÓN HUISTA, HUEHUETENANGO.</t>
  </si>
  <si>
    <t>REPOSICION CARRETERA CA-02 OCC. TRAMO: KM 178 (INICIO PUENTE CASTILLO ARMAS) - KM 198, RETALHULEU</t>
  </si>
  <si>
    <t>MEJORAMIENTO CARRETERA RD QUI 25, TRAMO: FTN (ALDEA SAN FRANCISCO) - INGENIEROS (FRONTERA)</t>
  </si>
  <si>
    <t>MEJORAMIENTO CARRETERA RUTA NACIONAL 10 A TRAMO: SAN MIGUEL DUEÑAS - SAN JOSE CALDERAS MUNICIPIO DE SAN MIGUEL DUEÑAS DEPARTAMENTO DE SACATEPEQUEZ</t>
  </si>
  <si>
    <t>MEJORAMIENTO CAMINO RURAL CR-BVE-20, TRAMO: PACHALUM, QUICHE - CUBULCO, BAJA VERAPAZ</t>
  </si>
  <si>
    <t>CONSTRUCCION PUENTE VEHICULAR CHITOMAX, CASERÍO CHITOMAX, MUNICIPIO DE CUBULCO, DEPARTAMENTO DE BAJA VERAPAZ</t>
  </si>
  <si>
    <t>MEJORAMIENTO CENTRO DE ATENCION PERMANENTE (CAP) TACTIC, ALTA VERAPAZ</t>
  </si>
  <si>
    <t>MEJORAMIENTO CENTRO DE ATENCION PERMANENTE (CAP) SANTA CRUZ, ALTA VERAPAZ.</t>
  </si>
  <si>
    <t>MEJORAMIENTO CENTRO DE ATENCION PERMANENTE (CAP) SAN GASPAR CHAJUL, QUICHE</t>
  </si>
  <si>
    <t>MEJORAMIENTO CENTRO DE ATENCION PERMANENTE (CAP) SAN JUAN ATITAN, HUEHUETENANGO</t>
  </si>
  <si>
    <t>MEJORAMIENTO CENTRO DE SALUD SAN ILDEFONSO IXTAHUACAN, HUEHUETENANGO</t>
  </si>
  <si>
    <t>MEJORAMIENTO CENTRO DE ATENCION PERMANENTE (CAP) JACALTENANGO, HUEHUETENANGO</t>
  </si>
  <si>
    <t>MEJORAMIENTO CENTRO DE ATENCION PERMANENTE (CAP) SAN LUCAS TOLIMAN, SOLOLA</t>
  </si>
  <si>
    <t>REPOSICION ESCUELA PREPRIMARIA OFICIAL DE PARVULOS ANEXA A EOUM CLEMENTE MARROQUÍN ROJAS, SAN PABLO, SAN MARCOS. CÓDIGO UDI: 12-19-1039-42</t>
  </si>
  <si>
    <t>CONSTRUCCION INSTITUTO BASICO NACIONAL JM, 5 AVENIDA ZONA 1, AGUACATAN, HUEHUETENANGO</t>
  </si>
  <si>
    <t>UNIDAD EJECUTORA: FONDO SOCIAL DE SOLIDARIDAD</t>
  </si>
  <si>
    <t>MEJORAMIENTO CARRETERA PUENTE EL MOTAGUA - ALDEA LLANO GRANDE, SALAMA, BAJA VERAPAZ</t>
  </si>
  <si>
    <t>MEJORAMIENTO CARRETERA RN-9 NORTE, EST. 377+360 A 406+560 TRAMO SAN MATEO IXTATAN - BARILLAS, HUEHUETENANGO</t>
  </si>
  <si>
    <t>TOTALES</t>
  </si>
  <si>
    <t>CONSTRUCCION EDIFICIO OPERATIVO, SEDE CENTRAL DE PROVIAL, GUATEMALA.</t>
  </si>
  <si>
    <t>CONSTRUCCION EDIFICIO SEDE REGIONAL DE PROTECCIÓN Y SEGURIDAD VIAL, SAN CRISTÓBAL ACASAGUASTLÁN, EL PROGRESO, FASE 2.</t>
  </si>
  <si>
    <t>VIGENTE</t>
  </si>
  <si>
    <t>ASIGNADO</t>
  </si>
  <si>
    <t>PRESUPUESTO Q.</t>
  </si>
  <si>
    <t>META GLOBAL</t>
  </si>
  <si>
    <t>TOTAL</t>
  </si>
  <si>
    <t>META FÍSICA</t>
  </si>
  <si>
    <t>MEJORAMIENTO CAMINO RURAL CR-REU-02, TRAMO: NUEVA CAJOLÁ - MANCHÓN, RETALHULEU</t>
  </si>
  <si>
    <t>EJECUTADO</t>
  </si>
  <si>
    <t>REPOSICION CARRETERA RN-14, TRAMO: EST 92+100 A 96+000, ALOTENANGO, SACATEPEQUEZ Y ESCUINTLA</t>
  </si>
  <si>
    <t>UNIDAD DE MEDIDA</t>
  </si>
  <si>
    <t>KILOMETRO</t>
  </si>
  <si>
    <t>METRO</t>
  </si>
  <si>
    <t>DOCUMENTO</t>
  </si>
  <si>
    <t>PROGRAMACIÓN DE PROYECTOS DE INVERSIÓN 2020</t>
  </si>
  <si>
    <t>CONSTRUCCION DE CARRETERAS PRIMARIAS, PUENTES Y DISTRIBUIDORES DE TRANSITO</t>
  </si>
  <si>
    <t>POA 2020</t>
  </si>
  <si>
    <t>CONSTRUCCION CARRETERA LIBRAMIENTO CABECERA DEPARTAMENTAL DE CHIMALTENANGO, RUTA CA-1 OCCIDENTE, TRAMO: KM 48 CA-01 OCC. (SAN MIGUEL MORAZAN) - KM 62 CA-01 OCC.</t>
  </si>
  <si>
    <t>CONSTRUCCIÓN PASO A DESNIVEL CA-09, NORTE KM.18+000 ACCESO A PALENCIA, GUATEMALA</t>
  </si>
  <si>
    <t>CONSTRUCCIÓN PASO A DESNIVEL CA-01 ORIENTE BIF. SANTA ELENA BARILLAS</t>
  </si>
  <si>
    <t>CONSTRUCCION CARRETERA CA-9 NORTE, TRAMO: SANARATE - EL RANCHO</t>
  </si>
  <si>
    <t>KILÓMETRO</t>
  </si>
  <si>
    <t>CONSTRUCCIÓN CARRETERA FRANJA TRANSVERSAL DEL NORTE (FRONTERA CON MÉXICO-MODESTO MÉNDEZ, IZABAL)</t>
  </si>
  <si>
    <t>REPOSICION DE CARRETERAS PRIMARIAS, PUENTES Y DISTRIBUIDORES DE TRANSITO</t>
  </si>
  <si>
    <t>REPOSICION CARRETERA CA-12, TRAMO: KM 212+200 - FRONTERA LA ERMITA (KM 227+404), CHIQUIMULA</t>
  </si>
  <si>
    <t>REPOSICIÓN CARRETERA CITO-180, TRAMO: CA-2 OCC. (KM 178+000), RETALHULEU - CRUCE A ZUNIL (KM 213+000), QUETZALTENANGO</t>
  </si>
  <si>
    <t>REPOSICION CARRETERA RN 1 TRAMO GODINEZ SAN ANDRES SEMETABAJ PANAJACHEL SOLOLA</t>
  </si>
  <si>
    <t>REPOSICIÓN CARRETERA RN-9N, TRAMO: PIEDRAS DE CAPTSIN - SAN JUAN IXCOY - SOLOMA, HUEHUETENANGO</t>
  </si>
  <si>
    <t>REPOSICIÓN CARRETERA CA-09 SUR TRAMO: PALIN - ESCUINTLA, ESCUINTLA</t>
  </si>
  <si>
    <t>REPOSICIÓN CARRETERA RN-9N, TRAMO: BIFURCACIÓN RD-HUE-2 - PIEDRAS DE CAPTSIN, HUEHUETENANGO</t>
  </si>
  <si>
    <t>REPOSICION CARRETERA RUTA CA 10 TRAMO QUEZALTEPEQUE FRONTERA AGUA CALIENTE CHIQUIMULA</t>
  </si>
  <si>
    <t>REPOSICION CARRETERA CA 01 OCC TRAMO TREBOL 39 AVENIDA CALZADA ROOSEVELT GUATEMALA</t>
  </si>
  <si>
    <t>REPOSICION CARRETERA CA 01 OCC TRAMO CUATRO CAMINOS KM 188 600 POLOGUA KM 205 000 TOTONICAPAN</t>
  </si>
  <si>
    <t>REPOSICIÓN CARRETERA CA-01 OCC. TRAMO: POLOGUÁ (KM 205+000), TOTONICAPÁN - CHIQUIBAL (KM 232+000), QUETZALTENANGO</t>
  </si>
  <si>
    <t>REPOSICION CARRETERA RN 11 TRAMO BIFURCACION CA 02 OCCIDENTE COCALES SUCHITEPEQUEZ SAN LUCAS TOLIMAN SOLOLA</t>
  </si>
  <si>
    <t>REPOSICIÓN CARRETERA CA-01 OCC. TRAMO: CHIQUIBAL (KM 232+000), QUETZALTENANGO - BIFURCACIÓN RN-09N HUEHUETENANGO</t>
  </si>
  <si>
    <t>REPOSICIÓN CARRETERA CA-13 TRAMO: BIFURCACIÓN CA-09 N (ENTRE RÍOS) - FRONTERA CON HONDURAS, IZABAL</t>
  </si>
  <si>
    <t>REPOSICIÓN CARRETERA CA-01 OR. TRAMO: OBELÍSCO - TREBOL VISTA HERMOSA, GUATEMALA</t>
  </si>
  <si>
    <t>REPOSICION CARRETERA CA 02 OCC TRAMO KM 144 PUESTO DE CUARENTENA SUCHITEPEQUEZ KM 178 INICIO PUENTE CASTILLO ARMAS RETALHULEU</t>
  </si>
  <si>
    <t>REPOSICIÓN CARRETERA CA-02 OCC. TRAMO: KM 211+500, QUETZALTENANGO - KM 250+500, TECUN UMAN, SAN MARCOS</t>
  </si>
  <si>
    <t>REPOSICION CARRETERA TRAMO BIFURCACION RN 20 SANTA CRUZ RIO HONDO ZACAPA</t>
  </si>
  <si>
    <t>REPOSICION CARRETERA TRAMO LIBRAMIENTO SALCAJA AUTOPISTA DE LOS ALTOS ROTONDA DEL ORGANISMO JUDICIAL DE QUETZALTENANGO QUETZALTENANGO</t>
  </si>
  <si>
    <t>REPOSICION CARRETERA RUTA CA 09 SUR TRAMO EST 7 400 EST 11 400 GUATEMALA</t>
  </si>
  <si>
    <t>REPOSICION CARRETERA RN 5 TRAMO SAN PEDRO CARCHA PAJAL ALTA VERAPAZ</t>
  </si>
  <si>
    <t>MEJORAMIENTO DE CARRETERAS PRIMARIAS, PUENTES Y DISTRIBUIDORES DE TRANSITO</t>
  </si>
  <si>
    <t xml:space="preserve">MEJORAMIENTO CARRETERA RN 12 SUR, TRAMO: SAN MARCOS - GUATIVIL - EL QUETZAL - SINTANÁ </t>
  </si>
  <si>
    <t>MEJORAMIENTO CARRETERA RN-05, TRAMO: CAMPUR-FRAY BARTOLOME DE LAS CASAS (PAVIMENTACIÓN)</t>
  </si>
  <si>
    <t>MEJORAMIENTO CARRETERA RN 18 TRAMO LA CUMBRE  SAN LUIS JILOTEPEQUE JALAPA</t>
  </si>
  <si>
    <t>MEJORAMIENTO CARRETERA RN7E TRAMO I: SAN JULIAN-TAMAHU-TUCURU-PUENTE CHASCO (PAVIMENTACION)</t>
  </si>
  <si>
    <t>CONSTRUCCION, AMPLIACION, REPOSICION Y MEJORAMIENTO DE CARRETERAS SECUNDARIAS Y PUENTES</t>
  </si>
  <si>
    <t>CONSTRUCCION CARRETERA RD QUI-21 TRAMO II: SECA - LANCETILLO - SAQUIXPEC - EL PARAISO, LONGITUD 36.54 KM</t>
  </si>
  <si>
    <t>REPOSICION DE CARRETERAS SECUNDARIAS Y PUENTES</t>
  </si>
  <si>
    <t>REPOSICION CARRETERA RD ESC 27 TRAMO IPALA  EL SEMILLERO ESCUINTLA</t>
  </si>
  <si>
    <t>REPOSICION CARRETERA RD ESC 05 TRAMO MONUMENTO INGENIO LA UNION SANTA LUCIA COTZUMALGUAPA  LAS PLAYAS ESCUITLA</t>
  </si>
  <si>
    <t>REPOSICION CARRETERA RD JUT 2 TRAMO CA 1 OR KM 124  LAS ANONAS JUTIAPA</t>
  </si>
  <si>
    <t>REPOSICION CARRETERA RD AV 9 TRAMO COBAN  FINCA CHITOC ALTA VERAPAZ</t>
  </si>
  <si>
    <t>REPOSICION CARRETERA RD IZB 4 TRAMO CA 9 N KM 220  TRINCHERAS  MARISCOS  PLAYA DORADA IZABAL</t>
  </si>
  <si>
    <t>REPOSICION CARRETERA RD QUE 15 TRAMO SIBILIA  HUITAN QUETZALTENANGO</t>
  </si>
  <si>
    <t>REPOSICION CARRETERA RD HUE 12 TRAMO BIF CA 1 OCC  CAMOJA  DESVIO A SANTA ANA HUISTA HUEHUETENANGO</t>
  </si>
  <si>
    <t>REPOSICION CARRETERA RD JUT 04 TRAMO SANTA CATARINA MITA  HORCONES  EL PROGRESO JUTIAPA</t>
  </si>
  <si>
    <t>REPOSICION CARRETERA TRAMO CA 01 ORIENTE  RD JUT 17 PASACO JUTIAPA</t>
  </si>
  <si>
    <t>REPOSICION CARRETERA BIFURCACION CA 2 OCC TRAMO RD REU 06 4 CAMINOS  FINCA LA HELVETIA NUEVO SAN CARLOS RETALHULEU</t>
  </si>
  <si>
    <t>REPOSICION CARRETERA TRAMO  EST 15 000 LAS TAPIAS  SAN PEDRO AYAMPUC GUATEMALA</t>
  </si>
  <si>
    <t>REPOSICION CARRETERA RD GUA 09 TRAMO EL BOTADERO  EL JOCOTILLO GUATEMALA</t>
  </si>
  <si>
    <t>REPOSICION CARRETERA RD ESC 11 TRAMO SALIDA DE SANTA LUCIA COTZUMALGUAPA  FINCA EL BAUL ESCUINTLA</t>
  </si>
  <si>
    <t>REPOSICION CARRETERA RD QUI 21 TRAMO PACHALUM  CHUAQUENUM QUICHE</t>
  </si>
  <si>
    <t>REPOSICION CARRETERA TRAMO RIO HONDO  BIFRUCACION RD ZAC 05 DESVIO GUALAN ZACAPA</t>
  </si>
  <si>
    <t>REPOSICION CARRETERA TRAMO BIFURCACION RD JUT 23 LAS TRANCAS  YUPILTEPEQUE JUTIAPA</t>
  </si>
  <si>
    <t>REPOSICION CARRETERA RN 9 NORTE TRAMO QUETZALTENANGO SAN CARLOS SIJA QUETZALTENANGO</t>
  </si>
  <si>
    <t>REPOSICION CARRETERA TRAMO BIFURCACION RD ZAC 05 DESVIO GUALAN  CA 9 NORTE JUAN DE PAZ ZACAPA</t>
  </si>
  <si>
    <t>REPOSICION CARRETERA RD QUI 02 TRAMO PACHALUM  PUENTE TUMBADERO QUICHE</t>
  </si>
  <si>
    <t>REPOSICION CARRETERA RD GUA 05 Y RD QUI 02 TRAMO BIF MIXCO VIEJO SAN MARTIN JILOTEPEQUE GUATEMALA  PACHALUM QUICHE</t>
  </si>
  <si>
    <t>MEJORAMIENTO DE CARRETERAS SECUNDARIAS Y PUENTES</t>
  </si>
  <si>
    <t>MEJORAMIENTO CARRETERA RD CHM-4, TRAMO: TECPAN GUATEMALA - PATZUN</t>
  </si>
  <si>
    <t>MEJORAMIENTO CARRETERA RD QUI 21 TRAMO III LA LIBERTAD  RIO COPON  ASENCION COPON  SAN JUAN CHACTELA</t>
  </si>
  <si>
    <t>MEJORAMIENTO CARRETERA RD SCH 7, TRAMO I: KM 169+018 CA-2 OCC.(CUYOTENANGO) - KM 196+000 (SAN JOSE LA MAQUINA), LONGITUD APROXIMADA 27.0 KMS.</t>
  </si>
  <si>
    <t>MEJORAMIENTO CARRETERA TRAMO PUENTE LA LIBERTAD  SALAMA BAJA VERAPAZ</t>
  </si>
  <si>
    <t>MEJORAMIENTO CARRETERA RD SRO 04 TRAMO EL CUJE  IXPACO  ENTRONQUE RN 16 PUEBLO NUEVO VINAS SANTA ROSA</t>
  </si>
  <si>
    <t>MEJORAMIENTO CARRETERA RD HUE 4 TRAMO SAN MIGUEL ACATAN  VILLA LINDA  RD HUE 16 SAN RAFAEL LA INDEPENDENCIA HUEHUETENANGO</t>
  </si>
  <si>
    <t>MEJORAMIENTO CARRETERA RUTA RD REU 3 TRAMO EL RETIRO  VICTORIAS EL SALTO RETALHULEU RETALHULEU</t>
  </si>
  <si>
    <t>MEJORAMIENTO CARRETERA RD SOL 04 TRAMO SANTIAGO ATITLAN KM 171 000  SAN PEDRO LA LAGUNA KM 174 220  SOLOLA</t>
  </si>
  <si>
    <t>MEJORAMIENTO CARRETERA BIFURCACION RD TOT 07 LA UNIVERSAL  ALDEA SANTA ANA MOMOSTENANGO TOTONICAPAN</t>
  </si>
  <si>
    <t>MEJORAMIENTO CARRETERA RD SOL 02 TRAMO BIFURCACION CA 01 OCC  KM 162 900  SANTA CATARINA IXTAHUACAN SOLOLA</t>
  </si>
  <si>
    <t>MEJORAMIENTO CARRETERA RD QUI-21 TRAMO I: CHICAMAN - EL SOCH - SECA, LONGITUD 33.66 KM</t>
  </si>
  <si>
    <t>MEJORAMIENTO DE CAMINOS RURALES</t>
  </si>
  <si>
    <t>MEJORAMIENTO CAMINO RURAL RUTA CR REU 01 TRAMO BIFURCACION RN 9S  EL MANCHON CHAMPERICO RETALHULEU</t>
  </si>
  <si>
    <t>MEJORAMIENTO CAMINO RURAL RUTA CR REU 06 TRAMO BIFURCACION RN 9S  SANTA ISABEL CHAMPERICO RETALHULEU</t>
  </si>
  <si>
    <t>MEJORAMIENTO CAMINO RURAL CR AVE 06 TRAMO SAN JUAN CHAMELCO  CHAMIL  CHAMIZUN  SAN JUAN CHAMELCO ALTA VERAPAZ</t>
  </si>
  <si>
    <t>MEJORAMIENTO CAMINO RURAL CR-HUE-36,TRAMO: SAN MARTIN CUCHUMATAN - UNION CANTINIL, HUEHUETENANGO</t>
  </si>
  <si>
    <t>CONSTRUCCION DE CAMINOS RURALES</t>
  </si>
  <si>
    <t>CONSTRUCCION CAMINO RURAL TRAMO: LOS PAJALES - CHIBAQUITO - CHITOMAX, LONGITUD APROXIMADA DE 17.5 KILÓMETROS, MUNICIPIO DE CUBULCO, DEPARTAMENTO DE BAJA VERAPAZ.</t>
  </si>
  <si>
    <t>CONSTRUCCION DE PUENTES EN CAMINOS RURALES</t>
  </si>
  <si>
    <t>CONSTRUCCION DE CAUCE Y OBRAS DE PROTECCION</t>
  </si>
  <si>
    <t>CONSTRUCCION DE CAUCE DEL RIO JEREZ Y OBRAS DE PROTECCION EN LA CABECERA MUNICIPAL DE JEREZ DEPARTAMENTO DE JUTIAPA</t>
  </si>
  <si>
    <t>CONSTRUCCION, MEJORAMIENTO Y REPOSICION DE INFRAESTRUCTURA VIAL POR EMERGENCIA</t>
  </si>
  <si>
    <t>CONSTRUCCION DISTRIBUIDOR VIAL A NIVEL RUTA RN 14 CIUDAD VIEJA Y ALOTENANGO SACATEPEQUEZ E INGENIO SAN DIEGO ESCUINTLA</t>
  </si>
  <si>
    <t>REPOSICION PUENTE VEHICULAR LAS LAJAS RN 14 ALOTENANGO SACATEPEQUEZ</t>
  </si>
  <si>
    <t>REPOSICION PUENTE VEHICULAR CHILE TRISTE RN 14 ALOTENANGO SACATEPEQUEZ</t>
  </si>
  <si>
    <t>MEJORAMIENTO CARRETERA OBRAS DE PROTECCION DEFENSA FLUVIAL Y DE CONTENCION EN EL CAUCE DEL RIO GUACALATE ALOTENANGO SACATEPEQUEZ</t>
  </si>
  <si>
    <t>MEJORAMIENTO CARRETERA OBRAS DE PROTECCION DEFENSA FLUVIAL Y DE CONTENCION EN EL CAUCE DE LA QUEBRADA LAS LAJAS ALOTENANGO SACATEPEQUEZ</t>
  </si>
  <si>
    <t>CONSTRUCCION PUENTE VEHICULAR LA FE RN 14 SAN MIGUEL LOS LOTES ESCUINTLA ESCUINTLA</t>
  </si>
  <si>
    <t>MEJORAMIENTO CARRETERA RUTA NACIONAL 5, TRAMO:ALDEA EL PAJAL - CAMPUR (PAVIMENTACIÓN)</t>
  </si>
  <si>
    <t>REPOSICIÓN CARRETERA RUTA RN-05, TRAMO: BIFURCACIÓN CR-AV-07 - BIFURCACIÓN RD-AV-06, PAJAL, ALTA VERAPAZ</t>
  </si>
  <si>
    <t>REPOSICIÓN CARRETERA RD-ESC-2, TRAMO: BIFURCACIÓN LIBRAMIENTO SIQUINALÁ - LA GOMERA, ESCUINTLA</t>
  </si>
  <si>
    <t>MEJORAMIENTO CARRETERA TRAMO: ALDEA CHINCHILA - SAN LUIS, PETÉN</t>
  </si>
  <si>
    <t>REPOSICIÓN CARRETERA RD-QUE-4, TRAMO: CA-2 OCC. (206+200)-ALDEA SAN MIGUELITO, GÉNOVA, QUETZALTENANGO.</t>
  </si>
  <si>
    <t>REPOSICIÓN CARRETERA RUTA RD-QUE-15 TRAMO: CAJOLA - SIBILIA, QUETZALTENANGO</t>
  </si>
  <si>
    <t>REPOSICIÓN CARRETERA RN-8, TRAMO: AYUTLA - OCOS, SAN MARCOS</t>
  </si>
  <si>
    <t>REPOSICIÓN CARRETERA RD SCH-6, TRAMO: SAN ANTONIO SUCHITEPÉQUEZ - SAN MIGUEL PANAN, SUCHITEPÉQUEZ</t>
  </si>
  <si>
    <t>REPOSICIÓN CARRETERA RUTA CA-09 NORTE, TRAMO: BIFURCACIÓN RD-ZAC-11, TECULUTAN - BIFURCACIÓN RN-20, SANTA CRUZ, ZACAPA</t>
  </si>
  <si>
    <t>REPOSICIÓN CARRETERA RUTA CA-09 NORTE, TRAMO: BIFURCACIÓN CA-10, RÍO HONDO - BIFURCACIÓN RD-ZAC-05, DESVÍO GUALÁN, ZACAPA</t>
  </si>
  <si>
    <t>CONSTRUCCIÓN PASO A DESNIVEL RUTA CA - 01 OCCIDENTE CUATRO CAMINOS, TOTONICAPÁN</t>
  </si>
  <si>
    <t>REPOSICIÓN CARRETERA RUTA RD-JUT-17, TRAMO: BIFURCACIÓN CA-02-ORIENTE - PASACO, JUTIAPA</t>
  </si>
  <si>
    <t>REPOSICIÓN CARRETERA RD-QUI-02 TRAMO: PACHALUM - CHUAQUENUM, QUICHÉ</t>
  </si>
  <si>
    <t>MEJORAMIENTO CARRETERA RD AV-6, TRAMO: EL PAJAL - LANQUÍN</t>
  </si>
  <si>
    <t>MEJORAMIENTO CARRETERA RD-PET-19, TRAMO: BIFURCACIÓN CA-13 (SAN JUAN) - CASERIO AGRICULTORES UNIDOS, EL CHAL, PETÉN</t>
  </si>
  <si>
    <t>MEJORAMIENTO CARRETERA RUTA NACIONAL 7W, TRAMO: SAN CRISTÓBAL VERAPAZ, ALTA VERAPAZ - RÍO CHIXOY - CHICAMÁN, QUICHÉ</t>
  </si>
  <si>
    <t>REPOSICIÓN CARRETERA RUTA CA-09-SUR, TRAMO: 35 CALLE CALZADA AGUILAR BATRES - KM. 11.80 (INICIO CONCRETO HIDRÁULICO), VILLA NUEVA</t>
  </si>
  <si>
    <t>REPOSICIÓN CARRETERA RUTA RD-SRO-03, TRAMO: BIFURCACIÓN CA-01 ORIENTE, BARBERENA - DESVÍO RD-SRO-13, AMBERES, SANTA ROSA</t>
  </si>
  <si>
    <t>REPOSICIÓN CARRETERA RUTA RD-GUA-22, TRAMO: LAS TAPIAS - SAN PEDRO AYAMPUC, GUATEMALA</t>
  </si>
  <si>
    <t>REPOSICIÓN CARRETERA RUTA RD-REU-13, TRAMO: BIFURCACIÓN CA-02 OCC. - TAKALIK ABAJ, RETALHULEU</t>
  </si>
  <si>
    <t>REPOSICIÓN CARRETERA CA-02 OR. TRAMO: ESTACIÓN 60+800, ESCUINTLA - BIFURCACIÓN RD-ESC-18, GUANAGAZAPA, ESCUINTLA</t>
  </si>
  <si>
    <t>REPOSICIÓN CARRETERA CA-02 OR. TRAMO: BIFURCACIÓN RD-ESC-18, GUANAGAZAPA, ESCUINTLA, - BIFURCACIÓN RN-16, CHIQUIMULILLA, SANTA ROSA</t>
  </si>
  <si>
    <t>REPOSICIÓN CARRETERA CA-02 OR. TRAMO: BIFURCACIÓN RN-16, CHIQUIMULILLA, SANTA ROSA - BIFURCACIÓN RD-JUT-07, PASACO, JUTIAPA</t>
  </si>
  <si>
    <t>REPOSICIÓN CARRETERA CA-02 OR. TRAMO: BIFURCACIÓN RD-JUT-07, PASACO, JUTIAPA - ENTRADA AL PUENTE MANUEL JOSÉ ARCE, MOYUTA, JUTIAPA</t>
  </si>
  <si>
    <t>REPOSICIÓN CARRETERA BIFURCACIÓN CA-2 OCC, TRAMO: RD-REU-06 (4 CAMINOS) - FINCA LA HELVETIA, NUEVO SAN CARLOS, RETALHULEU</t>
  </si>
  <si>
    <t>REPOSICIÓN CARRETERA RUTA CA-09 NORTE, TRAMO: BIFURCACIÓN RD-ZAC-05, DESVIO GUALÁN - JUAN DE PAZ, ZACAPA</t>
  </si>
  <si>
    <t>REPOSICIÓN CARRETERA RUTA CA-09 NORTE, TRAMO: BIFURCACIÓN RN-20, SANTA CRUZ - BIFURCACIÓN CA-10, RÍO HONDO, ZACAPA</t>
  </si>
  <si>
    <t xml:space="preserve">REPOSICIÓN CARRETERA RUTA RD-QUE-16, TRAMO: PALESTINA DE LOS ALTOS - BIFURCACIÓN RD-QUE-15, SIBILIA, QUETZALTENANGO </t>
  </si>
  <si>
    <t>REPOSICIÓN CARRETERA RUTA RD-PRO-16, TRAMO: BIFURCACIÓN RN-19, SANARATE - CA-09 NORTE, SANARATE, EL PROGRESO</t>
  </si>
  <si>
    <t>REPOSICIÓN CARRETERA RUTA RN-09 NORTE, TRAMO: OLINTEPEQUE - SAN CARLOS SIJA</t>
  </si>
  <si>
    <t>REPOSICIÓN CARRETERA RUTA RN-01, TRAMO: LIBRAMIENTO SALCAJÁ, AUTOPISTA DE LOS ALTOS - ROTONDA DEL ORGANISMO JUDICIAL DE QUETZALTENANGO, QUETZALTENANGO</t>
  </si>
  <si>
    <t>REPOSICIÓN CARRETERA RUTA RD-TOT-21, TRAMO: BIFURCACIÓN CA-01 OCCIDENTE, TOTONICAPÁN - SAN CARLOS SIJA, QUETZALTENANGO</t>
  </si>
  <si>
    <t>REPOSICIÓN CARRETERA RUTA RN-23, TRAMO: BIFURCACIÓN RD-JUT-23, LAS TRANCAS - YUPILTEPÉQUE - JOCOTILLO - JERÉZ, JUTIAPA</t>
  </si>
  <si>
    <t>UNIDAD EJECUTORA: UNIDAD DE CONSTRUCCIÓN DE EDIFICIOS DEL ESTADO</t>
  </si>
  <si>
    <t>CONSTRUCCION, AMPLIACION, REPOSICION Y MEJORAMIENTO DE ESCUELAS DE PREPRIMARIA</t>
  </si>
  <si>
    <t>CONSTRUCCION, AMPLIACION, REPOSICION Y MEJORAMIENTO DE ESCUELAS DE PRIMARIA</t>
  </si>
  <si>
    <t>REPOSICION ESCUELA PRIMARIA OFICIAL URBANA DE NINAS NO 2 DELIA ANZUETO DE ORANTES 2 CALLE 6 09 ZONA 2 SAN PEDRO SACATEPEQUEZ SAN MARCOS CODIGO UDI 12 02 0061 43</t>
  </si>
  <si>
    <t>REPOSICION ESCUELA PRIMARIA  OFICIAL RURAL MIXTA, CANTON XETALBIJOJ, CAJOLÁ, QUETZALTENANGO. CÓDIGO UDI: 09-07-0284-43</t>
  </si>
  <si>
    <t>REPOSICION ESCUELA PRIMARIA  OFICIAL RURAL MIXTA, ALDEA LA VEGA, ZACUALPA, QUICHE. CÓDIGO UDI: 14-04-0129-43</t>
  </si>
  <si>
    <t>REPOSICION ESCUELA PRIMARIA  OFICIAL URBANA MIXTA CLEMENTE MARROQUIN ROJAS SAN PABLO SAN MARCOS CODIGO UDI 1219104043</t>
  </si>
  <si>
    <t>REPOSICION ESCUELA PRIMARIA OFICIAL RURAL MIXTA ALDEA SIGUILA SAN JUAN OSTUNCALCO QUETZALTENANGO CODIGO UDI 09 09 0316 43</t>
  </si>
  <si>
    <t>MEJORAMIENTO ESCUELA PRIMARIA  OFICIAL RURAL MIXTA, ALDEA SAN JOSE PINEDA, SANTA MARÍA IXHUATAN, SANTA ROSA, CODIGO 06-10-0320-43</t>
  </si>
  <si>
    <t>CONSTRUCCION ESCUELA PRIMARIA  OFICIAL RURAL MIXTA, CASERIO SAN ANTONIO, ALDEA PAVILTZAJ, CUILCO, HUEHUETENANGO. CODIGO UDI: 13-04-0034-43</t>
  </si>
  <si>
    <t>REPOSICION ESCUELA PRIMARIA OFICIAL RURAL MIXTA ALDEA LLANO GRANDE SANTA MARIA IXHUATAN SANTA ROSA CODIGO UDI 06 10 0309 43</t>
  </si>
  <si>
    <t>REPOSICION ESCUELA PRIMARIA ALDEA LOS IZOTES, NUEVA SANTA ROSA, SANTA ROSA.</t>
  </si>
  <si>
    <t>REPOSICION ESCUELA PRIMARIA OFICIAL RURAL MIXTA ALDEA LAS ASTAS BARBERENA SANTA ROSA</t>
  </si>
  <si>
    <t xml:space="preserve">METRO CUADRADO </t>
  </si>
  <si>
    <t>CONSTRUCCION, AMPLIACION, REPOSICION Y MEJORAMIENTO DE ESTABLECIMIENTOS DE EDUCACION BASICA</t>
  </si>
  <si>
    <t>CONSTRUCCION, AMPLIACION, REPOSICION Y MEJORAMIENTO DE ESTABLECIMIENTOS DE EDUCACION DIVERSIFICADA</t>
  </si>
  <si>
    <t>CONSTRUCCION INSTITUTO DIVERSIFICADO E INSTITUTO BASICO, CABECERA MUNICIPAL, SAN ANTONIO SACATEPEQUEZ, SAN MARCOS.</t>
  </si>
  <si>
    <t>CONSTRUCCION, AMPLIACION, REPOSICION Y MEJORAMIENTO DE EDIFICIOS DE SALUD</t>
  </si>
  <si>
    <t>MEJORAMIENTO CENTRO DE ATENCION PERMANENTE (CAP) ZACUALPA, QUICHE</t>
  </si>
  <si>
    <t>MEJORAMIENTO CENTRO DE SALUD DE CHUPOL, CHICHICASTENANGO, QUICHE</t>
  </si>
  <si>
    <t>MEJORAMIENTO CENTRO DE SALUD SOLOLÁ, SOLOLÁ.</t>
  </si>
  <si>
    <t>AMPLIACIÓN INSTITUTO DIVERSIFICADO ESCUELA NACIONAL DE CIENCIAS COMERCIALES, COATEPÉQUE, QUETZALTENANGO.</t>
  </si>
  <si>
    <t xml:space="preserve"> AMPLIACIÓN ESCUELA PRIMARIA OFICIAL URBANA MIXTA JOSE HERMOGENES FIGUEROA GIRON, ZACUALPA, QUICHÉ. CÓDIGO UDI: 14-04-0122-43</t>
  </si>
  <si>
    <t>REPOSICIÓN ESCUELA PRIMARIA OFICIAL RURAL MIXTA, ALDEA JOVI, CUILCO, HUEHUETENANGO. CÓDIGO UDI: 13-04-0234-43</t>
  </si>
  <si>
    <t>REPOSICIÓN ESCUELA PRIMARIA OFICIAL URBANA MIXTA MARÍA ALBERTINA GÁLVEZ GARCÍA, EL QUETZAL, SAN MARCOS. CÓDIGO UDI: 12-20-0831-43</t>
  </si>
  <si>
    <t>CONSTRUCCIÓN ESCUELA PRIMARIA OFICIAL RURAL MIXTA, ALDEA HUISPACHE, CONCEPCIÓN TUTUAPA, SAN MARCOS UDI: 12-06-0303-43</t>
  </si>
  <si>
    <t>CONSTRUCCIÓN INSTITUTO BÁSICO SAN CARLOS YAJAUCÚ, SAN JUAN IXCOY, HUEHUETENANGO</t>
  </si>
  <si>
    <t>AMPLIACIÓN ESCUELA PRIMARIA OFICIAL RURAL MIXTA COLONIA LAS MARGARITAS, EL BÚCARO, VILLA NUEVA, GUATEMALA. CÓDIGO UDI: 01-15-6077-43</t>
  </si>
  <si>
    <t xml:space="preserve"> MEJORAMIENTO CENTRO DE SALUD ALDEA TZETUN, IXCAN, QUICHÉ</t>
  </si>
  <si>
    <t>MEJORAMIENTO CENTRO DE ATENCIÓN INTEGRAL MATERNO INFANTIL (CAIMI) , TEJUTLA, SAN MARCOS</t>
  </si>
  <si>
    <t>MEJORAMIENTO CARRETERA TRAMO CA-10  BIFURCACION CA-9, RIO HONDO Y ESTANZUELA ZACAPA (PAVIMENTACION)</t>
  </si>
  <si>
    <t>MEJORAMIENTO CARRETERA BIF SANTA CRUZ DEL QUICHE-SAN ANTONIO ILOTENANGO Y RD TOTO 01</t>
  </si>
  <si>
    <t>MEJORAMIENTO CARRETERA BIF SANTA CRUZ DEL QUICHE-SAN PEDRO JOCOPILAS, ALDEA SAN PABLO, QUICHE</t>
  </si>
  <si>
    <t>METRO CUADRADO</t>
  </si>
  <si>
    <t>UNIDAD EJECUTORA: INSTITUTO NACIONAL DE SISMOLOGÍA VULCANOLOGÍA METEOROLOGÍA E HIDROLOGÍA</t>
  </si>
  <si>
    <t>CONSTRUCCION, AMPLIACION Y MEJORAMIENTO DE EDIFICIOS DE PRONOSTICO Y OBSERVACION</t>
  </si>
  <si>
    <t>AMPLIACION DE EDIFICIO PROYECTO BCIE1656 GUATEMALA GUATEMALA 7 AV 1457 ZONA 13 INTERIOR INSIVUMEH</t>
  </si>
  <si>
    <t>MEJORAMIENTO EDIFICIO INSIVUMEH MURO PERIMETRAL EN 8 VA AVENIDA Y 15 CALLE ZONA 13 CIUDAD DE GUATEMALA</t>
  </si>
  <si>
    <t>CONSTRUCCION DE EDIFICIO CENTRO NACIONAL DE PRONÓSTICOS (CNP),GUATEMALA, GUATEMALA</t>
  </si>
  <si>
    <t>CONSTRUCCION DE MUROS DE CONTENCION</t>
  </si>
  <si>
    <t>CONSTRUCCION MURO DE CONTENCION ASENTAMIENTO LAS MARINAS ZONA 18 GUATEMALA GUATEMALA</t>
  </si>
  <si>
    <t>CONSTRUCCION MURO DE CONTENCION ASENTAMIENTO ANEXO SUR VILLA LOBOS II ZONA 12 VILLA NUEVA GUATEMALA</t>
  </si>
  <si>
    <t>CONSTRUCCION MURO DE CONTENCION ASENTAMIENTO EL NACIMIENTO ZONA 7 GUATEMALA GUATEMALA</t>
  </si>
  <si>
    <t>CONSTRUCCION MURO DE CONTENCION ASENTAMIENTO UNIDOS POR LA FE FASE II ZONA 21 GUATEMALA GUATEMALA</t>
  </si>
  <si>
    <t>CONSTRUCCION MURO DE CONTENCION ASENTAMIENTO GRANITO DE ARENA ZONA 12 VILLA NUEVA GUATEMALA</t>
  </si>
  <si>
    <t>CONSTRUCCIÓN MURO DE CONTENCIÓN ASENTAMIENTOS COLONIA LA VERBENA, FASE II, ZONA 7, GUATEMALA, GUATEMALA</t>
  </si>
  <si>
    <t>CONSTRUCCION EDIFICIO PARQUE VIAL, SEDE CENTRAL DE PROVIAL, GUATEMALA.</t>
  </si>
  <si>
    <t>CONSTRUCCION EDIFICIO ACADEMIA DE FORMACIÓN DE BRIGADAS DE PROTECCIÓN Y SEGURIDAD VIAL, SAN CRISTÓBAL ACASAGUASTLÁN, EL PROGRESO.</t>
  </si>
  <si>
    <t>UNIDAD EJECUTORA: DIRECCIÓN GENERAL DE PROTECCIÓN Y SEGURIDAD VIAL</t>
  </si>
  <si>
    <t>UNIDAD EJECUTORA: UNIDAD DE DESARROLLO DE LA VIVIENDA POPULAR</t>
  </si>
  <si>
    <t>REPOSICION CARRETERA RUTA CA-02 OCCIDENTE, TRAMO: KM. 198, RETALHULEU -KM. 211+500, QUETZALTENANGO</t>
  </si>
  <si>
    <t>REPOSICION CARRETERA RUTA CA-02 OCCIDENTE, TRAMO: KM. 95+000, SANTA LUCIA COTZUMALGUAPA, ESCUINTLA - KM. 110+000, PATULUL, SUCHITEPEQUEZ</t>
  </si>
  <si>
    <t>CONSTRUCCION PASO A DESNIVEL DE LA RUTA CA-01 OCCIDENTE EST. 27+500 RETORNO A SAN LUCAS SACATEPEQUEZ, SACATEPEQUEZ</t>
  </si>
  <si>
    <t>CONSTRUCCION CARRETERA CA-01 OCC., CHICHAVAC A CHICHE VIA RIO MOTAGUA, TRAMO: ESTACION 16+740 (ENTRADA A PAQUIP) - CHICHE, QUICHE.</t>
  </si>
  <si>
    <t>REPOSICION CARRETERA CITO-180, TRAMO: CRUCE A ZUNIL (KM 213+000) - LAS ROSAS (KM 225+600),</t>
  </si>
  <si>
    <t>REPOSICION CARRETERA RN-1, TRAMO: PATZUN, CHIMALTENANGO - GODINEZ, SOLOLA</t>
  </si>
  <si>
    <t>REPOSICION CARRETERA RUTA RN-05, TRAMO: SAN PEDRO CARCHA - BIFURCACION CR-AV-07, ALTA VERAPAZ</t>
  </si>
  <si>
    <t>REPOSICION CARRETERA RUTA RD-JUT-05, TRAMO: BIFURCACION RN-23, LA CEIBITA - ATESCATEMPA - SAN
CRISTOBAL, JUTIAPA</t>
  </si>
  <si>
    <t>MEJORAMIENTO CARRETERA RUTA DEPARTAMENTAL JUTIAPA 43 TRAMO: BIFURCACION CA-02 ORIENTE -
ALDEA PEDRO DE ALVARADO - LA BARRONA</t>
  </si>
  <si>
    <t>REPOSICION CARRETERA RN - 16, TRAMO: CA-1 OR. KM 70) EL BOQUERON - CHIQUIMULILLA, SANTA ROSA</t>
  </si>
  <si>
    <t>CONSTRUCCION CARRETERA, LIBRAMIENTO SAYAXCHE, RD PET-11, PETEN</t>
  </si>
  <si>
    <t>MEJORAMIENTO CARRETERA TRAMO: RD-ESC-01 PALIN, ESCUINTLA - SANTA MARIA DE JESUS, SACATEPEQUEZ</t>
  </si>
  <si>
    <t>MEJORAMIENTO CARRETERA RD SCH 7, TRAMO II: KM 196+000 (SAN JOSE LA MAQUINA) - KM 227+653 (EL TULATE), LONGITUD APROXIMADA 32.0 KMS.</t>
  </si>
  <si>
    <t>MEJORAMIENTO CAMINO RURAL CR-CHM-39, TRAMO: TECPAN - SAN MARTIN JILOTEPEQUE, CHIMALTENANGO</t>
  </si>
  <si>
    <t>MEJORAMIENTO CENTRO DE ATENCION PERMANENTE (CAP) SIBINAL, SAN MARCOS.</t>
  </si>
  <si>
    <t>MEJORAMIENTO CENTRO DE SALUD TIPO B LANQUIN, ALTA VERAPAZ.</t>
  </si>
  <si>
    <t>MEJORAMIENTO CENTRO DE SALUD IPALA, CHIQUIMULA.</t>
  </si>
  <si>
    <t>MEJORAMIENTO CENTRO DE ATENCION PERMANENTE (CAP) , SAN MATEO IXTATAN, HUEHUETENANGO</t>
  </si>
  <si>
    <t>MEJORAMIENTO CENTRO DE ATENCION PERMANENTE (CAP) , LA REFORMA, SAN MARCOS</t>
  </si>
  <si>
    <t xml:space="preserve"> 
MEJORAMIENTO CENTRO DE ATENCION PERMANENTE (CAP) , SANTA MARIA CHIQUIMULA, TOTONICAPAN</t>
  </si>
  <si>
    <t>MEJORAMIENTO CENTRO DE ATENCION PERMANENTE (CAP) , SAN PEDRO SACATEPEQUEZ, SAN MARCOS</t>
  </si>
  <si>
    <t>CONSTRUCCION EDIFICIO DE LA DELEGACION DEPARTAMENTAL DE PETEN EN EL MUNICIPIO DE FLORES DEPARTAMENTO DE PETEN.</t>
  </si>
  <si>
    <t>CONSTRUCCIÓN, AMPLIACIÓN, REPOSICIÓN Y MEJORAMIENTO DE EDIFICIOS DE PLANIFICACIÓN</t>
  </si>
  <si>
    <t>AMPLIACION ESCUELA PRIMARIA OFICIAL RURAL MIXTA EL JICARO BOCA DEL MONTE VILLA CANALES GUATEMALA</t>
  </si>
  <si>
    <t>REPOSICION ESCUELA PRIMARIA OFICIAL RURAL MIXTA CASERIO EL SOCORRO PALESTINA DE LOS ALTOS QUETZALTENANGO CODIGO UDI 09 24 0733 43</t>
  </si>
  <si>
    <t>REPOSICION ESCUELA PRIMARIA OFICIAL RURAL MIXTA TECUN UMAN ALDEA XEJUYUP NAHUALA SOLOLA CODIGO UDI 07 05 0136 43</t>
  </si>
  <si>
    <t>REPOSICION ESCUELA PRIMARIA OFICIAL RURAL MIXTA ALDEA TZUCUBAL SANTA CATARINA IXTAHUACAN SOLOLA CODIGO UDI 07 06 0214 43</t>
  </si>
  <si>
    <t>AMPLIACION ESCUELA PRIMARIA OFICIAL RURAL MIXTA CASERIO OJO DE AGUA ALDEA PIEDRA GRANDE SAN PEDRO SACATEPEQUEZ SAN MARCOS</t>
  </si>
  <si>
    <t>AMPLIACION ESCUELA PRIMARIA CASERIO TIERRA BLANCA ALDEA EXCHIMAL AGUACATAN
HUEHUETENANGO</t>
  </si>
  <si>
    <t>AMPLIACION ESCUELA PRIMARIA OFICIAL RURAL MIXTA CASERIO CHUVILLIL SACAPULAS QUICHE</t>
  </si>
  <si>
    <t>AMPLIACION ESCUELA PRIMARIA OFICIAL RURAL MIXTA ALDEA EL BRAN CONGUACO JUTIAPA</t>
  </si>
  <si>
    <t>CONSTRUCCION, AMPLIACION, Y REPOSICION DE ESCUELAS INTEGRALES</t>
  </si>
  <si>
    <t>CONSTRUCCION ESCUELA DE LA REFORMA (EDR) SANTA CRUZ MULUA, RETALHULEU</t>
  </si>
  <si>
    <t>MEJORAMIENTO CENTRO DE ATENCIÓN PERMANENTE CAP SAN JUAN COTZAL QUICHÉ</t>
  </si>
  <si>
    <t>MEJORAMIENTO CENTRO DE SALUD ALDEA INGENIEROS PLAYA GRANDE IXCÁN QUICHÉ</t>
  </si>
  <si>
    <t>MEJORAMIENTO CENTRO DE ATENCIÓN PERMANENTE CAP TACANA SAN MARCOS</t>
  </si>
  <si>
    <t>CONTRUCCION EDIFICIO DE LA DELEGACION SUBDEPARTAMENTAL DE IXCAN QUICHE</t>
  </si>
  <si>
    <t>CONSTRUCCION MURO DE CONTENCION ASENTAMIENTO 6 DE AGOSTO ZONA 7 GUATEMALA
GUATEMALA</t>
  </si>
  <si>
    <t xml:space="preserve"> CONSTRUCCION MURO DE CONTENCION ASENTAMIENTO NUESTRO SENOR DE ESQUIPULAS
ZONA 18 GUATEMALA GUATEMALA</t>
  </si>
  <si>
    <t>CONSTRUCCION MURO DE CONTENCION ASENTAMIENTO ANEXO CERRITO SECTOR 4 ZONA 7
GUATEMALA GUATEMALA</t>
  </si>
  <si>
    <t>CONSTRUCCION MURO DE CONTENCION ASENTAMIENTO LOS PINOS ZONA DIECIOCHO
GUATEMALA GUATEMALA</t>
  </si>
  <si>
    <t>CONSTRUCCION MURO DE CONTENCION ASENTAMIENTO 5 DE NOVIEMBRE, ZONA 18,
GUATEMALA, GUATEMALA</t>
  </si>
  <si>
    <t>CONSTRUCCION MURO DE CONTENCION ASENTAMIENTO ANEXO EL MIRADOR, ZONA 18,
GUATEMALA, GUATEMALA</t>
  </si>
  <si>
    <t>CONSTRUCCION MURO DE CONTENCION ASENTAMIENTO LUZ DE CRISTO, VILLA LOBOS II, ZONA
12, VILLA NUEVA, GUATEMALA</t>
  </si>
  <si>
    <t>CONSTRUCCION MURO DE CONTENCION ASENTAMIENTO SAN JULIAN, SECTOR 7, CHINAUTLA,
GUATEMALA</t>
  </si>
  <si>
    <t>CONSTRUCCION MURO DE CONTENCION ASENTAMIENTO VIDA NUEVA I, TIERRA NUEVA II,
CHINAUTLA, GUATEMALA</t>
  </si>
  <si>
    <t>CONSTRUCCION MURO DE CONTENCION ASENTAMIENTO LA INDEPENDENCIA, VILLA LOBOS I,
VILLA NUEVA, GUATEMALA</t>
  </si>
  <si>
    <t>CONSTRUCCION MURO DE CONTENCION ASENTAMIENTO 10 DE FEBRERO, TIERRA NUEVA I,
CHINAUTLA, GUATEMALA</t>
  </si>
  <si>
    <t>CONSTRUCCION MURO DE CONTENCION ASENTAMIENTO 24 DE AGOSTO, TIERRA NUEVA II,
CHINAUTLA, GUATEMALA</t>
  </si>
  <si>
    <t>CONSTRUCCION MURO DE CONTENCION ASENTAMIENTO ISRAEL, EL ZARZAL, VILLA NUEVA,
GUATEMALA</t>
  </si>
  <si>
    <t>CONSTRUCCION MURO DE CONTENCION ASENTAMIENTO ANEXO C2, LA ESPERANZA, EL
MEZQUITAL, VILLA NUEVA, GUATEMALA</t>
  </si>
  <si>
    <t>CONSTRUCCION MURO DE CONTENCION 0.00 0.00
ASENTAMIENTO GALILEA, AMPARO, ZONA 7,
GUATEMALA, GUATEMALA</t>
  </si>
  <si>
    <t>CONSTRUCCION MURO DE CONTENCION ASENTAMIENTO UNIDOS 8 DE MARZO, VILLA NUEVA,
GUATEMALA</t>
  </si>
  <si>
    <t>CONSTRUCCION MURO DE CONTENCION ASENTAMIENTO 21 DE NOVIEMBRE, ZONA 7,
GUATEMALA, GUATEMALA</t>
  </si>
  <si>
    <t>CONSTRUCCION MURO DE CONTENCION ASENTAMIENTO UNIDOS POR LA PAZ SECTOR 6 VILLA
NUEVA GUATEMALA</t>
  </si>
  <si>
    <t>CONSTRUCCION MURO DE CONTENCION ASENTAMIENTO ANEXO LOMAS DE VILLA LOBOS II, ZONA 12, VILLA NUEVA, GUATEMALA</t>
  </si>
  <si>
    <t>CONSTRUCCION MURO DE CONTENCION ASENTAMIENTO UNIDOS POR LA PAZ, SECTOR 05, ZONA 12, VILLA NUEVA, GUATEMALA</t>
  </si>
  <si>
    <t>CONSTRUCCION MURO DE CONTENCION ASENTAMIENTO 10 DE MAYO ZONA 07, GUATEMALA, GUATEMALA</t>
  </si>
  <si>
    <t>CONSTRUCCION MURO DE CONTENCION ASENTAMIENTO EL ESFUERZO COLONIA 4 DE FEBRERO, ZONA 7, GUATEMALA, GUATEMALA</t>
  </si>
  <si>
    <t>CONSTRUCCION MURO DE CONTENCION ASENTAMIENTO TIERRA PROMETIDA, EL PARAISO II, ZONA 18, GUATEMALA, GUATEMALA</t>
  </si>
  <si>
    <t>CONSTRUCCION MURO DE CONTENCION ASENTAMIENTO CANDELARIA, ZONA DIECIOCHO (18), GUATEMALA, GUATEMALA</t>
  </si>
  <si>
    <t>CONSTRUCCION MURO DE CONTENCION ASENTAMIENTO EL MIRADOR II, ZONA SIETE, GUATEMALA, GUATEMALA</t>
  </si>
  <si>
    <t xml:space="preserve">  AMPLIACIÓN ESCUELA PRIMARIA OFICIAL RURAL MIXTA CASERÍO XIQUIX, NAHUALA, SOLOLÁ 07-05-0147-43</t>
  </si>
  <si>
    <t>MEJORAMIENTO CARRETERA RUTA NACIONAL 13 TRAMO: ALDEA BILOMA - ALDEA CABALLO BLANCO</t>
  </si>
  <si>
    <t>FUENTE: SIGES-Presupuesto/SNIP-Meta Física</t>
  </si>
  <si>
    <t>NOTA: Se contempla unicamente aquellos SNIP´S que tengan vigente y/ o ejecutados</t>
  </si>
  <si>
    <t>PRESUPUESTO Q</t>
  </si>
  <si>
    <t>Actualizado a Julio-2020</t>
  </si>
  <si>
    <t>CONSTRUCCION MURO DE CONTENCION ASENTAMIENTO 8 DE MARZO, EL MEZQUITAL, ZONA 12, VILLA NUEVA, GUATEMALA</t>
  </si>
  <si>
    <t>CONSTRUCCION MURO DE CONTENCION ASENTAMIENTO TIERRA SANTA, VILLA LOBOS I, ZONA 12, VILLA NUEVA, GUATEMALA</t>
  </si>
  <si>
    <t>CONSTRUCCION MURO DE CONTENCION ASENTAMIENTO LA ESPERANZA, EL MEZQUITAL, ZONA 12, VILLA NUEVA, GUATEMALA</t>
  </si>
  <si>
    <t>CONSTRUCCION MURO DE CONTENCION ASENTAMIENTO LA PAZ EL ZARZAL ZONA 4 VILLA NUEVA GUATEMALA</t>
  </si>
  <si>
    <t>CONSTRUCCION MURO DE CONTENCION ASENTAMIENTO VALLE DE NAZARETH, EL ZARZAL, ZONA, VILLA NUEVA, GUATEMALA</t>
  </si>
  <si>
    <t>CONSTRUCCION MURO DE CONTENCION ASENTAMIENTO MARIA TERESA CABALLEROS, ZONA 7, GUATEMALA, GUATEMALA</t>
  </si>
  <si>
    <t>CONSTRUCCION MURO DE CONTENCION ASENTAMIENTO MARTIRES DEL PUEBLO, SECTOR 2J, EL ZARZAL, VILLA NUEVA, GUATEMALA</t>
  </si>
  <si>
    <t>CONSTRUCCION MURO DE CONTENCION ASENTAMIENTO ANEXO SANTA ISABEL II, VILLA NUEVA, GUATEMALA</t>
  </si>
  <si>
    <t>CONSTRUCCION MURO DE CONTENCION ASENTAMIENTO VILLA LOBOS II, ANEXO, VILLA NUEVA, 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</si>
</sst>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0\ %"/>
    <numFmt numFmtId="167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5"/>
      <color rgb="FF1F497D"/>
      <name val="Calibri"/>
      <family val="2"/>
      <charset val="1"/>
    </font>
    <font>
      <sz val="10"/>
      <name val="Arial"/>
      <family val="2"/>
      <charset val="1"/>
    </font>
    <font>
      <b/>
      <i/>
      <sz val="11"/>
      <color theme="1"/>
      <name val="Arial"/>
      <family val="2"/>
    </font>
    <font>
      <b/>
      <i/>
      <sz val="1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4F81BD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8" fillId="0" borderId="16" applyProtection="0"/>
    <xf numFmtId="166" fontId="9" fillId="0" borderId="0" applyBorder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7">
    <xf numFmtId="0" fontId="0" fillId="0" borderId="0" xfId="0"/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0" xfId="1" applyNumberFormat="1" applyFont="1" applyFill="1" applyAlignment="1">
      <alignment horizontal="center" vertical="center"/>
    </xf>
    <xf numFmtId="0" fontId="6" fillId="3" borderId="0" xfId="0" applyFont="1" applyFill="1"/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3" applyNumberFormat="1" applyFont="1" applyFill="1" applyBorder="1" applyAlignment="1">
      <alignment horizontal="center" vertical="center" wrapText="1"/>
    </xf>
    <xf numFmtId="0" fontId="7" fillId="0" borderId="7" xfId="3" applyNumberFormat="1" applyFont="1" applyFill="1" applyBorder="1" applyAlignment="1">
      <alignment horizontal="center" vertical="center"/>
    </xf>
    <xf numFmtId="164" fontId="7" fillId="0" borderId="0" xfId="4" applyNumberFormat="1" applyFont="1" applyFill="1" applyAlignment="1">
      <alignment horizontal="right" vertical="center"/>
    </xf>
    <xf numFmtId="164" fontId="7" fillId="0" borderId="10" xfId="4" applyNumberFormat="1" applyFont="1" applyFill="1" applyBorder="1" applyAlignment="1">
      <alignment horizontal="right" vertical="center"/>
    </xf>
    <xf numFmtId="2" fontId="7" fillId="0" borderId="10" xfId="4" applyNumberFormat="1" applyFont="1" applyFill="1" applyBorder="1" applyAlignment="1">
      <alignment horizontal="right" vertical="center"/>
    </xf>
    <xf numFmtId="2" fontId="7" fillId="0" borderId="7" xfId="4" applyNumberFormat="1" applyFont="1" applyFill="1" applyBorder="1" applyAlignment="1">
      <alignment horizontal="right" vertical="center"/>
    </xf>
    <xf numFmtId="2" fontId="7" fillId="0" borderId="15" xfId="4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 wrapText="1"/>
    </xf>
    <xf numFmtId="164" fontId="7" fillId="0" borderId="7" xfId="15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right" vertical="center"/>
    </xf>
    <xf numFmtId="0" fontId="7" fillId="0" borderId="10" xfId="3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164" fontId="7" fillId="0" borderId="10" xfId="15" applyFont="1" applyFill="1" applyBorder="1" applyAlignment="1">
      <alignment horizontal="right" vertical="center"/>
    </xf>
    <xf numFmtId="164" fontId="7" fillId="0" borderId="7" xfId="15" applyFont="1" applyFill="1" applyBorder="1" applyAlignment="1">
      <alignment horizontal="right" vertical="center"/>
    </xf>
    <xf numFmtId="164" fontId="6" fillId="0" borderId="7" xfId="15" applyFont="1" applyFill="1" applyBorder="1" applyAlignment="1">
      <alignment horizontal="right" vertical="center"/>
    </xf>
    <xf numFmtId="164" fontId="7" fillId="0" borderId="7" xfId="15" applyFont="1" applyFill="1" applyBorder="1" applyAlignment="1" applyProtection="1">
      <alignment horizontal="center" vertical="center" wrapText="1"/>
    </xf>
    <xf numFmtId="164" fontId="7" fillId="0" borderId="15" xfId="15" applyFont="1" applyFill="1" applyBorder="1" applyAlignment="1">
      <alignment horizontal="center" vertical="center" wrapText="1"/>
    </xf>
    <xf numFmtId="164" fontId="7" fillId="0" borderId="0" xfId="15" applyFont="1" applyFill="1" applyAlignment="1">
      <alignment horizontal="right" vertical="center"/>
    </xf>
    <xf numFmtId="164" fontId="7" fillId="0" borderId="15" xfId="15" applyFont="1" applyFill="1" applyBorder="1" applyAlignment="1">
      <alignment horizontal="right" vertical="center"/>
    </xf>
    <xf numFmtId="164" fontId="6" fillId="0" borderId="0" xfId="15" applyFont="1" applyFill="1" applyAlignment="1">
      <alignment horizontal="right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164" fontId="7" fillId="0" borderId="10" xfId="15" applyFont="1" applyFill="1" applyBorder="1" applyAlignment="1">
      <alignment horizontal="center" vertical="center" wrapText="1"/>
    </xf>
    <xf numFmtId="164" fontId="7" fillId="0" borderId="15" xfId="4" applyNumberFormat="1" applyFont="1" applyFill="1" applyBorder="1" applyAlignment="1">
      <alignment horizontal="right" vertical="center"/>
    </xf>
    <xf numFmtId="0" fontId="7" fillId="0" borderId="42" xfId="0" applyFont="1" applyFill="1" applyBorder="1" applyAlignment="1">
      <alignment horizontal="center" vertical="center" wrapText="1"/>
    </xf>
    <xf numFmtId="0" fontId="6" fillId="0" borderId="0" xfId="1" applyNumberFormat="1" applyFont="1" applyFill="1" applyAlignment="1">
      <alignment horizontal="center" vertical="center"/>
    </xf>
    <xf numFmtId="0" fontId="7" fillId="0" borderId="15" xfId="3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right" vertical="center"/>
    </xf>
    <xf numFmtId="164" fontId="7" fillId="0" borderId="0" xfId="4" applyNumberFormat="1" applyFont="1" applyAlignment="1">
      <alignment horizontal="right" vertical="center"/>
    </xf>
    <xf numFmtId="0" fontId="6" fillId="0" borderId="0" xfId="0" applyFont="1"/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right" vertical="center"/>
    </xf>
    <xf numFmtId="2" fontId="7" fillId="0" borderId="10" xfId="4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2" fontId="7" fillId="0" borderId="8" xfId="4" applyNumberFormat="1" applyFont="1" applyFill="1" applyBorder="1" applyAlignment="1">
      <alignment horizontal="right" vertical="center"/>
    </xf>
    <xf numFmtId="2" fontId="7" fillId="0" borderId="43" xfId="4" applyNumberFormat="1" applyFont="1" applyFill="1" applyBorder="1" applyAlignment="1">
      <alignment horizontal="right" vertical="center"/>
    </xf>
    <xf numFmtId="0" fontId="5" fillId="2" borderId="24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36" xfId="0" applyFont="1" applyFill="1" applyBorder="1" applyAlignment="1">
      <alignment vertical="center"/>
    </xf>
    <xf numFmtId="2" fontId="7" fillId="0" borderId="42" xfId="4" applyNumberFormat="1" applyFont="1" applyFill="1" applyBorder="1" applyAlignment="1">
      <alignment horizontal="right" vertical="center"/>
    </xf>
    <xf numFmtId="2" fontId="7" fillId="0" borderId="9" xfId="4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40" xfId="5" applyFont="1" applyFill="1" applyBorder="1" applyAlignment="1" applyProtection="1">
      <alignment horizontal="center" vertical="center" wrapText="1"/>
    </xf>
    <xf numFmtId="164" fontId="7" fillId="0" borderId="42" xfId="15" applyFont="1" applyFill="1" applyBorder="1" applyAlignment="1">
      <alignment horizontal="right" vertical="center"/>
    </xf>
    <xf numFmtId="164" fontId="7" fillId="0" borderId="43" xfId="4" applyNumberFormat="1" applyFont="1" applyFill="1" applyBorder="1" applyAlignment="1">
      <alignment horizontal="right" vertical="center"/>
    </xf>
    <xf numFmtId="164" fontId="7" fillId="0" borderId="9" xfId="15" applyFont="1" applyFill="1" applyBorder="1" applyAlignment="1">
      <alignment horizontal="center" vertical="center" wrapText="1"/>
    </xf>
    <xf numFmtId="164" fontId="7" fillId="0" borderId="8" xfId="4" applyNumberFormat="1" applyFont="1" applyFill="1" applyBorder="1" applyAlignment="1">
      <alignment horizontal="right" vertical="center"/>
    </xf>
    <xf numFmtId="164" fontId="7" fillId="0" borderId="9" xfId="15" applyFont="1" applyFill="1" applyBorder="1" applyAlignment="1">
      <alignment horizontal="right" vertical="center"/>
    </xf>
    <xf numFmtId="164" fontId="7" fillId="0" borderId="8" xfId="15" applyFont="1" applyFill="1" applyBorder="1" applyAlignment="1">
      <alignment horizontal="right" vertical="center"/>
    </xf>
    <xf numFmtId="164" fontId="6" fillId="0" borderId="9" xfId="15" applyFont="1" applyFill="1" applyBorder="1" applyAlignment="1">
      <alignment horizontal="right" vertical="center"/>
    </xf>
    <xf numFmtId="164" fontId="7" fillId="0" borderId="8" xfId="15" applyFont="1" applyFill="1" applyBorder="1" applyAlignment="1">
      <alignment horizontal="center" vertical="center" wrapText="1"/>
    </xf>
    <xf numFmtId="164" fontId="7" fillId="0" borderId="9" xfId="15" applyFont="1" applyFill="1" applyBorder="1" applyAlignment="1" applyProtection="1">
      <alignment horizontal="center" vertical="center" wrapText="1"/>
    </xf>
    <xf numFmtId="164" fontId="11" fillId="0" borderId="0" xfId="4" applyNumberFormat="1" applyFont="1" applyFill="1" applyAlignment="1">
      <alignment horizontal="right" vertical="center"/>
    </xf>
    <xf numFmtId="164" fontId="5" fillId="6" borderId="5" xfId="15" applyFont="1" applyFill="1" applyBorder="1" applyAlignment="1">
      <alignment horizontal="center" vertical="center" wrapText="1"/>
    </xf>
    <xf numFmtId="164" fontId="5" fillId="6" borderId="3" xfId="15" applyFont="1" applyFill="1" applyBorder="1" applyAlignment="1">
      <alignment horizontal="center" vertical="center" wrapText="1"/>
    </xf>
    <xf numFmtId="164" fontId="5" fillId="6" borderId="6" xfId="15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164" fontId="5" fillId="7" borderId="5" xfId="4" applyNumberFormat="1" applyFont="1" applyFill="1" applyBorder="1" applyAlignment="1">
      <alignment horizontal="center" vertical="center" wrapText="1"/>
    </xf>
    <xf numFmtId="164" fontId="5" fillId="7" borderId="3" xfId="4" applyNumberFormat="1" applyFont="1" applyFill="1" applyBorder="1" applyAlignment="1">
      <alignment horizontal="center" vertical="center" wrapText="1"/>
    </xf>
    <xf numFmtId="164" fontId="5" fillId="7" borderId="6" xfId="4" applyNumberFormat="1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vertical="center"/>
    </xf>
    <xf numFmtId="0" fontId="5" fillId="7" borderId="18" xfId="0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40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6" fillId="2" borderId="0" xfId="0" applyFont="1" applyFill="1" applyBorder="1"/>
    <xf numFmtId="0" fontId="6" fillId="2" borderId="0" xfId="0" applyFont="1" applyFill="1"/>
    <xf numFmtId="164" fontId="4" fillId="2" borderId="5" xfId="15" applyFont="1" applyFill="1" applyBorder="1" applyAlignment="1">
      <alignment horizontal="right" vertical="center"/>
    </xf>
    <xf numFmtId="164" fontId="4" fillId="2" borderId="3" xfId="15" applyFont="1" applyFill="1" applyBorder="1" applyAlignment="1">
      <alignment horizontal="right" vertical="center"/>
    </xf>
    <xf numFmtId="164" fontId="4" fillId="2" borderId="6" xfId="0" applyNumberFormat="1" applyFont="1" applyFill="1" applyBorder="1" applyAlignment="1">
      <alignment horizontal="right" vertical="center"/>
    </xf>
    <xf numFmtId="2" fontId="4" fillId="2" borderId="5" xfId="0" applyNumberFormat="1" applyFont="1" applyFill="1" applyBorder="1" applyAlignment="1">
      <alignment horizontal="right" vertical="center"/>
    </xf>
    <xf numFmtId="2" fontId="4" fillId="2" borderId="3" xfId="0" applyNumberFormat="1" applyFont="1" applyFill="1" applyBorder="1" applyAlignment="1">
      <alignment horizontal="right" vertical="center"/>
    </xf>
    <xf numFmtId="2" fontId="4" fillId="2" borderId="6" xfId="0" applyNumberFormat="1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7" fillId="0" borderId="7" xfId="5" applyFont="1" applyFill="1" applyBorder="1" applyAlignment="1" applyProtection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5" fillId="4" borderId="13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5" fillId="4" borderId="18" xfId="0" applyFont="1" applyFill="1" applyBorder="1" applyAlignment="1">
      <alignment vertical="center"/>
    </xf>
    <xf numFmtId="164" fontId="5" fillId="0" borderId="0" xfId="15" applyFont="1" applyFill="1" applyBorder="1" applyAlignment="1">
      <alignment horizontal="center" vertical="center" wrapText="1"/>
    </xf>
    <xf numFmtId="164" fontId="5" fillId="0" borderId="0" xfId="4" applyNumberFormat="1" applyFont="1" applyFill="1" applyBorder="1" applyAlignment="1">
      <alignment horizontal="center" vertical="center" wrapText="1"/>
    </xf>
    <xf numFmtId="164" fontId="7" fillId="0" borderId="0" xfId="15" applyFont="1" applyFill="1" applyBorder="1" applyAlignment="1">
      <alignment horizontal="right" vertical="center"/>
    </xf>
    <xf numFmtId="0" fontId="7" fillId="0" borderId="33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vertical="center"/>
    </xf>
    <xf numFmtId="0" fontId="7" fillId="0" borderId="39" xfId="0" applyFont="1" applyFill="1" applyBorder="1" applyAlignment="1">
      <alignment horizontal="center" vertical="center" wrapText="1"/>
    </xf>
    <xf numFmtId="2" fontId="7" fillId="0" borderId="25" xfId="4" applyNumberFormat="1" applyFont="1" applyFill="1" applyBorder="1" applyAlignment="1">
      <alignment horizontal="right" vertical="center"/>
    </xf>
    <xf numFmtId="2" fontId="7" fillId="0" borderId="50" xfId="4" applyNumberFormat="1" applyFont="1" applyFill="1" applyBorder="1" applyAlignment="1">
      <alignment horizontal="right" vertical="center"/>
    </xf>
    <xf numFmtId="0" fontId="5" fillId="4" borderId="17" xfId="0" applyFont="1" applyFill="1" applyBorder="1" applyAlignment="1">
      <alignment vertical="center"/>
    </xf>
    <xf numFmtId="0" fontId="5" fillId="4" borderId="21" xfId="0" applyFont="1" applyFill="1" applyBorder="1" applyAlignment="1">
      <alignment vertical="center"/>
    </xf>
    <xf numFmtId="164" fontId="7" fillId="0" borderId="51" xfId="15" applyFont="1" applyFill="1" applyBorder="1" applyAlignment="1">
      <alignment horizontal="right" vertical="center"/>
    </xf>
    <xf numFmtId="164" fontId="7" fillId="0" borderId="52" xfId="4" applyNumberFormat="1" applyFont="1" applyFill="1" applyBorder="1" applyAlignment="1">
      <alignment horizontal="right" vertical="center"/>
    </xf>
    <xf numFmtId="164" fontId="7" fillId="0" borderId="51" xfId="15" quotePrefix="1" applyFont="1" applyFill="1" applyBorder="1" applyAlignment="1">
      <alignment horizontal="center" vertical="center" wrapText="1"/>
    </xf>
    <xf numFmtId="164" fontId="7" fillId="0" borderId="42" xfId="15" applyFont="1" applyFill="1" applyBorder="1" applyAlignment="1">
      <alignment horizontal="center" vertical="center" wrapText="1"/>
    </xf>
    <xf numFmtId="164" fontId="7" fillId="0" borderId="0" xfId="4" applyNumberFormat="1" applyFont="1" applyFill="1" applyBorder="1" applyAlignment="1">
      <alignment horizontal="center" vertical="center"/>
    </xf>
    <xf numFmtId="164" fontId="7" fillId="0" borderId="0" xfId="4" applyNumberFormat="1" applyFont="1" applyFill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2" fontId="7" fillId="0" borderId="25" xfId="4" applyNumberFormat="1" applyFont="1" applyFill="1" applyBorder="1" applyAlignment="1">
      <alignment horizontal="center" vertical="center"/>
    </xf>
    <xf numFmtId="2" fontId="7" fillId="0" borderId="10" xfId="4" applyNumberFormat="1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2" fontId="7" fillId="0" borderId="50" xfId="4" applyNumberFormat="1" applyFont="1" applyFill="1" applyBorder="1" applyAlignment="1">
      <alignment horizontal="center" vertical="center"/>
    </xf>
    <xf numFmtId="2" fontId="7" fillId="0" borderId="7" xfId="4" applyNumberFormat="1" applyFont="1" applyFill="1" applyBorder="1" applyAlignment="1">
      <alignment horizontal="center" vertical="center"/>
    </xf>
    <xf numFmtId="2" fontId="7" fillId="0" borderId="41" xfId="4" applyNumberFormat="1" applyFont="1" applyFill="1" applyBorder="1" applyAlignment="1">
      <alignment horizontal="center" vertical="center"/>
    </xf>
    <xf numFmtId="2" fontId="7" fillId="0" borderId="15" xfId="4" applyNumberFormat="1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164" fontId="5" fillId="8" borderId="27" xfId="4" applyNumberFormat="1" applyFont="1" applyFill="1" applyBorder="1" applyAlignment="1">
      <alignment horizontal="center" vertical="center" wrapText="1"/>
    </xf>
    <xf numFmtId="164" fontId="5" fillId="8" borderId="18" xfId="4" applyNumberFormat="1" applyFont="1" applyFill="1" applyBorder="1" applyAlignment="1">
      <alignment horizontal="center" vertical="center" wrapText="1"/>
    </xf>
    <xf numFmtId="164" fontId="5" fillId="8" borderId="22" xfId="4" applyNumberFormat="1" applyFont="1" applyFill="1" applyBorder="1" applyAlignment="1">
      <alignment horizontal="center" vertical="center" wrapText="1"/>
    </xf>
    <xf numFmtId="164" fontId="5" fillId="9" borderId="24" xfId="15" applyFont="1" applyFill="1" applyBorder="1" applyAlignment="1">
      <alignment horizontal="center" vertical="center" wrapText="1"/>
    </xf>
    <xf numFmtId="164" fontId="5" fillId="9" borderId="18" xfId="15" applyFont="1" applyFill="1" applyBorder="1" applyAlignment="1">
      <alignment horizontal="center" vertical="center" wrapText="1"/>
    </xf>
    <xf numFmtId="164" fontId="5" fillId="9" borderId="22" xfId="4" applyNumberFormat="1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 wrapText="1"/>
    </xf>
    <xf numFmtId="0" fontId="7" fillId="0" borderId="41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 wrapText="1"/>
    </xf>
    <xf numFmtId="0" fontId="7" fillId="0" borderId="10" xfId="3" applyNumberFormat="1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54" xfId="0" applyFont="1" applyFill="1" applyBorder="1" applyAlignment="1">
      <alignment vertical="center"/>
    </xf>
    <xf numFmtId="164" fontId="4" fillId="2" borderId="24" xfId="15" applyFont="1" applyFill="1" applyBorder="1" applyAlignment="1">
      <alignment horizontal="right" vertical="center"/>
    </xf>
    <xf numFmtId="164" fontId="4" fillId="2" borderId="18" xfId="15" applyFont="1" applyFill="1" applyBorder="1" applyAlignment="1">
      <alignment horizontal="right" vertical="center"/>
    </xf>
    <xf numFmtId="164" fontId="4" fillId="2" borderId="22" xfId="0" applyNumberFormat="1" applyFont="1" applyFill="1" applyBorder="1" applyAlignment="1">
      <alignment horizontal="right" vertical="center"/>
    </xf>
    <xf numFmtId="2" fontId="4" fillId="2" borderId="27" xfId="0" applyNumberFormat="1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55" xfId="0" applyNumberFormat="1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left" vertical="center" wrapText="1"/>
    </xf>
    <xf numFmtId="164" fontId="6" fillId="0" borderId="55" xfId="15" applyFont="1" applyFill="1" applyBorder="1" applyAlignment="1">
      <alignment horizontal="right" vertical="center"/>
    </xf>
    <xf numFmtId="2" fontId="7" fillId="0" borderId="55" xfId="4" applyNumberFormat="1" applyFont="1" applyFill="1" applyBorder="1" applyAlignment="1">
      <alignment horizontal="right" vertical="center"/>
    </xf>
    <xf numFmtId="164" fontId="4" fillId="2" borderId="12" xfId="15" applyFont="1" applyFill="1" applyBorder="1" applyAlignment="1">
      <alignment horizontal="right" vertical="center"/>
    </xf>
    <xf numFmtId="164" fontId="4" fillId="2" borderId="12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horizontal="right" vertical="center"/>
    </xf>
    <xf numFmtId="2" fontId="4" fillId="2" borderId="21" xfId="0" applyNumberFormat="1" applyFont="1" applyFill="1" applyBorder="1" applyAlignment="1">
      <alignment horizontal="right" vertical="center"/>
    </xf>
    <xf numFmtId="0" fontId="7" fillId="0" borderId="56" xfId="0" applyFont="1" applyFill="1" applyBorder="1" applyAlignment="1">
      <alignment horizontal="center" vertical="center" wrapText="1"/>
    </xf>
    <xf numFmtId="2" fontId="7" fillId="0" borderId="53" xfId="4" applyNumberFormat="1" applyFont="1" applyFill="1" applyBorder="1" applyAlignment="1">
      <alignment horizontal="right" vertical="center"/>
    </xf>
    <xf numFmtId="2" fontId="4" fillId="2" borderId="49" xfId="0" applyNumberFormat="1" applyFont="1" applyFill="1" applyBorder="1" applyAlignment="1">
      <alignment horizontal="right" vertical="center"/>
    </xf>
    <xf numFmtId="164" fontId="6" fillId="0" borderId="57" xfId="15" applyFont="1" applyFill="1" applyBorder="1" applyAlignment="1">
      <alignment horizontal="right" vertical="center"/>
    </xf>
    <xf numFmtId="164" fontId="4" fillId="2" borderId="11" xfId="15" applyFont="1" applyFill="1" applyBorder="1" applyAlignment="1">
      <alignment horizontal="right" vertical="center"/>
    </xf>
    <xf numFmtId="164" fontId="4" fillId="2" borderId="21" xfId="0" applyNumberFormat="1" applyFont="1" applyFill="1" applyBorder="1" applyAlignment="1">
      <alignment horizontal="right" vertical="center"/>
    </xf>
    <xf numFmtId="164" fontId="5" fillId="5" borderId="24" xfId="15" applyFont="1" applyFill="1" applyBorder="1" applyAlignment="1">
      <alignment horizontal="center" vertical="center" wrapText="1"/>
    </xf>
    <xf numFmtId="164" fontId="5" fillId="5" borderId="18" xfId="15" applyFont="1" applyFill="1" applyBorder="1" applyAlignment="1">
      <alignment horizontal="center" vertical="center" wrapText="1"/>
    </xf>
    <xf numFmtId="164" fontId="5" fillId="5" borderId="22" xfId="4" applyNumberFormat="1" applyFont="1" applyFill="1" applyBorder="1" applyAlignment="1">
      <alignment horizontal="center" vertical="center" wrapText="1"/>
    </xf>
    <xf numFmtId="164" fontId="5" fillId="10" borderId="18" xfId="4" applyNumberFormat="1" applyFont="1" applyFill="1" applyBorder="1" applyAlignment="1">
      <alignment horizontal="center" vertical="center" wrapText="1"/>
    </xf>
    <xf numFmtId="164" fontId="5" fillId="10" borderId="22" xfId="4" applyNumberFormat="1" applyFont="1" applyFill="1" applyBorder="1" applyAlignment="1">
      <alignment horizontal="center" vertical="center" wrapText="1"/>
    </xf>
    <xf numFmtId="164" fontId="5" fillId="11" borderId="27" xfId="4" applyNumberFormat="1" applyFont="1" applyFill="1" applyBorder="1" applyAlignment="1">
      <alignment horizontal="center" vertical="center" wrapText="1"/>
    </xf>
    <xf numFmtId="164" fontId="5" fillId="11" borderId="18" xfId="4" applyNumberFormat="1" applyFont="1" applyFill="1" applyBorder="1" applyAlignment="1">
      <alignment horizontal="center" vertical="center" wrapText="1"/>
    </xf>
    <xf numFmtId="164" fontId="5" fillId="11" borderId="22" xfId="4" applyNumberFormat="1" applyFont="1" applyFill="1" applyBorder="1" applyAlignment="1">
      <alignment horizontal="center" vertical="center" wrapText="1"/>
    </xf>
    <xf numFmtId="164" fontId="5" fillId="11" borderId="36" xfId="4" applyNumberFormat="1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39" xfId="0" applyFont="1" applyBorder="1" applyAlignment="1">
      <alignment horizontal="left" vertical="center" wrapText="1"/>
    </xf>
    <xf numFmtId="164" fontId="7" fillId="0" borderId="15" xfId="0" applyNumberFormat="1" applyFont="1" applyBorder="1" applyAlignment="1">
      <alignment horizontal="right" vertical="center"/>
    </xf>
    <xf numFmtId="2" fontId="7" fillId="0" borderId="15" xfId="4" applyNumberFormat="1" applyFont="1" applyBorder="1" applyAlignment="1">
      <alignment horizontal="right" vertical="center"/>
    </xf>
    <xf numFmtId="0" fontId="5" fillId="4" borderId="34" xfId="0" applyFont="1" applyFill="1" applyBorder="1" applyAlignment="1">
      <alignment vertical="center" wrapText="1"/>
    </xf>
    <xf numFmtId="0" fontId="5" fillId="4" borderId="38" xfId="0" applyFont="1" applyFill="1" applyBorder="1" applyAlignment="1">
      <alignment vertical="center"/>
    </xf>
    <xf numFmtId="0" fontId="5" fillId="4" borderId="34" xfId="0" applyFont="1" applyFill="1" applyBorder="1" applyAlignment="1">
      <alignment vertical="center"/>
    </xf>
    <xf numFmtId="2" fontId="7" fillId="0" borderId="42" xfId="4" applyNumberFormat="1" applyFont="1" applyBorder="1" applyAlignment="1">
      <alignment horizontal="right" vertical="center"/>
    </xf>
    <xf numFmtId="2" fontId="7" fillId="0" borderId="43" xfId="4" applyNumberFormat="1" applyFont="1" applyBorder="1" applyAlignment="1">
      <alignment horizontal="right" vertical="center"/>
    </xf>
    <xf numFmtId="2" fontId="7" fillId="0" borderId="51" xfId="4" applyNumberFormat="1" applyFont="1" applyBorder="1" applyAlignment="1">
      <alignment horizontal="right" vertical="center"/>
    </xf>
    <xf numFmtId="2" fontId="7" fillId="0" borderId="52" xfId="4" applyNumberFormat="1" applyFont="1" applyBorder="1" applyAlignment="1">
      <alignment horizontal="right" vertical="center"/>
    </xf>
    <xf numFmtId="2" fontId="4" fillId="2" borderId="11" xfId="0" applyNumberFormat="1" applyFont="1" applyFill="1" applyBorder="1" applyAlignment="1">
      <alignment horizontal="right" vertical="center"/>
    </xf>
    <xf numFmtId="164" fontId="5" fillId="10" borderId="24" xfId="4" applyNumberFormat="1" applyFont="1" applyFill="1" applyBorder="1" applyAlignment="1">
      <alignment horizontal="center" vertical="center" wrapText="1"/>
    </xf>
    <xf numFmtId="164" fontId="5" fillId="12" borderId="24" xfId="4" applyNumberFormat="1" applyFont="1" applyFill="1" applyBorder="1" applyAlignment="1">
      <alignment horizontal="center" vertical="center" wrapText="1"/>
    </xf>
    <xf numFmtId="164" fontId="5" fillId="12" borderId="18" xfId="4" applyNumberFormat="1" applyFont="1" applyFill="1" applyBorder="1" applyAlignment="1">
      <alignment horizontal="center" vertical="center" wrapText="1"/>
    </xf>
    <xf numFmtId="164" fontId="5" fillId="12" borderId="22" xfId="4" applyNumberFormat="1" applyFont="1" applyFill="1" applyBorder="1" applyAlignment="1">
      <alignment horizontal="center" vertical="center" wrapText="1"/>
    </xf>
    <xf numFmtId="164" fontId="5" fillId="13" borderId="18" xfId="4" applyNumberFormat="1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164" fontId="5" fillId="13" borderId="24" xfId="4" applyNumberFormat="1" applyFont="1" applyFill="1" applyBorder="1" applyAlignment="1">
      <alignment horizontal="center" vertical="center" wrapText="1"/>
    </xf>
    <xf numFmtId="164" fontId="5" fillId="13" borderId="22" xfId="4" applyNumberFormat="1" applyFont="1" applyFill="1" applyBorder="1" applyAlignment="1">
      <alignment horizontal="center" vertical="center" wrapText="1"/>
    </xf>
    <xf numFmtId="164" fontId="7" fillId="0" borderId="42" xfId="0" applyNumberFormat="1" applyFont="1" applyBorder="1" applyAlignment="1">
      <alignment horizontal="right" vertical="center"/>
    </xf>
    <xf numFmtId="164" fontId="7" fillId="0" borderId="43" xfId="4" applyNumberFormat="1" applyFont="1" applyBorder="1" applyAlignment="1">
      <alignment horizontal="right" vertical="center"/>
    </xf>
    <xf numFmtId="164" fontId="7" fillId="0" borderId="51" xfId="0" applyNumberFormat="1" applyFont="1" applyBorder="1" applyAlignment="1">
      <alignment horizontal="right" vertical="center"/>
    </xf>
    <xf numFmtId="164" fontId="7" fillId="0" borderId="52" xfId="4" applyNumberFormat="1" applyFont="1" applyBorder="1" applyAlignment="1">
      <alignment horizontal="right" vertical="center"/>
    </xf>
    <xf numFmtId="164" fontId="4" fillId="2" borderId="11" xfId="0" applyNumberFormat="1" applyFont="1" applyFill="1" applyBorder="1" applyAlignment="1">
      <alignment horizontal="right" vertical="center"/>
    </xf>
    <xf numFmtId="2" fontId="5" fillId="4" borderId="14" xfId="0" applyNumberFormat="1" applyFont="1" applyFill="1" applyBorder="1" applyAlignment="1">
      <alignment vertical="center"/>
    </xf>
    <xf numFmtId="164" fontId="7" fillId="0" borderId="15" xfId="0" applyNumberFormat="1" applyFont="1" applyFill="1" applyBorder="1" applyAlignment="1">
      <alignment horizontal="right" vertical="center"/>
    </xf>
    <xf numFmtId="2" fontId="7" fillId="0" borderId="51" xfId="4" applyNumberFormat="1" applyFont="1" applyFill="1" applyBorder="1" applyAlignment="1">
      <alignment horizontal="right" vertical="center"/>
    </xf>
    <xf numFmtId="2" fontId="7" fillId="0" borderId="52" xfId="4" applyNumberFormat="1" applyFont="1" applyFill="1" applyBorder="1" applyAlignment="1">
      <alignment horizontal="right" vertical="center"/>
    </xf>
    <xf numFmtId="164" fontId="7" fillId="0" borderId="42" xfId="0" applyNumberFormat="1" applyFont="1" applyFill="1" applyBorder="1" applyAlignment="1">
      <alignment horizontal="right" vertical="center"/>
    </xf>
    <xf numFmtId="164" fontId="7" fillId="0" borderId="51" xfId="0" applyNumberFormat="1" applyFont="1" applyFill="1" applyBorder="1" applyAlignment="1">
      <alignment horizontal="right" vertical="center"/>
    </xf>
    <xf numFmtId="164" fontId="7" fillId="0" borderId="42" xfId="4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 wrapText="1"/>
    </xf>
    <xf numFmtId="164" fontId="5" fillId="14" borderId="48" xfId="4" applyNumberFormat="1" applyFont="1" applyFill="1" applyBorder="1" applyAlignment="1">
      <alignment horizontal="center" vertical="center" wrapText="1"/>
    </xf>
    <xf numFmtId="164" fontId="5" fillId="14" borderId="27" xfId="4" applyNumberFormat="1" applyFont="1" applyFill="1" applyBorder="1" applyAlignment="1">
      <alignment horizontal="center" vertical="center" wrapText="1"/>
    </xf>
    <xf numFmtId="164" fontId="5" fillId="14" borderId="18" xfId="4" applyNumberFormat="1" applyFont="1" applyFill="1" applyBorder="1" applyAlignment="1">
      <alignment horizontal="center" vertical="center" wrapText="1"/>
    </xf>
    <xf numFmtId="164" fontId="5" fillId="14" borderId="22" xfId="4" applyNumberFormat="1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164" fontId="7" fillId="0" borderId="51" xfId="4" applyNumberFormat="1" applyFont="1" applyFill="1" applyBorder="1" applyAlignment="1">
      <alignment horizontal="right" vertical="center"/>
    </xf>
    <xf numFmtId="164" fontId="10" fillId="2" borderId="12" xfId="0" applyNumberFormat="1" applyFont="1" applyFill="1" applyBorder="1" applyAlignment="1">
      <alignment horizontal="right" vertical="center"/>
    </xf>
    <xf numFmtId="164" fontId="10" fillId="2" borderId="21" xfId="0" applyNumberFormat="1" applyFont="1" applyFill="1" applyBorder="1" applyAlignment="1">
      <alignment horizontal="right" vertical="center"/>
    </xf>
    <xf numFmtId="164" fontId="10" fillId="2" borderId="11" xfId="0" applyNumberFormat="1" applyFont="1" applyFill="1" applyBorder="1" applyAlignment="1">
      <alignment horizontal="right" vertical="center"/>
    </xf>
    <xf numFmtId="2" fontId="10" fillId="2" borderId="12" xfId="0" applyNumberFormat="1" applyFont="1" applyFill="1" applyBorder="1" applyAlignment="1">
      <alignment horizontal="right" vertical="center"/>
    </xf>
    <xf numFmtId="2" fontId="10" fillId="2" borderId="21" xfId="0" applyNumberFormat="1" applyFont="1" applyFill="1" applyBorder="1" applyAlignment="1">
      <alignment horizontal="right" vertical="center"/>
    </xf>
    <xf numFmtId="164" fontId="5" fillId="6" borderId="1" xfId="4" applyNumberFormat="1" applyFont="1" applyFill="1" applyBorder="1" applyAlignment="1">
      <alignment horizontal="center" vertical="center" wrapText="1"/>
    </xf>
    <xf numFmtId="164" fontId="5" fillId="6" borderId="2" xfId="4" applyNumberFormat="1" applyFont="1" applyFill="1" applyBorder="1" applyAlignment="1">
      <alignment horizontal="center" vertical="center" wrapText="1"/>
    </xf>
    <xf numFmtId="164" fontId="5" fillId="6" borderId="4" xfId="4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164" fontId="5" fillId="7" borderId="37" xfId="4" applyNumberFormat="1" applyFont="1" applyFill="1" applyBorder="1" applyAlignment="1">
      <alignment horizontal="center" vertical="center" wrapText="1"/>
    </xf>
    <xf numFmtId="164" fontId="5" fillId="7" borderId="23" xfId="4" applyNumberFormat="1" applyFont="1" applyFill="1" applyBorder="1" applyAlignment="1">
      <alignment horizontal="center" vertical="center" wrapText="1"/>
    </xf>
    <xf numFmtId="164" fontId="5" fillId="7" borderId="44" xfId="4" applyNumberFormat="1" applyFont="1" applyFill="1" applyBorder="1" applyAlignment="1">
      <alignment horizontal="center" vertical="center" wrapText="1"/>
    </xf>
    <xf numFmtId="0" fontId="4" fillId="2" borderId="45" xfId="1" applyNumberFormat="1" applyFont="1" applyFill="1" applyBorder="1" applyAlignment="1">
      <alignment horizontal="center" vertical="center"/>
    </xf>
    <xf numFmtId="0" fontId="4" fillId="2" borderId="46" xfId="1" applyNumberFormat="1" applyFont="1" applyFill="1" applyBorder="1" applyAlignment="1">
      <alignment horizontal="center" vertical="center"/>
    </xf>
    <xf numFmtId="0" fontId="4" fillId="2" borderId="47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3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11" fillId="0" borderId="19" xfId="4" applyNumberFormat="1" applyFont="1" applyFill="1" applyBorder="1" applyAlignment="1">
      <alignment horizontal="center" vertical="center"/>
    </xf>
    <xf numFmtId="0" fontId="4" fillId="2" borderId="13" xfId="1" applyNumberFormat="1" applyFont="1" applyFill="1" applyBorder="1" applyAlignment="1">
      <alignment horizontal="center" vertical="center"/>
    </xf>
    <xf numFmtId="0" fontId="4" fillId="2" borderId="14" xfId="1" applyNumberFormat="1" applyFont="1" applyFill="1" applyBorder="1" applyAlignment="1">
      <alignment horizontal="center" vertical="center"/>
    </xf>
    <xf numFmtId="164" fontId="5" fillId="8" borderId="13" xfId="4" applyNumberFormat="1" applyFont="1" applyFill="1" applyBorder="1" applyAlignment="1">
      <alignment horizontal="center" vertical="center" wrapText="1"/>
    </xf>
    <xf numFmtId="164" fontId="5" fillId="8" borderId="14" xfId="4" applyNumberFormat="1" applyFont="1" applyFill="1" applyBorder="1" applyAlignment="1">
      <alignment horizontal="center" vertical="center" wrapText="1"/>
    </xf>
    <xf numFmtId="164" fontId="5" fillId="8" borderId="17" xfId="4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164" fontId="5" fillId="9" borderId="13" xfId="4" applyNumberFormat="1" applyFont="1" applyFill="1" applyBorder="1" applyAlignment="1">
      <alignment horizontal="center" vertical="center" wrapText="1"/>
    </xf>
    <xf numFmtId="164" fontId="5" fillId="9" borderId="14" xfId="4" applyNumberFormat="1" applyFont="1" applyFill="1" applyBorder="1" applyAlignment="1">
      <alignment horizontal="center" vertical="center" wrapText="1"/>
    </xf>
    <xf numFmtId="164" fontId="5" fillId="9" borderId="17" xfId="4" applyNumberFormat="1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8" xfId="1" applyNumberFormat="1" applyFont="1" applyFill="1" applyBorder="1" applyAlignment="1">
      <alignment horizontal="center" vertical="center" wrapText="1"/>
    </xf>
    <xf numFmtId="0" fontId="5" fillId="2" borderId="29" xfId="1" applyNumberFormat="1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164" fontId="5" fillId="5" borderId="13" xfId="4" applyNumberFormat="1" applyFont="1" applyFill="1" applyBorder="1" applyAlignment="1">
      <alignment horizontal="center" vertical="center" wrapText="1"/>
    </xf>
    <xf numFmtId="164" fontId="5" fillId="5" borderId="14" xfId="4" applyNumberFormat="1" applyFont="1" applyFill="1" applyBorder="1" applyAlignment="1">
      <alignment horizontal="center" vertical="center" wrapText="1"/>
    </xf>
    <xf numFmtId="164" fontId="5" fillId="5" borderId="17" xfId="4" applyNumberFormat="1" applyFont="1" applyFill="1" applyBorder="1" applyAlignment="1">
      <alignment horizontal="center" vertical="center" wrapText="1"/>
    </xf>
    <xf numFmtId="164" fontId="5" fillId="11" borderId="14" xfId="4" applyNumberFormat="1" applyFont="1" applyFill="1" applyBorder="1" applyAlignment="1">
      <alignment horizontal="center" vertical="center" wrapText="1"/>
    </xf>
    <xf numFmtId="164" fontId="5" fillId="11" borderId="17" xfId="4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164" fontId="5" fillId="13" borderId="13" xfId="4" applyNumberFormat="1" applyFont="1" applyFill="1" applyBorder="1" applyAlignment="1">
      <alignment horizontal="center" vertical="center" wrapText="1"/>
    </xf>
    <xf numFmtId="164" fontId="5" fillId="13" borderId="14" xfId="4" applyNumberFormat="1" applyFont="1" applyFill="1" applyBorder="1" applyAlignment="1">
      <alignment horizontal="center" vertical="center" wrapText="1"/>
    </xf>
    <xf numFmtId="164" fontId="5" fillId="13" borderId="17" xfId="4" applyNumberFormat="1" applyFont="1" applyFill="1" applyBorder="1" applyAlignment="1">
      <alignment horizontal="center" vertical="center" wrapText="1"/>
    </xf>
    <xf numFmtId="164" fontId="5" fillId="12" borderId="13" xfId="4" applyNumberFormat="1" applyFont="1" applyFill="1" applyBorder="1" applyAlignment="1">
      <alignment horizontal="center" vertical="center" wrapText="1"/>
    </xf>
    <xf numFmtId="164" fontId="5" fillId="12" borderId="14" xfId="4" applyNumberFormat="1" applyFont="1" applyFill="1" applyBorder="1" applyAlignment="1">
      <alignment horizontal="center" vertical="center" wrapText="1"/>
    </xf>
    <xf numFmtId="164" fontId="5" fillId="12" borderId="17" xfId="4" applyNumberFormat="1" applyFont="1" applyFill="1" applyBorder="1" applyAlignment="1">
      <alignment horizontal="center" vertical="center" wrapText="1"/>
    </xf>
    <xf numFmtId="164" fontId="5" fillId="10" borderId="13" xfId="4" applyNumberFormat="1" applyFont="1" applyFill="1" applyBorder="1" applyAlignment="1">
      <alignment horizontal="center" vertical="center" wrapText="1"/>
    </xf>
    <xf numFmtId="164" fontId="5" fillId="10" borderId="14" xfId="4" applyNumberFormat="1" applyFont="1" applyFill="1" applyBorder="1" applyAlignment="1">
      <alignment horizontal="center" vertical="center" wrapText="1"/>
    </xf>
    <xf numFmtId="164" fontId="5" fillId="10" borderId="17" xfId="4" applyNumberFormat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164" fontId="5" fillId="14" borderId="13" xfId="4" applyNumberFormat="1" applyFont="1" applyFill="1" applyBorder="1" applyAlignment="1">
      <alignment horizontal="center" vertical="center" wrapText="1"/>
    </xf>
    <xf numFmtId="164" fontId="5" fillId="14" borderId="14" xfId="4" applyNumberFormat="1" applyFont="1" applyFill="1" applyBorder="1" applyAlignment="1">
      <alignment horizontal="center" vertical="center" wrapText="1"/>
    </xf>
    <xf numFmtId="164" fontId="5" fillId="14" borderId="17" xfId="4" applyNumberFormat="1" applyFont="1" applyFill="1" applyBorder="1" applyAlignment="1">
      <alignment horizontal="center" vertical="center" wrapText="1"/>
    </xf>
    <xf numFmtId="0" fontId="10" fillId="2" borderId="11" xfId="1" applyNumberFormat="1" applyFont="1" applyFill="1" applyBorder="1" applyAlignment="1">
      <alignment horizontal="center" vertical="center"/>
    </xf>
    <xf numFmtId="0" fontId="10" fillId="2" borderId="12" xfId="1" applyNumberFormat="1" applyFont="1" applyFill="1" applyBorder="1" applyAlignment="1">
      <alignment horizontal="center" vertical="center"/>
    </xf>
    <xf numFmtId="0" fontId="10" fillId="2" borderId="21" xfId="1" applyNumberFormat="1" applyFont="1" applyFill="1" applyBorder="1" applyAlignment="1">
      <alignment horizontal="center" vertical="center"/>
    </xf>
  </cellXfs>
  <cellStyles count="16">
    <cellStyle name="Hipervínculo" xfId="5" builtinId="8"/>
    <cellStyle name="Millares" xfId="1" builtinId="3"/>
    <cellStyle name="Millares 11" xfId="3" xr:uid="{00000000-0005-0000-0000-000002000000}"/>
    <cellStyle name="Millares 2" xfId="6" xr:uid="{00000000-0005-0000-0000-000003000000}"/>
    <cellStyle name="Millares 3" xfId="11" xr:uid="{00000000-0005-0000-0000-000004000000}"/>
    <cellStyle name="Moneda" xfId="15" builtinId="4"/>
    <cellStyle name="Moneda 2" xfId="8" xr:uid="{00000000-0005-0000-0000-000006000000}"/>
    <cellStyle name="Moneda 3" xfId="9" xr:uid="{00000000-0005-0000-0000-000007000000}"/>
    <cellStyle name="Moneda 4" xfId="14" xr:uid="{00000000-0005-0000-0000-000008000000}"/>
    <cellStyle name="Normal" xfId="0" builtinId="0"/>
    <cellStyle name="Normal 10" xfId="10" xr:uid="{00000000-0005-0000-0000-00000A000000}"/>
    <cellStyle name="Normal 11" xfId="4" xr:uid="{00000000-0005-0000-0000-00000B000000}"/>
    <cellStyle name="Normal 2 2 2 3 4" xfId="2" xr:uid="{00000000-0005-0000-0000-00000C000000}"/>
    <cellStyle name="Porcentaje 2" xfId="7" xr:uid="{00000000-0005-0000-0000-00000D000000}"/>
    <cellStyle name="Porcentual 2" xfId="13" xr:uid="{00000000-0005-0000-0000-00000E000000}"/>
    <cellStyle name="Texto explicativo 2" xfId="12" xr:uid="{00000000-0005-0000-0000-00000F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X164"/>
  <sheetViews>
    <sheetView view="pageBreakPreview" topLeftCell="H1" zoomScale="80" zoomScaleNormal="80" zoomScaleSheetLayoutView="80" workbookViewId="0">
      <pane ySplit="5" topLeftCell="A6" activePane="bottomLeft" state="frozen"/>
      <selection activeCell="F9" sqref="F9"/>
      <selection pane="bottomLeft" activeCell="K3" sqref="K3"/>
    </sheetView>
  </sheetViews>
  <sheetFormatPr baseColWidth="10" defaultColWidth="11.42578125" defaultRowHeight="14.25" x14ac:dyDescent="0.2"/>
  <cols>
    <col min="1" max="1" width="10" style="5" customWidth="1"/>
    <col min="2" max="2" width="12" style="6" bestFit="1" customWidth="1"/>
    <col min="3" max="3" width="60" style="111" customWidth="1"/>
    <col min="4" max="4" width="23.85546875" style="3" customWidth="1"/>
    <col min="5" max="5" width="27.5703125" style="36" customWidth="1"/>
    <col min="6" max="6" width="25.85546875" style="34" customWidth="1"/>
    <col min="7" max="7" width="27.7109375" style="13" customWidth="1"/>
    <col min="8" max="8" width="21.85546875" style="13" customWidth="1"/>
    <col min="9" max="11" width="18.85546875" style="13" customWidth="1"/>
    <col min="12" max="13" width="11.42578125" style="1" customWidth="1"/>
    <col min="14" max="16384" width="11.42578125" style="1"/>
  </cols>
  <sheetData>
    <row r="1" spans="1:11" ht="15" x14ac:dyDescent="0.2">
      <c r="A1" s="256" t="s">
        <v>0</v>
      </c>
      <c r="B1" s="256"/>
      <c r="C1" s="256"/>
      <c r="D1" s="18"/>
    </row>
    <row r="2" spans="1:11" ht="15" x14ac:dyDescent="0.2">
      <c r="A2" s="256" t="s">
        <v>1</v>
      </c>
      <c r="B2" s="256"/>
      <c r="C2" s="256"/>
      <c r="D2" s="18"/>
    </row>
    <row r="3" spans="1:11" ht="15.75" thickBot="1" x14ac:dyDescent="0.25">
      <c r="A3" s="256" t="s">
        <v>53</v>
      </c>
      <c r="B3" s="256"/>
      <c r="C3" s="256"/>
      <c r="D3" s="18"/>
      <c r="K3" s="80" t="s">
        <v>290</v>
      </c>
    </row>
    <row r="4" spans="1:11" ht="15" customHeight="1" x14ac:dyDescent="0.2">
      <c r="A4" s="257" t="s">
        <v>2</v>
      </c>
      <c r="B4" s="259" t="s">
        <v>3</v>
      </c>
      <c r="C4" s="261" t="s">
        <v>4</v>
      </c>
      <c r="D4" s="248" t="s">
        <v>49</v>
      </c>
      <c r="E4" s="245" t="s">
        <v>289</v>
      </c>
      <c r="F4" s="246"/>
      <c r="G4" s="247"/>
      <c r="H4" s="250" t="s">
        <v>45</v>
      </c>
      <c r="I4" s="251"/>
      <c r="J4" s="251"/>
      <c r="K4" s="252"/>
    </row>
    <row r="5" spans="1:11" ht="22.5" customHeight="1" thickBot="1" x14ac:dyDescent="0.25">
      <c r="A5" s="258"/>
      <c r="B5" s="260"/>
      <c r="C5" s="262"/>
      <c r="D5" s="249"/>
      <c r="E5" s="81" t="s">
        <v>41</v>
      </c>
      <c r="F5" s="82" t="s">
        <v>40</v>
      </c>
      <c r="G5" s="83" t="s">
        <v>47</v>
      </c>
      <c r="H5" s="87" t="s">
        <v>43</v>
      </c>
      <c r="I5" s="88" t="s">
        <v>41</v>
      </c>
      <c r="J5" s="88" t="s">
        <v>40</v>
      </c>
      <c r="K5" s="89" t="s">
        <v>47</v>
      </c>
    </row>
    <row r="6" spans="1:11" ht="15" customHeight="1" thickBot="1" x14ac:dyDescent="0.25">
      <c r="A6" s="58" t="s">
        <v>54</v>
      </c>
      <c r="B6" s="59"/>
      <c r="C6" s="105"/>
      <c r="D6" s="60"/>
      <c r="E6" s="84"/>
      <c r="F6" s="85"/>
      <c r="G6" s="86"/>
      <c r="H6" s="90"/>
      <c r="I6" s="91"/>
      <c r="J6" s="91"/>
      <c r="K6" s="92"/>
    </row>
    <row r="7" spans="1:11" s="2" customFormat="1" ht="57" x14ac:dyDescent="0.2">
      <c r="A7" s="41">
        <v>1</v>
      </c>
      <c r="B7" s="37">
        <v>130705</v>
      </c>
      <c r="C7" s="106" t="s">
        <v>56</v>
      </c>
      <c r="D7" s="68" t="s">
        <v>50</v>
      </c>
      <c r="E7" s="71">
        <v>37623041</v>
      </c>
      <c r="F7" s="29">
        <v>735984</v>
      </c>
      <c r="G7" s="72">
        <v>0</v>
      </c>
      <c r="H7" s="61">
        <v>14</v>
      </c>
      <c r="I7" s="15">
        <v>1.1599999999999999</v>
      </c>
      <c r="J7" s="15">
        <v>0.14000000000000001</v>
      </c>
      <c r="K7" s="57">
        <v>0</v>
      </c>
    </row>
    <row r="8" spans="1:11" s="2" customFormat="1" ht="42.75" x14ac:dyDescent="0.2">
      <c r="A8" s="8">
        <v>2</v>
      </c>
      <c r="B8" s="11">
        <v>189831</v>
      </c>
      <c r="C8" s="107" t="s">
        <v>13</v>
      </c>
      <c r="D8" s="69" t="s">
        <v>51</v>
      </c>
      <c r="E8" s="73">
        <v>10750000</v>
      </c>
      <c r="F8" s="22">
        <v>6124991</v>
      </c>
      <c r="G8" s="74">
        <v>0</v>
      </c>
      <c r="H8" s="62">
        <v>126</v>
      </c>
      <c r="I8" s="16">
        <v>38.39</v>
      </c>
      <c r="J8" s="16">
        <v>21.72</v>
      </c>
      <c r="K8" s="56">
        <v>0</v>
      </c>
    </row>
    <row r="9" spans="1:11" s="2" customFormat="1" ht="28.5" x14ac:dyDescent="0.2">
      <c r="A9" s="8">
        <v>3</v>
      </c>
      <c r="B9" s="9">
        <v>190098</v>
      </c>
      <c r="C9" s="107" t="s">
        <v>150</v>
      </c>
      <c r="D9" s="69" t="s">
        <v>51</v>
      </c>
      <c r="E9" s="75">
        <v>0</v>
      </c>
      <c r="F9" s="30">
        <v>24000000</v>
      </c>
      <c r="G9" s="76">
        <v>15466942.01</v>
      </c>
      <c r="H9" s="62">
        <v>817.52</v>
      </c>
      <c r="I9" s="16">
        <v>54.05</v>
      </c>
      <c r="J9" s="16">
        <v>0</v>
      </c>
      <c r="K9" s="56">
        <v>16.89</v>
      </c>
    </row>
    <row r="10" spans="1:11" s="2" customFormat="1" ht="28.5" x14ac:dyDescent="0.2">
      <c r="A10" s="8">
        <v>4</v>
      </c>
      <c r="B10" s="9">
        <v>209134</v>
      </c>
      <c r="C10" s="107" t="s">
        <v>57</v>
      </c>
      <c r="D10" s="69" t="s">
        <v>51</v>
      </c>
      <c r="E10" s="75">
        <v>29025000</v>
      </c>
      <c r="F10" s="30">
        <v>15522277</v>
      </c>
      <c r="G10" s="74">
        <v>0</v>
      </c>
      <c r="H10" s="62">
        <v>150</v>
      </c>
      <c r="I10" s="16">
        <v>170.4</v>
      </c>
      <c r="J10" s="16">
        <v>91.04</v>
      </c>
      <c r="K10" s="56">
        <v>0</v>
      </c>
    </row>
    <row r="11" spans="1:11" s="2" customFormat="1" ht="28.5" x14ac:dyDescent="0.2">
      <c r="A11" s="8">
        <v>5</v>
      </c>
      <c r="B11" s="11">
        <v>209196</v>
      </c>
      <c r="C11" s="107" t="s">
        <v>58</v>
      </c>
      <c r="D11" s="69" t="s">
        <v>51</v>
      </c>
      <c r="E11" s="75">
        <v>25000000</v>
      </c>
      <c r="F11" s="30">
        <v>1077001</v>
      </c>
      <c r="G11" s="74">
        <v>0</v>
      </c>
      <c r="H11" s="62">
        <v>1500</v>
      </c>
      <c r="I11" s="16">
        <v>99.7</v>
      </c>
      <c r="J11" s="16">
        <v>4.3</v>
      </c>
      <c r="K11" s="56">
        <v>0</v>
      </c>
    </row>
    <row r="12" spans="1:11" s="2" customFormat="1" ht="42.75" x14ac:dyDescent="0.2">
      <c r="A12" s="8">
        <v>6</v>
      </c>
      <c r="B12" s="11">
        <v>209418</v>
      </c>
      <c r="C12" s="107" t="s">
        <v>225</v>
      </c>
      <c r="D12" s="69" t="s">
        <v>51</v>
      </c>
      <c r="E12" s="75">
        <v>0</v>
      </c>
      <c r="F12" s="30">
        <v>20199902</v>
      </c>
      <c r="G12" s="74">
        <v>0</v>
      </c>
      <c r="H12" s="62">
        <v>600</v>
      </c>
      <c r="I12" s="16">
        <v>51.89</v>
      </c>
      <c r="J12" s="16">
        <v>311.73</v>
      </c>
      <c r="K12" s="56">
        <v>0</v>
      </c>
    </row>
    <row r="13" spans="1:11" s="2" customFormat="1" ht="28.5" x14ac:dyDescent="0.2">
      <c r="A13" s="8">
        <v>7</v>
      </c>
      <c r="B13" s="12">
        <v>210328</v>
      </c>
      <c r="C13" s="107" t="s">
        <v>14</v>
      </c>
      <c r="D13" s="69" t="s">
        <v>51</v>
      </c>
      <c r="E13" s="75">
        <v>15000000</v>
      </c>
      <c r="F13" s="30">
        <v>488170</v>
      </c>
      <c r="G13" s="74">
        <v>169078.17</v>
      </c>
      <c r="H13" s="62">
        <v>99.62</v>
      </c>
      <c r="I13" s="16">
        <v>78.599999999999994</v>
      </c>
      <c r="J13" s="16">
        <v>1.21</v>
      </c>
      <c r="K13" s="56">
        <v>0</v>
      </c>
    </row>
    <row r="14" spans="1:11" s="2" customFormat="1" ht="42.75" x14ac:dyDescent="0.2">
      <c r="A14" s="8">
        <v>8</v>
      </c>
      <c r="B14" s="12">
        <v>229662</v>
      </c>
      <c r="C14" s="107" t="s">
        <v>226</v>
      </c>
      <c r="D14" s="69" t="s">
        <v>50</v>
      </c>
      <c r="E14" s="75">
        <v>0</v>
      </c>
      <c r="F14" s="30">
        <v>82314388</v>
      </c>
      <c r="G14" s="74">
        <v>75345018.040000007</v>
      </c>
      <c r="H14" s="62">
        <v>28</v>
      </c>
      <c r="I14" s="16">
        <v>0.6</v>
      </c>
      <c r="J14" s="16">
        <v>6.8</v>
      </c>
      <c r="K14" s="56">
        <v>1.84</v>
      </c>
    </row>
    <row r="15" spans="1:11" s="2" customFormat="1" ht="28.5" x14ac:dyDescent="0.2">
      <c r="A15" s="8">
        <v>9</v>
      </c>
      <c r="B15" s="11">
        <v>24234</v>
      </c>
      <c r="C15" s="107" t="s">
        <v>59</v>
      </c>
      <c r="D15" s="69" t="s">
        <v>50</v>
      </c>
      <c r="E15" s="75">
        <v>234124776</v>
      </c>
      <c r="F15" s="30">
        <v>190964584</v>
      </c>
      <c r="G15" s="74">
        <v>95738704.359999999</v>
      </c>
      <c r="H15" s="62">
        <v>27.45</v>
      </c>
      <c r="I15" s="16">
        <v>9</v>
      </c>
      <c r="J15" s="16">
        <v>9.2899999999999991</v>
      </c>
      <c r="K15" s="56">
        <v>1.82</v>
      </c>
    </row>
    <row r="16" spans="1:11" s="2" customFormat="1" ht="42.75" x14ac:dyDescent="0.2">
      <c r="A16" s="8">
        <v>10</v>
      </c>
      <c r="B16" s="11">
        <v>60132</v>
      </c>
      <c r="C16" s="107" t="s">
        <v>61</v>
      </c>
      <c r="D16" s="69" t="s">
        <v>50</v>
      </c>
      <c r="E16" s="75">
        <v>92216000</v>
      </c>
      <c r="F16" s="30">
        <v>92216000</v>
      </c>
      <c r="G16" s="74">
        <v>747550.04</v>
      </c>
      <c r="H16" s="62">
        <v>3</v>
      </c>
      <c r="I16" s="16">
        <v>3.01</v>
      </c>
      <c r="J16" s="16">
        <v>3.01</v>
      </c>
      <c r="K16" s="56">
        <v>0</v>
      </c>
    </row>
    <row r="17" spans="1:13" s="97" customFormat="1" ht="17.25" customHeight="1" x14ac:dyDescent="0.2">
      <c r="A17" s="93" t="s">
        <v>62</v>
      </c>
      <c r="B17" s="94"/>
      <c r="C17" s="108"/>
      <c r="D17" s="95"/>
      <c r="E17" s="93"/>
      <c r="F17" s="94"/>
      <c r="G17" s="96"/>
      <c r="H17" s="93"/>
      <c r="I17" s="94"/>
      <c r="J17" s="94"/>
      <c r="K17" s="96"/>
    </row>
    <row r="18" spans="1:13" s="2" customFormat="1" ht="28.5" x14ac:dyDescent="0.2">
      <c r="A18" s="8">
        <v>11</v>
      </c>
      <c r="B18" s="11">
        <v>149860</v>
      </c>
      <c r="C18" s="107" t="s">
        <v>63</v>
      </c>
      <c r="D18" s="69" t="s">
        <v>50</v>
      </c>
      <c r="E18" s="75">
        <v>3300636</v>
      </c>
      <c r="F18" s="30">
        <v>3300636</v>
      </c>
      <c r="G18" s="76">
        <v>0</v>
      </c>
      <c r="H18" s="62">
        <v>15.2</v>
      </c>
      <c r="I18" s="16">
        <v>1</v>
      </c>
      <c r="J18" s="16">
        <v>1</v>
      </c>
      <c r="K18" s="56">
        <v>0</v>
      </c>
    </row>
    <row r="19" spans="1:13" s="2" customFormat="1" ht="30" customHeight="1" x14ac:dyDescent="0.2">
      <c r="A19" s="8">
        <v>12</v>
      </c>
      <c r="B19" s="11">
        <v>201976</v>
      </c>
      <c r="C19" s="107" t="s">
        <v>232</v>
      </c>
      <c r="D19" s="69" t="s">
        <v>50</v>
      </c>
      <c r="E19" s="75">
        <v>0</v>
      </c>
      <c r="F19" s="30">
        <v>2847246</v>
      </c>
      <c r="G19" s="76">
        <v>2847245.7</v>
      </c>
      <c r="H19" s="62">
        <v>38</v>
      </c>
      <c r="I19" s="16">
        <v>0.67</v>
      </c>
      <c r="J19" s="16">
        <v>1.1000000000000001</v>
      </c>
      <c r="K19" s="56"/>
    </row>
    <row r="20" spans="1:13" s="2" customFormat="1" ht="42.75" x14ac:dyDescent="0.2">
      <c r="A20" s="8">
        <f t="shared" ref="A20:A60" si="0">+A19+1</f>
        <v>13</v>
      </c>
      <c r="B20" s="9">
        <v>207590</v>
      </c>
      <c r="C20" s="107" t="s">
        <v>64</v>
      </c>
      <c r="D20" s="69" t="s">
        <v>50</v>
      </c>
      <c r="E20" s="75">
        <v>23281973</v>
      </c>
      <c r="F20" s="30">
        <v>1905222</v>
      </c>
      <c r="G20" s="76">
        <v>0</v>
      </c>
      <c r="H20" s="62">
        <v>35</v>
      </c>
      <c r="I20" s="16">
        <v>6.85</v>
      </c>
      <c r="J20" s="16">
        <v>6.85</v>
      </c>
      <c r="K20" s="56">
        <v>0</v>
      </c>
    </row>
    <row r="21" spans="1:13" s="2" customFormat="1" ht="28.5" x14ac:dyDescent="0.2">
      <c r="A21" s="8">
        <f t="shared" si="0"/>
        <v>14</v>
      </c>
      <c r="B21" s="9">
        <v>207591</v>
      </c>
      <c r="C21" s="107" t="s">
        <v>227</v>
      </c>
      <c r="D21" s="69" t="s">
        <v>50</v>
      </c>
      <c r="E21" s="75">
        <v>0</v>
      </c>
      <c r="F21" s="30">
        <v>159258</v>
      </c>
      <c r="G21" s="76">
        <v>0</v>
      </c>
      <c r="H21" s="62">
        <v>12.6</v>
      </c>
      <c r="I21" s="16">
        <v>5</v>
      </c>
      <c r="J21" s="16">
        <v>1.62</v>
      </c>
      <c r="K21" s="56">
        <v>0</v>
      </c>
    </row>
    <row r="22" spans="1:13" s="2" customFormat="1" ht="28.5" x14ac:dyDescent="0.2">
      <c r="A22" s="8">
        <f t="shared" si="0"/>
        <v>15</v>
      </c>
      <c r="B22" s="11">
        <v>207593</v>
      </c>
      <c r="C22" s="107" t="s">
        <v>8</v>
      </c>
      <c r="D22" s="69" t="s">
        <v>50</v>
      </c>
      <c r="E22" s="75">
        <v>527289</v>
      </c>
      <c r="F22" s="30">
        <v>527289</v>
      </c>
      <c r="G22" s="76">
        <v>0</v>
      </c>
      <c r="H22" s="62">
        <v>13</v>
      </c>
      <c r="I22" s="16">
        <v>7</v>
      </c>
      <c r="J22" s="16">
        <v>0.16</v>
      </c>
      <c r="K22" s="56">
        <v>0</v>
      </c>
    </row>
    <row r="23" spans="1:13" s="2" customFormat="1" ht="28.5" x14ac:dyDescent="0.2">
      <c r="A23" s="8">
        <f t="shared" si="0"/>
        <v>16</v>
      </c>
      <c r="B23" s="11">
        <v>208415</v>
      </c>
      <c r="C23" s="107" t="s">
        <v>65</v>
      </c>
      <c r="D23" s="69" t="s">
        <v>50</v>
      </c>
      <c r="E23" s="75">
        <v>48600000</v>
      </c>
      <c r="F23" s="30">
        <v>37882369</v>
      </c>
      <c r="G23" s="76">
        <v>458465.31</v>
      </c>
      <c r="H23" s="62">
        <v>19</v>
      </c>
      <c r="I23" s="16">
        <v>15.19</v>
      </c>
      <c r="J23" s="16">
        <v>11.8</v>
      </c>
      <c r="K23" s="56">
        <v>0</v>
      </c>
    </row>
    <row r="24" spans="1:13" s="2" customFormat="1" ht="28.5" x14ac:dyDescent="0.2">
      <c r="A24" s="8">
        <f t="shared" si="0"/>
        <v>17</v>
      </c>
      <c r="B24" s="11">
        <v>208647</v>
      </c>
      <c r="C24" s="107" t="s">
        <v>10</v>
      </c>
      <c r="D24" s="69" t="s">
        <v>50</v>
      </c>
      <c r="E24" s="75">
        <v>322223</v>
      </c>
      <c r="F24" s="30">
        <v>322223</v>
      </c>
      <c r="G24" s="76">
        <v>0</v>
      </c>
      <c r="H24" s="62">
        <v>19</v>
      </c>
      <c r="I24" s="16">
        <v>8</v>
      </c>
      <c r="J24" s="16">
        <v>0.1</v>
      </c>
      <c r="K24" s="56">
        <v>0</v>
      </c>
    </row>
    <row r="25" spans="1:13" s="2" customFormat="1" ht="28.5" x14ac:dyDescent="0.2">
      <c r="A25" s="8">
        <f t="shared" si="0"/>
        <v>18</v>
      </c>
      <c r="B25" s="11">
        <v>208924</v>
      </c>
      <c r="C25" s="107" t="s">
        <v>9</v>
      </c>
      <c r="D25" s="69" t="s">
        <v>50</v>
      </c>
      <c r="E25" s="75">
        <v>488888</v>
      </c>
      <c r="F25" s="30">
        <v>488888</v>
      </c>
      <c r="G25" s="76">
        <v>0</v>
      </c>
      <c r="H25" s="62">
        <v>22</v>
      </c>
      <c r="I25" s="16">
        <v>0.15</v>
      </c>
      <c r="J25" s="16">
        <v>0.15</v>
      </c>
      <c r="K25" s="56">
        <v>0</v>
      </c>
    </row>
    <row r="26" spans="1:13" s="2" customFormat="1" ht="42.75" x14ac:dyDescent="0.2">
      <c r="A26" s="8">
        <f t="shared" si="0"/>
        <v>19</v>
      </c>
      <c r="B26" s="21">
        <v>209020</v>
      </c>
      <c r="C26" s="107" t="s">
        <v>66</v>
      </c>
      <c r="D26" s="69" t="s">
        <v>50</v>
      </c>
      <c r="E26" s="75">
        <v>1013563</v>
      </c>
      <c r="F26" s="30">
        <v>15869302</v>
      </c>
      <c r="G26" s="76">
        <v>0</v>
      </c>
      <c r="H26" s="62">
        <v>24.91</v>
      </c>
      <c r="I26" s="16">
        <v>0.34</v>
      </c>
      <c r="J26" s="16">
        <v>7.65</v>
      </c>
      <c r="K26" s="56">
        <v>2.69</v>
      </c>
    </row>
    <row r="27" spans="1:13" s="2" customFormat="1" ht="28.5" x14ac:dyDescent="0.2">
      <c r="A27" s="8">
        <f t="shared" si="0"/>
        <v>20</v>
      </c>
      <c r="B27" s="11">
        <v>209024</v>
      </c>
      <c r="C27" s="107" t="s">
        <v>67</v>
      </c>
      <c r="D27" s="69" t="s">
        <v>50</v>
      </c>
      <c r="E27" s="75">
        <v>26000000</v>
      </c>
      <c r="F27" s="30">
        <v>12454352</v>
      </c>
      <c r="G27" s="76">
        <v>10805235.58</v>
      </c>
      <c r="H27" s="62">
        <v>17</v>
      </c>
      <c r="I27" s="16">
        <v>9.1199999999999992</v>
      </c>
      <c r="J27" s="16">
        <v>4.37</v>
      </c>
      <c r="K27" s="56">
        <v>3.14</v>
      </c>
    </row>
    <row r="28" spans="1:13" s="2" customFormat="1" ht="28.5" x14ac:dyDescent="0.2">
      <c r="A28" s="8">
        <f t="shared" si="0"/>
        <v>21</v>
      </c>
      <c r="B28" s="9">
        <v>209043</v>
      </c>
      <c r="C28" s="107" t="s">
        <v>146</v>
      </c>
      <c r="D28" s="69" t="s">
        <v>60</v>
      </c>
      <c r="E28" s="75">
        <v>0</v>
      </c>
      <c r="F28" s="30">
        <v>30805055</v>
      </c>
      <c r="G28" s="76">
        <v>20318416.170000002</v>
      </c>
      <c r="H28" s="62">
        <v>21</v>
      </c>
      <c r="I28" s="16">
        <v>6.25</v>
      </c>
      <c r="J28" s="16">
        <v>9.25</v>
      </c>
      <c r="K28" s="56">
        <v>0</v>
      </c>
      <c r="L28" s="1"/>
      <c r="M28" s="1"/>
    </row>
    <row r="29" spans="1:13" s="2" customFormat="1" ht="28.5" x14ac:dyDescent="0.2">
      <c r="A29" s="8">
        <f t="shared" si="0"/>
        <v>22</v>
      </c>
      <c r="B29" s="9">
        <v>209047</v>
      </c>
      <c r="C29" s="107" t="s">
        <v>68</v>
      </c>
      <c r="D29" s="69" t="s">
        <v>50</v>
      </c>
      <c r="E29" s="77">
        <v>1013563</v>
      </c>
      <c r="F29" s="31">
        <v>16813563</v>
      </c>
      <c r="G29" s="76">
        <v>0</v>
      </c>
      <c r="H29" s="62">
        <v>14</v>
      </c>
      <c r="I29" s="16">
        <v>0.36</v>
      </c>
      <c r="J29" s="16">
        <v>5.97</v>
      </c>
      <c r="K29" s="56">
        <v>0</v>
      </c>
    </row>
    <row r="30" spans="1:13" s="2" customFormat="1" ht="42.75" x14ac:dyDescent="0.2">
      <c r="A30" s="8">
        <f t="shared" si="0"/>
        <v>23</v>
      </c>
      <c r="B30" s="9">
        <v>209051</v>
      </c>
      <c r="C30" s="107" t="s">
        <v>69</v>
      </c>
      <c r="D30" s="69" t="s">
        <v>50</v>
      </c>
      <c r="E30" s="75">
        <v>54304761</v>
      </c>
      <c r="F30" s="30">
        <v>61475638</v>
      </c>
      <c r="G30" s="76">
        <v>14886377.529999999</v>
      </c>
      <c r="H30" s="62">
        <v>36</v>
      </c>
      <c r="I30" s="16">
        <v>12.07</v>
      </c>
      <c r="J30" s="16">
        <v>25.62</v>
      </c>
      <c r="K30" s="56">
        <v>7.56</v>
      </c>
    </row>
    <row r="31" spans="1:13" s="2" customFormat="1" ht="28.5" x14ac:dyDescent="0.2">
      <c r="A31" s="8">
        <f t="shared" si="0"/>
        <v>24</v>
      </c>
      <c r="B31" s="9">
        <v>209064</v>
      </c>
      <c r="C31" s="107" t="s">
        <v>228</v>
      </c>
      <c r="D31" s="69"/>
      <c r="E31" s="75">
        <v>0</v>
      </c>
      <c r="F31" s="30">
        <v>374887</v>
      </c>
      <c r="G31" s="76">
        <v>372138.32</v>
      </c>
      <c r="H31" s="62">
        <v>16.3</v>
      </c>
      <c r="I31" s="16">
        <v>0.16</v>
      </c>
      <c r="J31" s="16">
        <v>0.16</v>
      </c>
      <c r="K31" s="56">
        <v>0.03</v>
      </c>
    </row>
    <row r="32" spans="1:13" s="2" customFormat="1" ht="28.5" x14ac:dyDescent="0.2">
      <c r="A32" s="8">
        <f t="shared" si="0"/>
        <v>25</v>
      </c>
      <c r="B32" s="9">
        <v>209446</v>
      </c>
      <c r="C32" s="107" t="s">
        <v>70</v>
      </c>
      <c r="D32" s="69" t="s">
        <v>50</v>
      </c>
      <c r="E32" s="75">
        <v>37200000</v>
      </c>
      <c r="F32" s="30">
        <v>37259953</v>
      </c>
      <c r="G32" s="76">
        <v>0</v>
      </c>
      <c r="H32" s="62">
        <v>4.4000000000000004</v>
      </c>
      <c r="I32" s="16">
        <v>3.25</v>
      </c>
      <c r="J32" s="16">
        <v>3.55</v>
      </c>
      <c r="K32" s="56">
        <v>0</v>
      </c>
    </row>
    <row r="33" spans="1:14" s="2" customFormat="1" ht="42.75" x14ac:dyDescent="0.2">
      <c r="A33" s="8">
        <f t="shared" si="0"/>
        <v>26</v>
      </c>
      <c r="B33" s="21">
        <v>209677</v>
      </c>
      <c r="C33" s="107" t="s">
        <v>71</v>
      </c>
      <c r="D33" s="69" t="s">
        <v>50</v>
      </c>
      <c r="E33" s="75">
        <v>23191912</v>
      </c>
      <c r="F33" s="30">
        <v>655545</v>
      </c>
      <c r="G33" s="76">
        <v>0</v>
      </c>
      <c r="H33" s="62">
        <v>19.899999999999999</v>
      </c>
      <c r="I33" s="16">
        <v>7.86</v>
      </c>
      <c r="J33" s="16">
        <v>0.25</v>
      </c>
      <c r="K33" s="56">
        <v>0</v>
      </c>
    </row>
    <row r="34" spans="1:14" s="2" customFormat="1" ht="42.75" x14ac:dyDescent="0.2">
      <c r="A34" s="8">
        <f t="shared" si="0"/>
        <v>27</v>
      </c>
      <c r="B34" s="11">
        <v>209678</v>
      </c>
      <c r="C34" s="107" t="s">
        <v>72</v>
      </c>
      <c r="D34" s="69" t="s">
        <v>50</v>
      </c>
      <c r="E34" s="75">
        <v>41347830</v>
      </c>
      <c r="F34" s="30">
        <v>4365681</v>
      </c>
      <c r="G34" s="76">
        <v>0</v>
      </c>
      <c r="H34" s="62">
        <v>27</v>
      </c>
      <c r="I34" s="16">
        <v>14.02</v>
      </c>
      <c r="J34" s="16">
        <v>2.06</v>
      </c>
      <c r="K34" s="56">
        <v>0</v>
      </c>
    </row>
    <row r="35" spans="1:14" s="2" customFormat="1" ht="42.75" x14ac:dyDescent="0.2">
      <c r="A35" s="8">
        <f t="shared" si="0"/>
        <v>28</v>
      </c>
      <c r="B35" s="12">
        <v>209682</v>
      </c>
      <c r="C35" s="107" t="s">
        <v>73</v>
      </c>
      <c r="D35" s="69" t="s">
        <v>50</v>
      </c>
      <c r="E35" s="75">
        <v>50319389</v>
      </c>
      <c r="F35" s="30">
        <v>50319389</v>
      </c>
      <c r="G35" s="76">
        <v>0</v>
      </c>
      <c r="H35" s="62">
        <v>35</v>
      </c>
      <c r="I35" s="16">
        <v>15.48</v>
      </c>
      <c r="J35" s="16">
        <v>15.48</v>
      </c>
      <c r="K35" s="56">
        <v>0</v>
      </c>
    </row>
    <row r="36" spans="1:14" s="2" customFormat="1" ht="42.75" x14ac:dyDescent="0.2">
      <c r="A36" s="8">
        <f t="shared" si="0"/>
        <v>29</v>
      </c>
      <c r="B36" s="12">
        <v>209708</v>
      </c>
      <c r="C36" s="107" t="s">
        <v>74</v>
      </c>
      <c r="D36" s="69" t="s">
        <v>50</v>
      </c>
      <c r="E36" s="75">
        <v>11598537</v>
      </c>
      <c r="F36" s="30">
        <v>3670704</v>
      </c>
      <c r="G36" s="76">
        <v>1768234.88</v>
      </c>
      <c r="H36" s="62">
        <v>32</v>
      </c>
      <c r="I36" s="16">
        <v>3.46</v>
      </c>
      <c r="J36" s="16">
        <v>1.74</v>
      </c>
      <c r="K36" s="56">
        <v>0</v>
      </c>
    </row>
    <row r="37" spans="1:14" s="2" customFormat="1" ht="42.75" x14ac:dyDescent="0.2">
      <c r="A37" s="8">
        <f t="shared" si="0"/>
        <v>30</v>
      </c>
      <c r="B37" s="12">
        <v>209837</v>
      </c>
      <c r="C37" s="107" t="s">
        <v>75</v>
      </c>
      <c r="D37" s="69" t="s">
        <v>50</v>
      </c>
      <c r="E37" s="75">
        <v>500000</v>
      </c>
      <c r="F37" s="30">
        <v>13638406</v>
      </c>
      <c r="G37" s="76">
        <v>13138404.65</v>
      </c>
      <c r="H37" s="62">
        <v>23</v>
      </c>
      <c r="I37" s="16">
        <v>0.15</v>
      </c>
      <c r="J37" s="16">
        <v>6.07</v>
      </c>
      <c r="K37" s="56">
        <v>0</v>
      </c>
    </row>
    <row r="38" spans="1:14" s="2" customFormat="1" ht="28.5" x14ac:dyDescent="0.2">
      <c r="A38" s="8">
        <f t="shared" si="0"/>
        <v>31</v>
      </c>
      <c r="B38" s="11">
        <v>210559</v>
      </c>
      <c r="C38" s="107" t="s">
        <v>76</v>
      </c>
      <c r="D38" s="69" t="s">
        <v>60</v>
      </c>
      <c r="E38" s="75">
        <v>500000</v>
      </c>
      <c r="F38" s="30">
        <v>8337459</v>
      </c>
      <c r="G38" s="76">
        <v>303838.68</v>
      </c>
      <c r="H38" s="62">
        <v>4.5</v>
      </c>
      <c r="I38" s="16">
        <v>0.05</v>
      </c>
      <c r="J38" s="16">
        <v>2.1800000000000002</v>
      </c>
      <c r="K38" s="56">
        <v>0</v>
      </c>
    </row>
    <row r="39" spans="1:14" s="2" customFormat="1" ht="42.75" x14ac:dyDescent="0.2">
      <c r="A39" s="8">
        <f t="shared" si="0"/>
        <v>32</v>
      </c>
      <c r="B39" s="11">
        <v>210685</v>
      </c>
      <c r="C39" s="107" t="s">
        <v>77</v>
      </c>
      <c r="D39" s="69" t="s">
        <v>50</v>
      </c>
      <c r="E39" s="75">
        <v>11000000</v>
      </c>
      <c r="F39" s="30">
        <v>13406953</v>
      </c>
      <c r="G39" s="76">
        <v>402549.61</v>
      </c>
      <c r="H39" s="62">
        <v>34</v>
      </c>
      <c r="I39" s="16">
        <v>3.38</v>
      </c>
      <c r="J39" s="16">
        <v>4.12</v>
      </c>
      <c r="K39" s="56">
        <v>0</v>
      </c>
    </row>
    <row r="40" spans="1:14" s="2" customFormat="1" ht="42.75" x14ac:dyDescent="0.2">
      <c r="A40" s="8">
        <f t="shared" si="0"/>
        <v>33</v>
      </c>
      <c r="B40" s="9">
        <v>210687</v>
      </c>
      <c r="C40" s="107" t="s">
        <v>20</v>
      </c>
      <c r="D40" s="69" t="s">
        <v>50</v>
      </c>
      <c r="E40" s="75">
        <v>21142858</v>
      </c>
      <c r="F40" s="30">
        <v>21142858</v>
      </c>
      <c r="G40" s="76">
        <v>0</v>
      </c>
      <c r="H40" s="62">
        <v>20</v>
      </c>
      <c r="I40" s="16">
        <v>6.13</v>
      </c>
      <c r="J40" s="16">
        <v>6.13</v>
      </c>
      <c r="K40" s="56">
        <v>0</v>
      </c>
    </row>
    <row r="41" spans="1:14" s="2" customFormat="1" ht="42.75" x14ac:dyDescent="0.2">
      <c r="A41" s="8">
        <f t="shared" si="0"/>
        <v>34</v>
      </c>
      <c r="B41" s="11">
        <v>210688</v>
      </c>
      <c r="C41" s="107" t="s">
        <v>78</v>
      </c>
      <c r="D41" s="69" t="s">
        <v>50</v>
      </c>
      <c r="E41" s="75">
        <v>97000000</v>
      </c>
      <c r="F41" s="30">
        <v>99114694</v>
      </c>
      <c r="G41" s="76">
        <v>1355572.02</v>
      </c>
      <c r="H41" s="62">
        <v>39</v>
      </c>
      <c r="I41" s="16">
        <v>28.12</v>
      </c>
      <c r="J41" s="16">
        <v>28.73</v>
      </c>
      <c r="K41" s="56">
        <v>6.01</v>
      </c>
    </row>
    <row r="42" spans="1:14" ht="28.5" x14ac:dyDescent="0.2">
      <c r="A42" s="8">
        <v>38</v>
      </c>
      <c r="B42" s="9">
        <v>227167</v>
      </c>
      <c r="C42" s="107" t="s">
        <v>79</v>
      </c>
      <c r="D42" s="69" t="s">
        <v>50</v>
      </c>
      <c r="E42" s="73">
        <v>9000000</v>
      </c>
      <c r="F42" s="22">
        <v>9000000</v>
      </c>
      <c r="G42" s="78">
        <v>0</v>
      </c>
      <c r="H42" s="62">
        <v>11</v>
      </c>
      <c r="I42" s="16">
        <v>2.81</v>
      </c>
      <c r="J42" s="16">
        <v>2.81</v>
      </c>
      <c r="K42" s="56">
        <v>0</v>
      </c>
    </row>
    <row r="43" spans="1:14" s="2" customFormat="1" ht="57" x14ac:dyDescent="0.2">
      <c r="A43" s="8">
        <f>+A42+1</f>
        <v>39</v>
      </c>
      <c r="B43" s="12">
        <v>227168</v>
      </c>
      <c r="C43" s="107" t="s">
        <v>80</v>
      </c>
      <c r="D43" s="69" t="s">
        <v>50</v>
      </c>
      <c r="E43" s="75">
        <v>9000000</v>
      </c>
      <c r="F43" s="30">
        <v>9000000</v>
      </c>
      <c r="G43" s="76">
        <v>0</v>
      </c>
      <c r="H43" s="62">
        <v>16.5</v>
      </c>
      <c r="I43" s="16">
        <v>3.16</v>
      </c>
      <c r="J43" s="16">
        <v>3.16</v>
      </c>
      <c r="K43" s="56">
        <v>0</v>
      </c>
    </row>
    <row r="44" spans="1:14" s="2" customFormat="1" ht="28.5" x14ac:dyDescent="0.2">
      <c r="A44" s="8">
        <f t="shared" si="0"/>
        <v>40</v>
      </c>
      <c r="B44" s="9">
        <v>227171</v>
      </c>
      <c r="C44" s="107" t="s">
        <v>81</v>
      </c>
      <c r="D44" s="69" t="s">
        <v>50</v>
      </c>
      <c r="E44" s="75">
        <v>9000000</v>
      </c>
      <c r="F44" s="30">
        <v>9000000</v>
      </c>
      <c r="G44" s="76">
        <v>0</v>
      </c>
      <c r="H44" s="62">
        <v>4</v>
      </c>
      <c r="I44" s="16">
        <v>2.71</v>
      </c>
      <c r="J44" s="16">
        <v>2.71</v>
      </c>
      <c r="K44" s="56">
        <v>0</v>
      </c>
    </row>
    <row r="45" spans="1:14" s="2" customFormat="1" ht="28.5" x14ac:dyDescent="0.2">
      <c r="A45" s="8">
        <f t="shared" si="0"/>
        <v>41</v>
      </c>
      <c r="B45" s="9">
        <v>227173</v>
      </c>
      <c r="C45" s="107" t="s">
        <v>82</v>
      </c>
      <c r="D45" s="69" t="s">
        <v>50</v>
      </c>
      <c r="E45" s="75">
        <v>9000000</v>
      </c>
      <c r="F45" s="30">
        <v>9000000</v>
      </c>
      <c r="G45" s="76">
        <v>0</v>
      </c>
      <c r="H45" s="62">
        <v>43</v>
      </c>
      <c r="I45" s="16">
        <v>2.86</v>
      </c>
      <c r="J45" s="16">
        <v>2.86</v>
      </c>
      <c r="K45" s="56">
        <v>0</v>
      </c>
    </row>
    <row r="46" spans="1:14" s="2" customFormat="1" ht="42.75" x14ac:dyDescent="0.2">
      <c r="A46" s="8">
        <f t="shared" si="0"/>
        <v>42</v>
      </c>
      <c r="B46" s="9">
        <v>227666</v>
      </c>
      <c r="C46" s="107" t="s">
        <v>156</v>
      </c>
      <c r="D46" s="69" t="s">
        <v>60</v>
      </c>
      <c r="E46" s="75">
        <v>0</v>
      </c>
      <c r="F46" s="30">
        <v>31710381</v>
      </c>
      <c r="G46" s="76">
        <v>22615920.579999998</v>
      </c>
      <c r="H46" s="62">
        <v>2</v>
      </c>
      <c r="I46" s="16">
        <v>1</v>
      </c>
      <c r="J46" s="16">
        <v>1.77</v>
      </c>
      <c r="K46" s="56">
        <v>0</v>
      </c>
      <c r="L46" s="1"/>
      <c r="M46" s="1"/>
      <c r="N46" s="1"/>
    </row>
    <row r="47" spans="1:14" s="2" customFormat="1" ht="42.75" x14ac:dyDescent="0.2">
      <c r="A47" s="8">
        <f>+A46+1</f>
        <v>43</v>
      </c>
      <c r="B47" s="9">
        <v>227758</v>
      </c>
      <c r="C47" s="107" t="s">
        <v>165</v>
      </c>
      <c r="D47" s="69" t="s">
        <v>60</v>
      </c>
      <c r="E47" s="75">
        <v>0</v>
      </c>
      <c r="F47" s="30">
        <v>61868</v>
      </c>
      <c r="G47" s="76">
        <v>0</v>
      </c>
      <c r="H47" s="62">
        <v>27</v>
      </c>
      <c r="I47" s="16">
        <v>0.15</v>
      </c>
      <c r="J47" s="16">
        <v>0.6</v>
      </c>
      <c r="K47" s="56">
        <v>0.36</v>
      </c>
      <c r="L47" s="1"/>
      <c r="M47" s="1"/>
      <c r="N47" s="1"/>
    </row>
    <row r="48" spans="1:14" s="2" customFormat="1" ht="42.75" x14ac:dyDescent="0.2">
      <c r="A48" s="8">
        <f>+A47+1</f>
        <v>44</v>
      </c>
      <c r="B48" s="9">
        <v>228160</v>
      </c>
      <c r="C48" s="107" t="s">
        <v>148</v>
      </c>
      <c r="D48" s="69" t="s">
        <v>60</v>
      </c>
      <c r="E48" s="75">
        <v>0</v>
      </c>
      <c r="F48" s="30">
        <v>17570221</v>
      </c>
      <c r="G48" s="76">
        <v>2740729.73</v>
      </c>
      <c r="H48" s="62">
        <v>15</v>
      </c>
      <c r="I48" s="16">
        <v>0</v>
      </c>
      <c r="J48" s="16">
        <v>5.5</v>
      </c>
      <c r="K48" s="56">
        <v>1.1100000000000001</v>
      </c>
      <c r="L48" s="1"/>
      <c r="M48" s="1"/>
      <c r="N48" s="1"/>
    </row>
    <row r="49" spans="1:24" s="2" customFormat="1" ht="42.75" x14ac:dyDescent="0.2">
      <c r="A49" s="8">
        <f t="shared" si="0"/>
        <v>45</v>
      </c>
      <c r="B49" s="9">
        <v>228195</v>
      </c>
      <c r="C49" s="107" t="s">
        <v>166</v>
      </c>
      <c r="D49" s="69" t="s">
        <v>60</v>
      </c>
      <c r="E49" s="75">
        <v>0</v>
      </c>
      <c r="F49" s="30">
        <v>21902296</v>
      </c>
      <c r="G49" s="76">
        <v>15892937.77</v>
      </c>
      <c r="H49" s="62">
        <v>11</v>
      </c>
      <c r="I49" s="16">
        <v>0</v>
      </c>
      <c r="J49" s="16">
        <v>6.44</v>
      </c>
      <c r="K49" s="56">
        <v>1.31</v>
      </c>
      <c r="L49" s="1"/>
      <c r="M49" s="1"/>
      <c r="N49" s="1"/>
    </row>
    <row r="50" spans="1:24" s="2" customFormat="1" ht="57" x14ac:dyDescent="0.2">
      <c r="A50" s="8">
        <f t="shared" si="0"/>
        <v>46</v>
      </c>
      <c r="B50" s="9">
        <v>228197</v>
      </c>
      <c r="C50" s="107" t="s">
        <v>170</v>
      </c>
      <c r="D50" s="69" t="s">
        <v>60</v>
      </c>
      <c r="E50" s="75">
        <v>0</v>
      </c>
      <c r="F50" s="30">
        <v>17479380</v>
      </c>
      <c r="G50" s="76">
        <v>11897949.869999999</v>
      </c>
      <c r="H50" s="62">
        <v>5.3</v>
      </c>
      <c r="I50" s="16">
        <v>4.38</v>
      </c>
      <c r="J50" s="16">
        <v>5.46</v>
      </c>
      <c r="K50" s="56">
        <v>0.96</v>
      </c>
      <c r="L50" s="1"/>
      <c r="M50" s="1"/>
      <c r="N50" s="1"/>
    </row>
    <row r="51" spans="1:24" s="2" customFormat="1" ht="42.75" x14ac:dyDescent="0.2">
      <c r="A51" s="8">
        <f t="shared" si="0"/>
        <v>47</v>
      </c>
      <c r="B51" s="9">
        <v>228198</v>
      </c>
      <c r="C51" s="107" t="s">
        <v>149</v>
      </c>
      <c r="D51" s="69" t="s">
        <v>60</v>
      </c>
      <c r="E51" s="75">
        <v>0</v>
      </c>
      <c r="F51" s="30">
        <v>23277936</v>
      </c>
      <c r="G51" s="76">
        <v>16523483.539999999</v>
      </c>
      <c r="H51" s="62">
        <v>29</v>
      </c>
      <c r="I51" s="16">
        <v>0</v>
      </c>
      <c r="J51" s="16">
        <v>7.27</v>
      </c>
      <c r="K51" s="56">
        <v>5.08</v>
      </c>
      <c r="L51" s="1"/>
      <c r="M51" s="1"/>
      <c r="N51" s="1"/>
    </row>
    <row r="52" spans="1:24" s="2" customFormat="1" ht="28.5" x14ac:dyDescent="0.2">
      <c r="A52" s="8">
        <f t="shared" si="0"/>
        <v>48</v>
      </c>
      <c r="B52" s="9">
        <v>228201</v>
      </c>
      <c r="C52" s="107" t="s">
        <v>169</v>
      </c>
      <c r="D52" s="69" t="s">
        <v>60</v>
      </c>
      <c r="E52" s="75">
        <v>0</v>
      </c>
      <c r="F52" s="30">
        <v>963172</v>
      </c>
      <c r="G52" s="76">
        <v>87430</v>
      </c>
      <c r="H52" s="62">
        <v>15.7</v>
      </c>
      <c r="I52" s="16">
        <v>0</v>
      </c>
      <c r="J52" s="16">
        <v>0.3</v>
      </c>
      <c r="K52" s="56">
        <v>0</v>
      </c>
      <c r="L52" s="1"/>
      <c r="M52" s="1"/>
      <c r="N52" s="1"/>
    </row>
    <row r="53" spans="1:24" s="2" customFormat="1" ht="42.75" x14ac:dyDescent="0.2">
      <c r="A53" s="8">
        <f t="shared" si="0"/>
        <v>49</v>
      </c>
      <c r="B53" s="9">
        <v>228203</v>
      </c>
      <c r="C53" s="107" t="s">
        <v>172</v>
      </c>
      <c r="D53" s="69" t="s">
        <v>60</v>
      </c>
      <c r="E53" s="75">
        <v>0</v>
      </c>
      <c r="F53" s="30">
        <v>56164833</v>
      </c>
      <c r="G53" s="76">
        <v>54759715.600000001</v>
      </c>
      <c r="H53" s="62">
        <v>32.880000000000003</v>
      </c>
      <c r="I53" s="16">
        <v>0</v>
      </c>
      <c r="J53" s="16">
        <v>17.71</v>
      </c>
      <c r="K53" s="56">
        <v>7.37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4" s="2" customFormat="1" ht="42.75" x14ac:dyDescent="0.2">
      <c r="A54" s="8">
        <f t="shared" si="0"/>
        <v>50</v>
      </c>
      <c r="B54" s="9">
        <v>228252</v>
      </c>
      <c r="C54" s="107" t="s">
        <v>229</v>
      </c>
      <c r="D54" s="69" t="s">
        <v>50</v>
      </c>
      <c r="E54" s="75">
        <v>0</v>
      </c>
      <c r="F54" s="30">
        <v>49802145</v>
      </c>
      <c r="G54" s="76">
        <v>35904963.710000001</v>
      </c>
      <c r="H54" s="62">
        <v>20</v>
      </c>
      <c r="I54" s="16">
        <v>0</v>
      </c>
      <c r="J54" s="16">
        <v>15.38</v>
      </c>
      <c r="K54" s="56">
        <v>9.52</v>
      </c>
    </row>
    <row r="55" spans="1:24" s="2" customFormat="1" ht="42.75" x14ac:dyDescent="0.2">
      <c r="A55" s="8">
        <f t="shared" si="0"/>
        <v>51</v>
      </c>
      <c r="B55" s="9">
        <v>228343</v>
      </c>
      <c r="C55" s="107" t="s">
        <v>141</v>
      </c>
      <c r="D55" s="69" t="s">
        <v>60</v>
      </c>
      <c r="E55" s="75">
        <v>0</v>
      </c>
      <c r="F55" s="30">
        <v>38337610</v>
      </c>
      <c r="G55" s="76">
        <v>31867736.920000002</v>
      </c>
      <c r="H55" s="62">
        <v>21</v>
      </c>
      <c r="I55" s="16">
        <v>12</v>
      </c>
      <c r="J55" s="16">
        <v>11.93</v>
      </c>
      <c r="K55" s="56">
        <v>2.38</v>
      </c>
      <c r="L55" s="1"/>
      <c r="M55" s="1"/>
    </row>
    <row r="56" spans="1:24" s="2" customFormat="1" ht="42.75" x14ac:dyDescent="0.2">
      <c r="A56" s="8">
        <f>+A55+1</f>
        <v>52</v>
      </c>
      <c r="B56" s="9">
        <v>229052</v>
      </c>
      <c r="C56" s="107" t="s">
        <v>223</v>
      </c>
      <c r="D56" s="69" t="s">
        <v>50</v>
      </c>
      <c r="E56" s="75">
        <v>0</v>
      </c>
      <c r="F56" s="30">
        <v>84199515</v>
      </c>
      <c r="G56" s="76">
        <v>73617742.579999998</v>
      </c>
      <c r="H56" s="62">
        <v>13.5</v>
      </c>
      <c r="I56" s="16">
        <v>0</v>
      </c>
      <c r="J56" s="16">
        <v>26.62</v>
      </c>
      <c r="K56" s="56">
        <v>4</v>
      </c>
    </row>
    <row r="57" spans="1:24" s="2" customFormat="1" ht="42.75" x14ac:dyDescent="0.2">
      <c r="A57" s="8">
        <f t="shared" si="0"/>
        <v>53</v>
      </c>
      <c r="B57" s="9">
        <v>240201</v>
      </c>
      <c r="C57" s="107" t="s">
        <v>160</v>
      </c>
      <c r="D57" s="69" t="s">
        <v>60</v>
      </c>
      <c r="E57" s="75">
        <v>0</v>
      </c>
      <c r="F57" s="30">
        <v>38563369</v>
      </c>
      <c r="G57" s="76">
        <v>38017552.079999998</v>
      </c>
      <c r="H57" s="62">
        <v>27.1</v>
      </c>
      <c r="I57" s="16">
        <v>19</v>
      </c>
      <c r="J57" s="16">
        <v>9.6</v>
      </c>
      <c r="K57" s="56">
        <v>1.93</v>
      </c>
      <c r="L57" s="1"/>
      <c r="M57" s="1"/>
      <c r="N57" s="1"/>
      <c r="O57" s="1"/>
      <c r="P57" s="1"/>
      <c r="Q57" s="1"/>
    </row>
    <row r="58" spans="1:24" s="2" customFormat="1" ht="42.75" x14ac:dyDescent="0.2">
      <c r="A58" s="8">
        <f t="shared" si="0"/>
        <v>54</v>
      </c>
      <c r="B58" s="9">
        <v>240203</v>
      </c>
      <c r="C58" s="107" t="s">
        <v>161</v>
      </c>
      <c r="D58" s="69" t="s">
        <v>60</v>
      </c>
      <c r="E58" s="75">
        <v>0</v>
      </c>
      <c r="F58" s="30">
        <v>4528789</v>
      </c>
      <c r="G58" s="76">
        <v>3982972.23</v>
      </c>
      <c r="H58" s="62">
        <v>28</v>
      </c>
      <c r="I58" s="16">
        <v>20</v>
      </c>
      <c r="J58" s="16">
        <v>1.39</v>
      </c>
      <c r="K58" s="56">
        <v>0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s="2" customFormat="1" ht="42.75" x14ac:dyDescent="0.2">
      <c r="A59" s="8">
        <f t="shared" si="0"/>
        <v>55</v>
      </c>
      <c r="B59" s="9">
        <v>240204</v>
      </c>
      <c r="C59" s="107" t="s">
        <v>162</v>
      </c>
      <c r="D59" s="69" t="s">
        <v>60</v>
      </c>
      <c r="E59" s="75">
        <v>0</v>
      </c>
      <c r="F59" s="30">
        <v>15668305</v>
      </c>
      <c r="G59" s="76">
        <v>5951933.3799999999</v>
      </c>
      <c r="H59" s="62">
        <v>27.35</v>
      </c>
      <c r="I59" s="16">
        <v>19</v>
      </c>
      <c r="J59" s="16">
        <v>3.59</v>
      </c>
      <c r="K59" s="56">
        <v>0</v>
      </c>
    </row>
    <row r="60" spans="1:24" s="2" customFormat="1" ht="42.75" x14ac:dyDescent="0.2">
      <c r="A60" s="8">
        <f t="shared" si="0"/>
        <v>56</v>
      </c>
      <c r="B60" s="9">
        <v>240205</v>
      </c>
      <c r="C60" s="107" t="s">
        <v>163</v>
      </c>
      <c r="D60" s="69" t="s">
        <v>60</v>
      </c>
      <c r="E60" s="75">
        <v>0</v>
      </c>
      <c r="F60" s="30">
        <v>2024670</v>
      </c>
      <c r="G60" s="76">
        <v>336153.43</v>
      </c>
      <c r="H60" s="62">
        <v>20.149999999999999</v>
      </c>
      <c r="I60" s="16">
        <v>14</v>
      </c>
      <c r="J60" s="16">
        <v>0.59</v>
      </c>
      <c r="K60" s="56">
        <v>0.1</v>
      </c>
    </row>
    <row r="61" spans="1:24" s="2" customFormat="1" ht="42.75" x14ac:dyDescent="0.2">
      <c r="A61" s="8">
        <v>57</v>
      </c>
      <c r="B61" s="9">
        <v>245544</v>
      </c>
      <c r="C61" s="107" t="s">
        <v>224</v>
      </c>
      <c r="D61" s="69" t="s">
        <v>50</v>
      </c>
      <c r="E61" s="75">
        <v>0</v>
      </c>
      <c r="F61" s="30">
        <v>73894337</v>
      </c>
      <c r="G61" s="76">
        <v>62621028.439999998</v>
      </c>
      <c r="H61" s="62">
        <v>15</v>
      </c>
      <c r="I61" s="16">
        <v>10</v>
      </c>
      <c r="J61" s="16">
        <v>29.16</v>
      </c>
      <c r="K61" s="56">
        <v>26.85</v>
      </c>
    </row>
    <row r="62" spans="1:24" s="97" customFormat="1" ht="15.75" customHeight="1" x14ac:dyDescent="0.2">
      <c r="A62" s="93" t="s">
        <v>83</v>
      </c>
      <c r="B62" s="94"/>
      <c r="C62" s="108"/>
      <c r="D62" s="95"/>
      <c r="E62" s="93"/>
      <c r="F62" s="94"/>
      <c r="G62" s="96"/>
      <c r="H62" s="93"/>
      <c r="I62" s="94"/>
      <c r="J62" s="94"/>
      <c r="K62" s="96"/>
    </row>
    <row r="63" spans="1:24" s="2" customFormat="1" ht="28.5" x14ac:dyDescent="0.2">
      <c r="A63" s="8">
        <f>+A61+1</f>
        <v>58</v>
      </c>
      <c r="B63" s="9">
        <v>116535</v>
      </c>
      <c r="C63" s="107" t="s">
        <v>84</v>
      </c>
      <c r="D63" s="69" t="s">
        <v>52</v>
      </c>
      <c r="E63" s="75">
        <v>60000000</v>
      </c>
      <c r="F63" s="30">
        <v>38997018</v>
      </c>
      <c r="G63" s="76">
        <v>23640749.190000001</v>
      </c>
      <c r="H63" s="62">
        <v>25</v>
      </c>
      <c r="I63" s="16">
        <v>1</v>
      </c>
      <c r="J63" s="16">
        <v>3.35</v>
      </c>
      <c r="K63" s="56">
        <v>0.83</v>
      </c>
    </row>
    <row r="64" spans="1:24" s="2" customFormat="1" ht="28.5" x14ac:dyDescent="0.2">
      <c r="A64" s="8">
        <f>+A63+1</f>
        <v>59</v>
      </c>
      <c r="B64" s="9">
        <v>15149</v>
      </c>
      <c r="C64" s="107" t="s">
        <v>85</v>
      </c>
      <c r="D64" s="69" t="s">
        <v>50</v>
      </c>
      <c r="E64" s="75">
        <v>133231886</v>
      </c>
      <c r="F64" s="30">
        <v>105441785</v>
      </c>
      <c r="G64" s="76">
        <v>0</v>
      </c>
      <c r="H64" s="62">
        <v>15</v>
      </c>
      <c r="I64" s="16">
        <v>1.5</v>
      </c>
      <c r="J64" s="16">
        <v>1.19</v>
      </c>
      <c r="K64" s="56">
        <v>0</v>
      </c>
    </row>
    <row r="65" spans="1:13" s="2" customFormat="1" ht="28.5" x14ac:dyDescent="0.2">
      <c r="A65" s="8">
        <f>+A64+1</f>
        <v>60</v>
      </c>
      <c r="B65" s="9">
        <v>189880</v>
      </c>
      <c r="C65" s="107" t="s">
        <v>286</v>
      </c>
      <c r="D65" s="69" t="s">
        <v>50</v>
      </c>
      <c r="E65" s="75">
        <v>0</v>
      </c>
      <c r="F65" s="30">
        <v>458723</v>
      </c>
      <c r="G65" s="76"/>
      <c r="H65" s="62">
        <v>14.6</v>
      </c>
      <c r="I65" s="16">
        <v>7.0000000000000007E-2</v>
      </c>
      <c r="J65" s="16">
        <v>0.16</v>
      </c>
      <c r="K65" s="56">
        <v>0</v>
      </c>
    </row>
    <row r="66" spans="1:13" s="2" customFormat="1" ht="57" x14ac:dyDescent="0.2">
      <c r="A66" s="8">
        <v>61</v>
      </c>
      <c r="B66" s="9">
        <v>190125</v>
      </c>
      <c r="C66" s="107" t="s">
        <v>22</v>
      </c>
      <c r="D66" s="69" t="s">
        <v>50</v>
      </c>
      <c r="E66" s="75">
        <v>5500000</v>
      </c>
      <c r="F66" s="30">
        <v>5500000</v>
      </c>
      <c r="G66" s="76">
        <v>0</v>
      </c>
      <c r="H66" s="62">
        <v>12</v>
      </c>
      <c r="I66" s="16">
        <v>1.1499999999999999</v>
      </c>
      <c r="J66" s="16">
        <v>1.1499999999999999</v>
      </c>
      <c r="K66" s="56">
        <v>0</v>
      </c>
    </row>
    <row r="67" spans="1:13" s="2" customFormat="1" ht="34.5" customHeight="1" x14ac:dyDescent="0.2">
      <c r="A67" s="8">
        <f t="shared" ref="A67" si="1">+A66+1</f>
        <v>62</v>
      </c>
      <c r="B67" s="11">
        <v>190127</v>
      </c>
      <c r="C67" s="107" t="s">
        <v>7</v>
      </c>
      <c r="D67" s="69" t="s">
        <v>50</v>
      </c>
      <c r="E67" s="75">
        <v>4592925</v>
      </c>
      <c r="F67" s="30">
        <v>14072367</v>
      </c>
      <c r="G67" s="76">
        <v>8997349.8399999999</v>
      </c>
      <c r="H67" s="62">
        <v>24</v>
      </c>
      <c r="I67" s="16">
        <v>0.01</v>
      </c>
      <c r="J67" s="16">
        <v>0.06</v>
      </c>
      <c r="K67" s="56">
        <v>0</v>
      </c>
    </row>
    <row r="68" spans="1:13" s="2" customFormat="1" ht="28.5" x14ac:dyDescent="0.2">
      <c r="A68" s="8">
        <f>+A67+1</f>
        <v>63</v>
      </c>
      <c r="B68" s="11">
        <v>211604</v>
      </c>
      <c r="C68" s="107" t="s">
        <v>86</v>
      </c>
      <c r="D68" s="69" t="s">
        <v>50</v>
      </c>
      <c r="E68" s="75">
        <v>11000000</v>
      </c>
      <c r="F68" s="30">
        <v>24000000</v>
      </c>
      <c r="G68" s="76">
        <v>0</v>
      </c>
      <c r="H68" s="62">
        <v>12</v>
      </c>
      <c r="I68" s="16">
        <v>1.76</v>
      </c>
      <c r="J68" s="16">
        <v>3.84</v>
      </c>
      <c r="K68" s="56">
        <v>0</v>
      </c>
      <c r="L68" s="1"/>
      <c r="M68" s="1"/>
    </row>
    <row r="69" spans="1:13" ht="42.75" x14ac:dyDescent="0.2">
      <c r="A69" s="8">
        <f>+A68+1</f>
        <v>64</v>
      </c>
      <c r="B69" s="9">
        <v>228167</v>
      </c>
      <c r="C69" s="107" t="s">
        <v>155</v>
      </c>
      <c r="D69" s="69" t="s">
        <v>60</v>
      </c>
      <c r="E69" s="75">
        <v>0</v>
      </c>
      <c r="F69" s="30">
        <v>78951253</v>
      </c>
      <c r="G69" s="76">
        <v>0</v>
      </c>
      <c r="H69" s="62">
        <v>45.33</v>
      </c>
      <c r="I69" s="16">
        <v>28</v>
      </c>
      <c r="J69" s="16">
        <v>11.2</v>
      </c>
      <c r="K69" s="56">
        <v>0</v>
      </c>
    </row>
    <row r="70" spans="1:13" s="2" customFormat="1" ht="28.5" x14ac:dyDescent="0.2">
      <c r="A70" s="8">
        <f>+A68+1</f>
        <v>64</v>
      </c>
      <c r="B70" s="9">
        <v>34968</v>
      </c>
      <c r="C70" s="107" t="s">
        <v>87</v>
      </c>
      <c r="D70" s="69" t="s">
        <v>50</v>
      </c>
      <c r="E70" s="75">
        <v>147845465</v>
      </c>
      <c r="F70" s="30">
        <v>89807273</v>
      </c>
      <c r="G70" s="76">
        <v>45787046.75</v>
      </c>
      <c r="H70" s="62">
        <v>10</v>
      </c>
      <c r="I70" s="16">
        <v>4.67</v>
      </c>
      <c r="J70" s="16">
        <v>2.84</v>
      </c>
      <c r="K70" s="56">
        <v>0.54</v>
      </c>
      <c r="L70" s="1"/>
    </row>
    <row r="71" spans="1:13" ht="28.5" x14ac:dyDescent="0.2">
      <c r="A71" s="8">
        <f t="shared" ref="A71:A72" si="2">+A70+1</f>
        <v>65</v>
      </c>
      <c r="B71" s="9">
        <v>34973</v>
      </c>
      <c r="C71" s="107" t="s">
        <v>6</v>
      </c>
      <c r="D71" s="69" t="s">
        <v>50</v>
      </c>
      <c r="E71" s="75">
        <v>20777500</v>
      </c>
      <c r="F71" s="30">
        <v>2077750</v>
      </c>
      <c r="G71" s="76">
        <v>0</v>
      </c>
      <c r="H71" s="62">
        <v>6</v>
      </c>
      <c r="I71" s="16">
        <v>7.99</v>
      </c>
      <c r="J71" s="16">
        <v>0.8</v>
      </c>
      <c r="K71" s="56">
        <v>0</v>
      </c>
    </row>
    <row r="72" spans="1:13" ht="37.5" customHeight="1" x14ac:dyDescent="0.2">
      <c r="A72" s="8">
        <f t="shared" si="2"/>
        <v>66</v>
      </c>
      <c r="B72" s="9">
        <v>59458</v>
      </c>
      <c r="C72" s="107" t="s">
        <v>140</v>
      </c>
      <c r="D72" s="69" t="s">
        <v>60</v>
      </c>
      <c r="E72" s="75">
        <v>0</v>
      </c>
      <c r="F72" s="30">
        <v>14466912</v>
      </c>
      <c r="G72" s="76">
        <v>0</v>
      </c>
      <c r="H72" s="62">
        <v>5</v>
      </c>
      <c r="I72" s="16">
        <v>0</v>
      </c>
      <c r="J72" s="16">
        <v>2.16</v>
      </c>
      <c r="K72" s="56">
        <v>0</v>
      </c>
    </row>
    <row r="73" spans="1:13" s="98" customFormat="1" ht="15.75" customHeight="1" x14ac:dyDescent="0.2">
      <c r="A73" s="93" t="s">
        <v>88</v>
      </c>
      <c r="B73" s="94"/>
      <c r="C73" s="108"/>
      <c r="D73" s="95"/>
      <c r="E73" s="93"/>
      <c r="F73" s="94"/>
      <c r="G73" s="96"/>
      <c r="H73" s="93"/>
      <c r="I73" s="94"/>
      <c r="J73" s="94"/>
      <c r="K73" s="96"/>
    </row>
    <row r="74" spans="1:13" ht="37.5" customHeight="1" x14ac:dyDescent="0.2">
      <c r="A74" s="8">
        <v>67</v>
      </c>
      <c r="B74" s="9">
        <v>116527</v>
      </c>
      <c r="C74" s="107" t="s">
        <v>89</v>
      </c>
      <c r="D74" s="69" t="s">
        <v>50</v>
      </c>
      <c r="E74" s="75">
        <v>36475246</v>
      </c>
      <c r="F74" s="30">
        <v>36475246</v>
      </c>
      <c r="G74" s="76">
        <v>18362622.760000002</v>
      </c>
      <c r="H74" s="62">
        <v>37</v>
      </c>
      <c r="I74" s="16">
        <v>4.5</v>
      </c>
      <c r="J74" s="16">
        <v>4.5</v>
      </c>
      <c r="K74" s="56">
        <v>1.58</v>
      </c>
    </row>
    <row r="75" spans="1:13" ht="38.25" customHeight="1" x14ac:dyDescent="0.2">
      <c r="A75" s="8">
        <f>+A74+1</f>
        <v>68</v>
      </c>
      <c r="B75" s="9">
        <v>132258</v>
      </c>
      <c r="C75" s="107" t="s">
        <v>12</v>
      </c>
      <c r="D75" s="69" t="s">
        <v>50</v>
      </c>
      <c r="E75" s="75">
        <v>45347603</v>
      </c>
      <c r="F75" s="30">
        <v>45347603</v>
      </c>
      <c r="G75" s="76">
        <v>23296503.530000001</v>
      </c>
      <c r="H75" s="62">
        <v>46</v>
      </c>
      <c r="I75" s="16">
        <v>5.05</v>
      </c>
      <c r="J75" s="16">
        <v>5.05</v>
      </c>
      <c r="K75" s="56">
        <v>1.92</v>
      </c>
    </row>
    <row r="76" spans="1:13" ht="38.25" customHeight="1" x14ac:dyDescent="0.2">
      <c r="A76" s="8">
        <f>+A75+1</f>
        <v>69</v>
      </c>
      <c r="B76" s="10">
        <v>211931</v>
      </c>
      <c r="C76" s="107" t="s">
        <v>233</v>
      </c>
      <c r="D76" s="69" t="s">
        <v>50</v>
      </c>
      <c r="E76" s="75">
        <v>0</v>
      </c>
      <c r="F76" s="30">
        <v>976886</v>
      </c>
      <c r="G76" s="76">
        <v>976885.31</v>
      </c>
      <c r="H76" s="62">
        <v>16</v>
      </c>
      <c r="I76" s="16">
        <v>0.02</v>
      </c>
      <c r="J76" s="16">
        <v>0</v>
      </c>
      <c r="K76" s="56"/>
    </row>
    <row r="77" spans="1:13" s="98" customFormat="1" ht="15.75" customHeight="1" x14ac:dyDescent="0.2">
      <c r="A77" s="93" t="s">
        <v>90</v>
      </c>
      <c r="B77" s="94"/>
      <c r="C77" s="108"/>
      <c r="D77" s="95"/>
      <c r="E77" s="93"/>
      <c r="F77" s="94"/>
      <c r="G77" s="96"/>
      <c r="H77" s="93"/>
      <c r="I77" s="94"/>
      <c r="J77" s="94"/>
      <c r="K77" s="96"/>
    </row>
    <row r="78" spans="1:13" ht="42.75" x14ac:dyDescent="0.2">
      <c r="A78" s="8">
        <v>70</v>
      </c>
      <c r="B78" s="9">
        <v>208417</v>
      </c>
      <c r="C78" s="107" t="s">
        <v>147</v>
      </c>
      <c r="D78" s="69" t="s">
        <v>60</v>
      </c>
      <c r="E78" s="75">
        <v>0</v>
      </c>
      <c r="F78" s="30">
        <v>10000000</v>
      </c>
      <c r="G78" s="76">
        <v>0</v>
      </c>
      <c r="H78" s="62">
        <v>5.5</v>
      </c>
      <c r="I78" s="16">
        <v>3</v>
      </c>
      <c r="J78" s="16">
        <v>3.64</v>
      </c>
      <c r="K78" s="56">
        <v>0</v>
      </c>
    </row>
    <row r="79" spans="1:13" ht="42.75" x14ac:dyDescent="0.2">
      <c r="A79" s="8">
        <f>+A78+1</f>
        <v>71</v>
      </c>
      <c r="B79" s="9">
        <v>208875</v>
      </c>
      <c r="C79" s="107" t="s">
        <v>144</v>
      </c>
      <c r="D79" s="69" t="s">
        <v>60</v>
      </c>
      <c r="E79" s="75">
        <v>0</v>
      </c>
      <c r="F79" s="30">
        <v>37037499</v>
      </c>
      <c r="G79" s="76">
        <v>37037497.520000003</v>
      </c>
      <c r="H79" s="62">
        <v>11.9</v>
      </c>
      <c r="I79" s="16">
        <v>7</v>
      </c>
      <c r="J79" s="16">
        <v>8.9</v>
      </c>
      <c r="K79" s="56">
        <v>0</v>
      </c>
    </row>
    <row r="80" spans="1:13" ht="28.5" x14ac:dyDescent="0.2">
      <c r="A80" s="8">
        <f>+A79+1</f>
        <v>72</v>
      </c>
      <c r="B80" s="9">
        <v>208880</v>
      </c>
      <c r="C80" s="107" t="s">
        <v>91</v>
      </c>
      <c r="D80" s="69" t="s">
        <v>50</v>
      </c>
      <c r="E80" s="75">
        <v>19500000</v>
      </c>
      <c r="F80" s="30">
        <v>9459259</v>
      </c>
      <c r="G80" s="76">
        <v>8758604.8699999992</v>
      </c>
      <c r="H80" s="62">
        <v>13</v>
      </c>
      <c r="I80" s="16">
        <v>6.84</v>
      </c>
      <c r="J80" s="16">
        <v>2.96</v>
      </c>
      <c r="K80" s="56">
        <v>0.43</v>
      </c>
    </row>
    <row r="81" spans="1:11" ht="42.75" x14ac:dyDescent="0.2">
      <c r="A81" s="8">
        <f t="shared" ref="A81:A109" si="3">+A80+1</f>
        <v>73</v>
      </c>
      <c r="B81" s="9">
        <v>209012</v>
      </c>
      <c r="C81" s="107" t="s">
        <v>92</v>
      </c>
      <c r="D81" s="69" t="s">
        <v>50</v>
      </c>
      <c r="E81" s="75">
        <v>1841836</v>
      </c>
      <c r="F81" s="30">
        <v>1841836</v>
      </c>
      <c r="G81" s="76">
        <v>0</v>
      </c>
      <c r="H81" s="62">
        <v>20</v>
      </c>
      <c r="I81" s="16">
        <v>0.67</v>
      </c>
      <c r="J81" s="16">
        <v>0.67</v>
      </c>
      <c r="K81" s="56">
        <v>0</v>
      </c>
    </row>
    <row r="82" spans="1:11" ht="28.5" x14ac:dyDescent="0.2">
      <c r="A82" s="8">
        <f t="shared" si="3"/>
        <v>74</v>
      </c>
      <c r="B82" s="11">
        <v>209014</v>
      </c>
      <c r="C82" s="107" t="s">
        <v>93</v>
      </c>
      <c r="D82" s="69" t="s">
        <v>50</v>
      </c>
      <c r="E82" s="75">
        <v>477110</v>
      </c>
      <c r="F82" s="30">
        <v>53728184</v>
      </c>
      <c r="G82" s="76">
        <v>52728528.060000002</v>
      </c>
      <c r="H82" s="62">
        <v>16.170000000000002</v>
      </c>
      <c r="I82" s="16">
        <v>0.18</v>
      </c>
      <c r="J82" s="16">
        <v>15.13</v>
      </c>
      <c r="K82" s="56">
        <v>11.2</v>
      </c>
    </row>
    <row r="83" spans="1:11" ht="28.5" x14ac:dyDescent="0.2">
      <c r="A83" s="8">
        <f t="shared" si="3"/>
        <v>75</v>
      </c>
      <c r="B83" s="11">
        <v>209016</v>
      </c>
      <c r="C83" s="107" t="s">
        <v>94</v>
      </c>
      <c r="D83" s="69" t="s">
        <v>50</v>
      </c>
      <c r="E83" s="75">
        <v>22077494</v>
      </c>
      <c r="F83" s="30">
        <v>22077494</v>
      </c>
      <c r="G83" s="76">
        <v>0</v>
      </c>
      <c r="H83" s="62">
        <v>29.55</v>
      </c>
      <c r="I83" s="16">
        <v>8.33</v>
      </c>
      <c r="J83" s="16">
        <v>8.33</v>
      </c>
      <c r="K83" s="56">
        <v>0</v>
      </c>
    </row>
    <row r="84" spans="1:11" ht="28.5" x14ac:dyDescent="0.2">
      <c r="A84" s="8">
        <f t="shared" si="3"/>
        <v>76</v>
      </c>
      <c r="B84" s="11">
        <v>209018</v>
      </c>
      <c r="C84" s="107" t="s">
        <v>95</v>
      </c>
      <c r="D84" s="69" t="s">
        <v>50</v>
      </c>
      <c r="E84" s="75">
        <v>559512</v>
      </c>
      <c r="F84" s="30">
        <v>3462543</v>
      </c>
      <c r="G84" s="76">
        <v>2903030.17</v>
      </c>
      <c r="H84" s="62">
        <v>18</v>
      </c>
      <c r="I84" s="16">
        <v>0.23</v>
      </c>
      <c r="J84" s="16">
        <v>1.57</v>
      </c>
      <c r="K84" s="56">
        <v>0.32</v>
      </c>
    </row>
    <row r="85" spans="1:11" ht="28.5" x14ac:dyDescent="0.2">
      <c r="A85" s="8">
        <f t="shared" si="3"/>
        <v>77</v>
      </c>
      <c r="B85" s="11">
        <v>209055</v>
      </c>
      <c r="C85" s="107" t="s">
        <v>96</v>
      </c>
      <c r="D85" s="69" t="s">
        <v>50</v>
      </c>
      <c r="E85" s="75">
        <v>347200</v>
      </c>
      <c r="F85" s="30">
        <v>347200</v>
      </c>
      <c r="G85" s="76">
        <v>0</v>
      </c>
      <c r="H85" s="62">
        <v>11.32</v>
      </c>
      <c r="I85" s="16">
        <v>0.14000000000000001</v>
      </c>
      <c r="J85" s="16">
        <v>0.14000000000000001</v>
      </c>
      <c r="K85" s="56">
        <v>0</v>
      </c>
    </row>
    <row r="86" spans="1:11" ht="42.75" x14ac:dyDescent="0.2">
      <c r="A86" s="8">
        <f t="shared" si="3"/>
        <v>78</v>
      </c>
      <c r="B86" s="9">
        <v>209056</v>
      </c>
      <c r="C86" s="107" t="s">
        <v>142</v>
      </c>
      <c r="D86" s="69" t="s">
        <v>60</v>
      </c>
      <c r="E86" s="75">
        <v>0</v>
      </c>
      <c r="F86" s="30">
        <v>8204707</v>
      </c>
      <c r="G86" s="76">
        <v>8204706.4699999997</v>
      </c>
      <c r="H86" s="62">
        <v>31</v>
      </c>
      <c r="I86" s="16">
        <v>8.06</v>
      </c>
      <c r="J86" s="16">
        <v>6.46</v>
      </c>
      <c r="K86" s="56">
        <v>1.69</v>
      </c>
    </row>
    <row r="87" spans="1:11" ht="42.75" x14ac:dyDescent="0.2">
      <c r="A87" s="8">
        <f t="shared" si="3"/>
        <v>79</v>
      </c>
      <c r="B87" s="11">
        <v>209182</v>
      </c>
      <c r="C87" s="107" t="s">
        <v>97</v>
      </c>
      <c r="D87" s="69" t="s">
        <v>50</v>
      </c>
      <c r="E87" s="75">
        <v>14337262</v>
      </c>
      <c r="F87" s="30">
        <v>9398469</v>
      </c>
      <c r="G87" s="76">
        <v>8704214.4800000004</v>
      </c>
      <c r="H87" s="62">
        <v>18.5</v>
      </c>
      <c r="I87" s="16">
        <v>5.03</v>
      </c>
      <c r="J87" s="16">
        <v>4.6500000000000004</v>
      </c>
      <c r="K87" s="56">
        <v>0.93</v>
      </c>
    </row>
    <row r="88" spans="1:11" ht="28.5" x14ac:dyDescent="0.2">
      <c r="A88" s="8">
        <f t="shared" si="3"/>
        <v>80</v>
      </c>
      <c r="B88" s="12">
        <v>210036</v>
      </c>
      <c r="C88" s="107" t="s">
        <v>98</v>
      </c>
      <c r="D88" s="69" t="s">
        <v>50</v>
      </c>
      <c r="E88" s="75">
        <v>18184000</v>
      </c>
      <c r="F88" s="30">
        <v>9970200</v>
      </c>
      <c r="G88" s="76">
        <v>9970199.8200000003</v>
      </c>
      <c r="H88" s="62">
        <v>18.41</v>
      </c>
      <c r="I88" s="16">
        <v>6.86</v>
      </c>
      <c r="J88" s="16">
        <v>5.1100000000000003</v>
      </c>
      <c r="K88" s="56">
        <v>1.25</v>
      </c>
    </row>
    <row r="89" spans="1:11" ht="28.5" x14ac:dyDescent="0.2">
      <c r="A89" s="8">
        <f>+A88+1</f>
        <v>81</v>
      </c>
      <c r="B89" s="11">
        <v>227153</v>
      </c>
      <c r="C89" s="107" t="s">
        <v>99</v>
      </c>
      <c r="D89" s="69" t="s">
        <v>50</v>
      </c>
      <c r="E89" s="75">
        <v>8000000</v>
      </c>
      <c r="F89" s="30">
        <v>8000000</v>
      </c>
      <c r="G89" s="76">
        <v>0</v>
      </c>
      <c r="H89" s="62">
        <v>4</v>
      </c>
      <c r="I89" s="16">
        <v>3.02</v>
      </c>
      <c r="J89" s="16">
        <v>3.02</v>
      </c>
      <c r="K89" s="56">
        <v>0</v>
      </c>
    </row>
    <row r="90" spans="1:11" ht="42.75" x14ac:dyDescent="0.2">
      <c r="A90" s="8">
        <f t="shared" si="3"/>
        <v>82</v>
      </c>
      <c r="B90" s="9">
        <v>227156</v>
      </c>
      <c r="C90" s="107" t="s">
        <v>100</v>
      </c>
      <c r="D90" s="69" t="s">
        <v>50</v>
      </c>
      <c r="E90" s="75">
        <v>8000000</v>
      </c>
      <c r="F90" s="30">
        <v>8000000</v>
      </c>
      <c r="G90" s="76">
        <v>0</v>
      </c>
      <c r="H90" s="62">
        <v>15</v>
      </c>
      <c r="I90" s="16">
        <v>3.02</v>
      </c>
      <c r="J90" s="16">
        <v>3.02</v>
      </c>
      <c r="K90" s="56">
        <v>0</v>
      </c>
    </row>
    <row r="91" spans="1:11" ht="28.5" x14ac:dyDescent="0.2">
      <c r="A91" s="8">
        <f t="shared" si="3"/>
        <v>83</v>
      </c>
      <c r="B91" s="11">
        <v>227157</v>
      </c>
      <c r="C91" s="107" t="s">
        <v>101</v>
      </c>
      <c r="D91" s="69" t="s">
        <v>50</v>
      </c>
      <c r="E91" s="75">
        <v>8000000</v>
      </c>
      <c r="F91" s="30">
        <v>8000000</v>
      </c>
      <c r="G91" s="76">
        <v>0</v>
      </c>
      <c r="H91" s="62">
        <v>16</v>
      </c>
      <c r="I91" s="16">
        <v>3.02</v>
      </c>
      <c r="J91" s="16">
        <v>3.02</v>
      </c>
      <c r="K91" s="56">
        <v>0</v>
      </c>
    </row>
    <row r="92" spans="1:11" ht="28.5" x14ac:dyDescent="0.2">
      <c r="A92" s="8">
        <f t="shared" si="3"/>
        <v>84</v>
      </c>
      <c r="B92" s="9">
        <v>227158</v>
      </c>
      <c r="C92" s="107" t="s">
        <v>102</v>
      </c>
      <c r="D92" s="69" t="s">
        <v>50</v>
      </c>
      <c r="E92" s="75">
        <v>8000000</v>
      </c>
      <c r="F92" s="30">
        <v>18735900</v>
      </c>
      <c r="G92" s="76">
        <v>3927146.63</v>
      </c>
      <c r="H92" s="62">
        <v>10</v>
      </c>
      <c r="I92" s="16">
        <v>2.91</v>
      </c>
      <c r="J92" s="16">
        <v>6.82</v>
      </c>
      <c r="K92" s="56">
        <v>0</v>
      </c>
    </row>
    <row r="93" spans="1:11" ht="42.75" x14ac:dyDescent="0.2">
      <c r="A93" s="8">
        <f t="shared" si="3"/>
        <v>85</v>
      </c>
      <c r="B93" s="11">
        <v>227159</v>
      </c>
      <c r="C93" s="107" t="s">
        <v>103</v>
      </c>
      <c r="D93" s="69" t="s">
        <v>50</v>
      </c>
      <c r="E93" s="75">
        <v>8000000</v>
      </c>
      <c r="F93" s="30">
        <v>8000000</v>
      </c>
      <c r="G93" s="76">
        <v>0</v>
      </c>
      <c r="H93" s="62">
        <v>10</v>
      </c>
      <c r="I93" s="16">
        <v>3.27</v>
      </c>
      <c r="J93" s="16">
        <v>3.27</v>
      </c>
      <c r="K93" s="56">
        <v>0</v>
      </c>
    </row>
    <row r="94" spans="1:11" ht="28.5" x14ac:dyDescent="0.2">
      <c r="A94" s="8">
        <f t="shared" si="3"/>
        <v>86</v>
      </c>
      <c r="B94" s="12">
        <v>227160</v>
      </c>
      <c r="C94" s="107" t="s">
        <v>104</v>
      </c>
      <c r="D94" s="69" t="s">
        <v>50</v>
      </c>
      <c r="E94" s="75">
        <v>8000000</v>
      </c>
      <c r="F94" s="30">
        <v>8000000</v>
      </c>
      <c r="G94" s="76">
        <v>0</v>
      </c>
      <c r="H94" s="62">
        <v>20</v>
      </c>
      <c r="I94" s="16">
        <v>3.14</v>
      </c>
      <c r="J94" s="16">
        <v>3.14</v>
      </c>
      <c r="K94" s="56">
        <v>0</v>
      </c>
    </row>
    <row r="95" spans="1:11" ht="28.5" x14ac:dyDescent="0.2">
      <c r="A95" s="8">
        <f t="shared" si="3"/>
        <v>87</v>
      </c>
      <c r="B95" s="11">
        <v>227161</v>
      </c>
      <c r="C95" s="107" t="s">
        <v>105</v>
      </c>
      <c r="D95" s="69" t="s">
        <v>50</v>
      </c>
      <c r="E95" s="75">
        <v>6605298</v>
      </c>
      <c r="F95" s="30">
        <v>6605298</v>
      </c>
      <c r="G95" s="76">
        <v>0</v>
      </c>
      <c r="H95" s="62">
        <v>21</v>
      </c>
      <c r="I95" s="16">
        <v>2.4900000000000002</v>
      </c>
      <c r="J95" s="16">
        <v>2.4900000000000002</v>
      </c>
      <c r="K95" s="56">
        <v>0</v>
      </c>
    </row>
    <row r="96" spans="1:11" ht="28.5" x14ac:dyDescent="0.2">
      <c r="A96" s="8">
        <f t="shared" si="3"/>
        <v>88</v>
      </c>
      <c r="B96" s="11">
        <v>227163</v>
      </c>
      <c r="C96" s="107" t="s">
        <v>106</v>
      </c>
      <c r="D96" s="69" t="s">
        <v>50</v>
      </c>
      <c r="E96" s="75">
        <v>8000000</v>
      </c>
      <c r="F96" s="30">
        <v>8000000</v>
      </c>
      <c r="G96" s="76">
        <v>0</v>
      </c>
      <c r="H96" s="62">
        <v>14</v>
      </c>
      <c r="I96" s="16">
        <v>2.96</v>
      </c>
      <c r="J96" s="16">
        <v>2.96</v>
      </c>
      <c r="K96" s="56">
        <v>0</v>
      </c>
    </row>
    <row r="97" spans="1:11" ht="42.75" x14ac:dyDescent="0.2">
      <c r="A97" s="8">
        <f t="shared" si="3"/>
        <v>89</v>
      </c>
      <c r="B97" s="9">
        <v>227169</v>
      </c>
      <c r="C97" s="107" t="s">
        <v>107</v>
      </c>
      <c r="D97" s="69" t="s">
        <v>50</v>
      </c>
      <c r="E97" s="75">
        <v>7000000</v>
      </c>
      <c r="F97" s="30">
        <v>7000000</v>
      </c>
      <c r="G97" s="76">
        <v>0</v>
      </c>
      <c r="H97" s="62">
        <v>22</v>
      </c>
      <c r="I97" s="16">
        <v>2.15</v>
      </c>
      <c r="J97" s="16">
        <v>2.15</v>
      </c>
      <c r="K97" s="56">
        <v>0</v>
      </c>
    </row>
    <row r="98" spans="1:11" ht="28.5" x14ac:dyDescent="0.2">
      <c r="A98" s="8">
        <f t="shared" si="3"/>
        <v>90</v>
      </c>
      <c r="B98" s="11">
        <v>227170</v>
      </c>
      <c r="C98" s="107" t="s">
        <v>108</v>
      </c>
      <c r="D98" s="69" t="s">
        <v>50</v>
      </c>
      <c r="E98" s="75">
        <v>7000000</v>
      </c>
      <c r="F98" s="30">
        <v>7000000</v>
      </c>
      <c r="G98" s="76">
        <v>0</v>
      </c>
      <c r="H98" s="62">
        <v>27</v>
      </c>
      <c r="I98" s="16">
        <v>2.46</v>
      </c>
      <c r="J98" s="16">
        <v>2.46</v>
      </c>
      <c r="K98" s="56">
        <v>0</v>
      </c>
    </row>
    <row r="99" spans="1:11" ht="28.5" x14ac:dyDescent="0.2">
      <c r="A99" s="8">
        <f t="shared" si="3"/>
        <v>91</v>
      </c>
      <c r="B99" s="9">
        <v>227174</v>
      </c>
      <c r="C99" s="107" t="s">
        <v>109</v>
      </c>
      <c r="D99" s="69" t="s">
        <v>50</v>
      </c>
      <c r="E99" s="75">
        <v>7000000</v>
      </c>
      <c r="F99" s="30">
        <v>7000000</v>
      </c>
      <c r="G99" s="76">
        <v>0</v>
      </c>
      <c r="H99" s="62">
        <v>7</v>
      </c>
      <c r="I99" s="16">
        <v>2.64</v>
      </c>
      <c r="J99" s="16">
        <v>2.64</v>
      </c>
      <c r="K99" s="56">
        <v>0</v>
      </c>
    </row>
    <row r="100" spans="1:11" ht="42.75" x14ac:dyDescent="0.2">
      <c r="A100" s="8">
        <f t="shared" si="3"/>
        <v>92</v>
      </c>
      <c r="B100" s="9">
        <v>227175</v>
      </c>
      <c r="C100" s="107" t="s">
        <v>110</v>
      </c>
      <c r="D100" s="69" t="s">
        <v>50</v>
      </c>
      <c r="E100" s="75">
        <v>7000000</v>
      </c>
      <c r="F100" s="30">
        <v>18144589</v>
      </c>
      <c r="G100" s="76">
        <v>10999588.369999999</v>
      </c>
      <c r="H100" s="62">
        <v>13.7</v>
      </c>
      <c r="I100" s="16">
        <v>1.24</v>
      </c>
      <c r="J100" s="16">
        <v>5.04</v>
      </c>
      <c r="K100" s="56">
        <v>0</v>
      </c>
    </row>
    <row r="101" spans="1:11" ht="28.5" x14ac:dyDescent="0.2">
      <c r="A101" s="67">
        <f>+A100+1</f>
        <v>93</v>
      </c>
      <c r="B101" s="9">
        <v>227919</v>
      </c>
      <c r="C101" s="107" t="s">
        <v>151</v>
      </c>
      <c r="D101" s="69" t="s">
        <v>60</v>
      </c>
      <c r="E101" s="75">
        <v>0</v>
      </c>
      <c r="F101" s="30">
        <v>155067</v>
      </c>
      <c r="G101" s="76">
        <v>0</v>
      </c>
      <c r="H101" s="62">
        <v>4</v>
      </c>
      <c r="I101" s="16">
        <v>3</v>
      </c>
      <c r="J101" s="16">
        <v>0.04</v>
      </c>
      <c r="K101" s="56">
        <v>0</v>
      </c>
    </row>
    <row r="102" spans="1:11" ht="28.5" x14ac:dyDescent="0.2">
      <c r="A102" s="8">
        <f>+A101+1</f>
        <v>94</v>
      </c>
      <c r="B102" s="9">
        <v>227996</v>
      </c>
      <c r="C102" s="107" t="s">
        <v>152</v>
      </c>
      <c r="D102" s="69" t="s">
        <v>60</v>
      </c>
      <c r="E102" s="75">
        <v>0</v>
      </c>
      <c r="F102" s="30">
        <v>17169159</v>
      </c>
      <c r="G102" s="76">
        <v>16066616.82</v>
      </c>
      <c r="H102" s="62">
        <v>10</v>
      </c>
      <c r="I102" s="16">
        <v>7</v>
      </c>
      <c r="J102" s="16">
        <v>4.34</v>
      </c>
      <c r="K102" s="56">
        <v>1.71</v>
      </c>
    </row>
    <row r="103" spans="1:11" ht="28.5" x14ac:dyDescent="0.2">
      <c r="A103" s="67">
        <f>+A102+1</f>
        <v>95</v>
      </c>
      <c r="B103" s="9">
        <v>228015</v>
      </c>
      <c r="C103" s="107" t="s">
        <v>145</v>
      </c>
      <c r="D103" s="69" t="s">
        <v>60</v>
      </c>
      <c r="E103" s="75">
        <v>0</v>
      </c>
      <c r="F103" s="30">
        <v>940357</v>
      </c>
      <c r="G103" s="76">
        <v>940356.5</v>
      </c>
      <c r="H103" s="62">
        <v>8</v>
      </c>
      <c r="I103" s="16">
        <v>5</v>
      </c>
      <c r="J103" s="16">
        <v>0.33</v>
      </c>
      <c r="K103" s="56">
        <v>0.33</v>
      </c>
    </row>
    <row r="104" spans="1:11" ht="20.25" customHeight="1" x14ac:dyDescent="0.2">
      <c r="A104" s="8">
        <f>+A103+1</f>
        <v>96</v>
      </c>
      <c r="B104" s="9">
        <v>228035</v>
      </c>
      <c r="C104" s="107" t="s">
        <v>167</v>
      </c>
      <c r="D104" s="69" t="s">
        <v>60</v>
      </c>
      <c r="E104" s="75">
        <v>0</v>
      </c>
      <c r="F104" s="30">
        <v>798811</v>
      </c>
      <c r="G104" s="76">
        <v>798809.5</v>
      </c>
      <c r="H104" s="62">
        <v>11.2</v>
      </c>
      <c r="I104" s="16">
        <v>4</v>
      </c>
      <c r="J104" s="16">
        <v>0.26</v>
      </c>
      <c r="K104" s="56">
        <v>0</v>
      </c>
    </row>
    <row r="105" spans="1:11" ht="42.75" x14ac:dyDescent="0.2">
      <c r="A105" s="8">
        <f>+A104+1</f>
        <v>97</v>
      </c>
      <c r="B105" s="9">
        <v>228050</v>
      </c>
      <c r="C105" s="107" t="s">
        <v>230</v>
      </c>
      <c r="D105" s="69" t="s">
        <v>60</v>
      </c>
      <c r="E105" s="75">
        <v>0</v>
      </c>
      <c r="F105" s="30">
        <v>3209423</v>
      </c>
      <c r="G105" s="76">
        <v>3209422.07</v>
      </c>
      <c r="H105" s="62">
        <v>14.4</v>
      </c>
      <c r="I105" s="16">
        <v>0</v>
      </c>
      <c r="J105" s="16">
        <v>1.0900000000000001</v>
      </c>
      <c r="K105" s="56">
        <v>1.27</v>
      </c>
    </row>
    <row r="106" spans="1:11" ht="42.75" x14ac:dyDescent="0.2">
      <c r="A106" s="8">
        <f t="shared" si="3"/>
        <v>98</v>
      </c>
      <c r="B106" s="9">
        <v>228061</v>
      </c>
      <c r="C106" s="107" t="s">
        <v>164</v>
      </c>
      <c r="D106" s="69" t="s">
        <v>60</v>
      </c>
      <c r="E106" s="75">
        <v>0</v>
      </c>
      <c r="F106" s="30">
        <v>9786659</v>
      </c>
      <c r="G106" s="76">
        <v>9619454.1199999992</v>
      </c>
      <c r="H106" s="62">
        <v>8.65</v>
      </c>
      <c r="I106" s="16">
        <v>9</v>
      </c>
      <c r="J106" s="16">
        <v>4.3099999999999996</v>
      </c>
      <c r="K106" s="56">
        <v>0.98</v>
      </c>
    </row>
    <row r="107" spans="1:11" ht="42.75" x14ac:dyDescent="0.2">
      <c r="A107" s="8">
        <v>99</v>
      </c>
      <c r="B107" s="9">
        <v>228162</v>
      </c>
      <c r="C107" s="107" t="s">
        <v>168</v>
      </c>
      <c r="D107" s="69" t="s">
        <v>60</v>
      </c>
      <c r="E107" s="75">
        <v>0</v>
      </c>
      <c r="F107" s="30">
        <v>586795</v>
      </c>
      <c r="G107" s="76">
        <v>81726.25</v>
      </c>
      <c r="H107" s="62">
        <v>3</v>
      </c>
      <c r="I107" s="16">
        <v>1</v>
      </c>
      <c r="J107" s="16">
        <v>0.36</v>
      </c>
      <c r="K107" s="56">
        <v>0.06</v>
      </c>
    </row>
    <row r="108" spans="1:11" ht="42.75" x14ac:dyDescent="0.2">
      <c r="A108" s="8">
        <f t="shared" si="3"/>
        <v>100</v>
      </c>
      <c r="B108" s="9">
        <v>228187</v>
      </c>
      <c r="C108" s="107" t="s">
        <v>157</v>
      </c>
      <c r="D108" s="69" t="s">
        <v>60</v>
      </c>
      <c r="E108" s="75">
        <v>0</v>
      </c>
      <c r="F108" s="30">
        <v>3607309</v>
      </c>
      <c r="G108" s="76">
        <v>3607308.02</v>
      </c>
      <c r="H108" s="62">
        <v>14.16</v>
      </c>
      <c r="I108" s="16">
        <v>10</v>
      </c>
      <c r="J108" s="16">
        <v>1.4</v>
      </c>
      <c r="K108" s="56">
        <v>0.85</v>
      </c>
    </row>
    <row r="109" spans="1:11" ht="28.5" x14ac:dyDescent="0.2">
      <c r="A109" s="8">
        <f t="shared" si="3"/>
        <v>101</v>
      </c>
      <c r="B109" s="9">
        <v>228196</v>
      </c>
      <c r="C109" s="107" t="s">
        <v>158</v>
      </c>
      <c r="D109" s="69" t="s">
        <v>60</v>
      </c>
      <c r="E109" s="75">
        <v>0</v>
      </c>
      <c r="F109" s="30">
        <v>7388298</v>
      </c>
      <c r="G109" s="76">
        <v>6888015.5599999996</v>
      </c>
      <c r="H109" s="62">
        <v>7.5</v>
      </c>
      <c r="I109" s="16">
        <v>5</v>
      </c>
      <c r="J109" s="16">
        <v>4.57</v>
      </c>
      <c r="K109" s="56">
        <v>0.31</v>
      </c>
    </row>
    <row r="110" spans="1:11" ht="42.75" x14ac:dyDescent="0.2">
      <c r="A110" s="8">
        <f>+A109+1</f>
        <v>102</v>
      </c>
      <c r="B110" s="9">
        <v>228251</v>
      </c>
      <c r="C110" s="107" t="s">
        <v>171</v>
      </c>
      <c r="D110" s="69" t="s">
        <v>60</v>
      </c>
      <c r="E110" s="75">
        <v>0</v>
      </c>
      <c r="F110" s="30">
        <v>1139079</v>
      </c>
      <c r="G110" s="76">
        <v>1139078.98</v>
      </c>
      <c r="H110" s="62">
        <v>9.82</v>
      </c>
      <c r="I110" s="16">
        <v>4</v>
      </c>
      <c r="J110" s="16">
        <v>0.38</v>
      </c>
      <c r="K110" s="56">
        <v>0.19</v>
      </c>
    </row>
    <row r="111" spans="1:11" ht="28.5" x14ac:dyDescent="0.2">
      <c r="A111" s="8">
        <f>+A110+1</f>
        <v>103</v>
      </c>
      <c r="B111" s="9">
        <v>229661</v>
      </c>
      <c r="C111" s="107" t="s">
        <v>159</v>
      </c>
      <c r="D111" s="69" t="s">
        <v>60</v>
      </c>
      <c r="E111" s="75">
        <v>0</v>
      </c>
      <c r="F111" s="30">
        <v>5514629</v>
      </c>
      <c r="G111" s="76">
        <v>2205142.9500000002</v>
      </c>
      <c r="H111" s="62">
        <v>8</v>
      </c>
      <c r="I111" s="16">
        <v>6</v>
      </c>
      <c r="J111" s="16">
        <v>1.86</v>
      </c>
      <c r="K111" s="56">
        <v>0.37</v>
      </c>
    </row>
    <row r="112" spans="1:11" ht="15" customHeight="1" x14ac:dyDescent="0.2">
      <c r="A112" s="63" t="s">
        <v>111</v>
      </c>
      <c r="B112" s="64"/>
      <c r="C112" s="109"/>
      <c r="D112" s="65"/>
      <c r="E112" s="63"/>
      <c r="F112" s="64"/>
      <c r="G112" s="66"/>
      <c r="H112" s="63"/>
      <c r="I112" s="64"/>
      <c r="J112" s="64"/>
      <c r="K112" s="66"/>
    </row>
    <row r="113" spans="1:11" ht="28.5" x14ac:dyDescent="0.2">
      <c r="A113" s="8">
        <f>+A111+1</f>
        <v>104</v>
      </c>
      <c r="B113" s="9">
        <v>116529</v>
      </c>
      <c r="C113" s="107" t="s">
        <v>153</v>
      </c>
      <c r="D113" s="69" t="s">
        <v>60</v>
      </c>
      <c r="E113" s="75">
        <v>0</v>
      </c>
      <c r="F113" s="30">
        <v>55387543</v>
      </c>
      <c r="G113" s="76">
        <v>55303357.229999997</v>
      </c>
      <c r="H113" s="62">
        <v>12.1</v>
      </c>
      <c r="I113" s="16">
        <v>4.9400000000000004</v>
      </c>
      <c r="J113" s="16">
        <v>1.7</v>
      </c>
      <c r="K113" s="56">
        <v>1.7</v>
      </c>
    </row>
    <row r="114" spans="1:11" ht="28.5" x14ac:dyDescent="0.2">
      <c r="A114" s="8">
        <f>+A113+1</f>
        <v>105</v>
      </c>
      <c r="B114" s="11">
        <v>116530</v>
      </c>
      <c r="C114" s="107" t="s">
        <v>17</v>
      </c>
      <c r="D114" s="69" t="s">
        <v>50</v>
      </c>
      <c r="E114" s="73">
        <v>23750000</v>
      </c>
      <c r="F114" s="22">
        <v>23750000</v>
      </c>
      <c r="G114" s="76">
        <v>0</v>
      </c>
      <c r="H114" s="62">
        <v>9</v>
      </c>
      <c r="I114" s="16">
        <v>2.38</v>
      </c>
      <c r="J114" s="16">
        <v>2.38</v>
      </c>
      <c r="K114" s="56">
        <v>0</v>
      </c>
    </row>
    <row r="115" spans="1:11" ht="28.5" x14ac:dyDescent="0.2">
      <c r="A115" s="8">
        <f>+A114+1</f>
        <v>106</v>
      </c>
      <c r="B115" s="9">
        <v>116547</v>
      </c>
      <c r="C115" s="107" t="s">
        <v>112</v>
      </c>
      <c r="D115" s="69" t="s">
        <v>50</v>
      </c>
      <c r="E115" s="73">
        <v>40000000</v>
      </c>
      <c r="F115" s="22">
        <v>20000000</v>
      </c>
      <c r="G115" s="76">
        <v>0</v>
      </c>
      <c r="H115" s="62">
        <v>10.6</v>
      </c>
      <c r="I115" s="16">
        <v>1</v>
      </c>
      <c r="J115" s="16">
        <v>0.6</v>
      </c>
      <c r="K115" s="56">
        <v>0</v>
      </c>
    </row>
    <row r="116" spans="1:11" ht="48" customHeight="1" x14ac:dyDescent="0.2">
      <c r="A116" s="8">
        <f t="shared" ref="A116:A137" si="4">+A115+1</f>
        <v>107</v>
      </c>
      <c r="B116" s="9">
        <v>142767</v>
      </c>
      <c r="C116" s="107" t="s">
        <v>21</v>
      </c>
      <c r="D116" s="69" t="s">
        <v>50</v>
      </c>
      <c r="E116" s="73">
        <v>1300000</v>
      </c>
      <c r="F116" s="22">
        <v>65201542</v>
      </c>
      <c r="G116" s="76">
        <v>63901539.759999998</v>
      </c>
      <c r="H116" s="62">
        <v>27</v>
      </c>
      <c r="I116" s="16">
        <v>0.31</v>
      </c>
      <c r="J116" s="16">
        <v>11.42</v>
      </c>
      <c r="K116" s="56">
        <v>7.94</v>
      </c>
    </row>
    <row r="117" spans="1:11" ht="48.75" customHeight="1" x14ac:dyDescent="0.2">
      <c r="A117" s="8">
        <f t="shared" si="4"/>
        <v>108</v>
      </c>
      <c r="B117" s="9">
        <v>167405</v>
      </c>
      <c r="C117" s="107" t="s">
        <v>113</v>
      </c>
      <c r="D117" s="69" t="s">
        <v>50</v>
      </c>
      <c r="E117" s="73">
        <v>31881336</v>
      </c>
      <c r="F117" s="22">
        <v>31881336</v>
      </c>
      <c r="G117" s="76">
        <v>22972129.82</v>
      </c>
      <c r="H117" s="62">
        <v>32.340000000000003</v>
      </c>
      <c r="I117" s="16">
        <v>5.61</v>
      </c>
      <c r="J117" s="16">
        <v>5.61</v>
      </c>
      <c r="K117" s="56">
        <v>1.33</v>
      </c>
    </row>
    <row r="118" spans="1:11" ht="42.75" x14ac:dyDescent="0.2">
      <c r="A118" s="8">
        <f t="shared" si="4"/>
        <v>109</v>
      </c>
      <c r="B118" s="11">
        <v>189312</v>
      </c>
      <c r="C118" s="107" t="s">
        <v>114</v>
      </c>
      <c r="D118" s="69" t="s">
        <v>50</v>
      </c>
      <c r="E118" s="73">
        <v>22112509</v>
      </c>
      <c r="F118" s="22">
        <v>8508485</v>
      </c>
      <c r="G118" s="76">
        <v>8508484.0500000007</v>
      </c>
      <c r="H118" s="62">
        <v>27</v>
      </c>
      <c r="I118" s="16">
        <v>4</v>
      </c>
      <c r="J118" s="16">
        <v>2.7</v>
      </c>
      <c r="K118" s="56">
        <v>2.57</v>
      </c>
    </row>
    <row r="119" spans="1:11" ht="42.75" x14ac:dyDescent="0.2">
      <c r="A119" s="8">
        <f>+A118+1</f>
        <v>110</v>
      </c>
      <c r="B119" s="11">
        <v>189315</v>
      </c>
      <c r="C119" s="107" t="s">
        <v>235</v>
      </c>
      <c r="D119" s="69" t="s">
        <v>50</v>
      </c>
      <c r="E119" s="73">
        <v>0</v>
      </c>
      <c r="F119" s="22">
        <v>170590</v>
      </c>
      <c r="G119" s="76">
        <v>170589.66</v>
      </c>
      <c r="H119" s="62">
        <v>32</v>
      </c>
      <c r="I119" s="16">
        <v>0.37</v>
      </c>
      <c r="J119" s="16">
        <v>0.03</v>
      </c>
      <c r="K119" s="56"/>
    </row>
    <row r="120" spans="1:11" ht="42.75" x14ac:dyDescent="0.2">
      <c r="A120" s="8">
        <f>+A119+1</f>
        <v>111</v>
      </c>
      <c r="B120" s="11">
        <v>189481</v>
      </c>
      <c r="C120" s="107" t="s">
        <v>231</v>
      </c>
      <c r="D120" s="69" t="s">
        <v>50</v>
      </c>
      <c r="E120" s="73">
        <v>0</v>
      </c>
      <c r="F120" s="22">
        <v>11076941</v>
      </c>
      <c r="G120" s="76">
        <v>10738190.210000001</v>
      </c>
      <c r="H120" s="62">
        <v>23.06</v>
      </c>
      <c r="I120" s="16">
        <v>11.19</v>
      </c>
      <c r="J120" s="16">
        <v>1.72</v>
      </c>
      <c r="K120" s="56">
        <v>0.52</v>
      </c>
    </row>
    <row r="121" spans="1:11" ht="28.5" x14ac:dyDescent="0.2">
      <c r="A121" s="8">
        <f t="shared" si="4"/>
        <v>112</v>
      </c>
      <c r="B121" s="9">
        <v>189499</v>
      </c>
      <c r="C121" s="110" t="s">
        <v>11</v>
      </c>
      <c r="D121" s="70" t="s">
        <v>60</v>
      </c>
      <c r="E121" s="79">
        <v>46050000</v>
      </c>
      <c r="F121" s="32">
        <v>61769455</v>
      </c>
      <c r="G121" s="76">
        <v>18927614.25</v>
      </c>
      <c r="H121" s="62">
        <v>13</v>
      </c>
      <c r="I121" s="16">
        <v>5.24</v>
      </c>
      <c r="J121" s="16">
        <v>6.92</v>
      </c>
      <c r="K121" s="56">
        <v>3.87</v>
      </c>
    </row>
    <row r="122" spans="1:11" ht="28.5" x14ac:dyDescent="0.2">
      <c r="A122" s="8">
        <f>+A121+1</f>
        <v>113</v>
      </c>
      <c r="B122" s="9">
        <v>190108</v>
      </c>
      <c r="C122" s="107" t="s">
        <v>15</v>
      </c>
      <c r="D122" s="69" t="s">
        <v>60</v>
      </c>
      <c r="E122" s="75">
        <v>0</v>
      </c>
      <c r="F122" s="30">
        <v>99231196</v>
      </c>
      <c r="G122" s="76">
        <v>98416493.829999998</v>
      </c>
      <c r="H122" s="62">
        <v>23.35</v>
      </c>
      <c r="I122" s="16">
        <v>7</v>
      </c>
      <c r="J122" s="16">
        <v>7.59</v>
      </c>
      <c r="K122" s="56">
        <v>0</v>
      </c>
    </row>
    <row r="123" spans="1:11" ht="28.5" x14ac:dyDescent="0.2">
      <c r="A123" s="8">
        <f>+A122+1</f>
        <v>114</v>
      </c>
      <c r="B123" s="9">
        <v>190116</v>
      </c>
      <c r="C123" s="107" t="s">
        <v>143</v>
      </c>
      <c r="D123" s="69" t="s">
        <v>60</v>
      </c>
      <c r="E123" s="75">
        <v>0</v>
      </c>
      <c r="F123" s="30">
        <v>13856347</v>
      </c>
      <c r="G123" s="76">
        <v>13856345.529999999</v>
      </c>
      <c r="H123" s="62">
        <v>5</v>
      </c>
      <c r="I123" s="16">
        <v>5</v>
      </c>
      <c r="J123" s="16">
        <v>2.68</v>
      </c>
      <c r="K123" s="56">
        <v>0.12</v>
      </c>
    </row>
    <row r="124" spans="1:11" ht="42.75" x14ac:dyDescent="0.2">
      <c r="A124" s="8">
        <f t="shared" si="4"/>
        <v>115</v>
      </c>
      <c r="B124" s="9">
        <v>190122</v>
      </c>
      <c r="C124" s="107" t="s">
        <v>18</v>
      </c>
      <c r="D124" s="69" t="s">
        <v>60</v>
      </c>
      <c r="E124" s="75">
        <v>0</v>
      </c>
      <c r="F124" s="30">
        <v>48210726</v>
      </c>
      <c r="G124" s="76">
        <v>44149944.159999996</v>
      </c>
      <c r="H124" s="62">
        <v>9</v>
      </c>
      <c r="I124" s="16">
        <v>6</v>
      </c>
      <c r="J124" s="16">
        <v>8.7899999999999991</v>
      </c>
      <c r="K124" s="56">
        <v>1.52</v>
      </c>
    </row>
    <row r="125" spans="1:11" ht="28.5" x14ac:dyDescent="0.2">
      <c r="A125" s="8">
        <f t="shared" si="4"/>
        <v>116</v>
      </c>
      <c r="B125" s="11">
        <v>190124</v>
      </c>
      <c r="C125" s="107" t="s">
        <v>16</v>
      </c>
      <c r="D125" s="69" t="s">
        <v>50</v>
      </c>
      <c r="E125" s="73">
        <v>55000000</v>
      </c>
      <c r="F125" s="22">
        <v>21385147</v>
      </c>
      <c r="G125" s="76">
        <v>21385145.829999998</v>
      </c>
      <c r="H125" s="62">
        <v>63</v>
      </c>
      <c r="I125" s="16">
        <v>9.68</v>
      </c>
      <c r="J125" s="16">
        <v>3.77</v>
      </c>
      <c r="K125" s="56">
        <v>2.15</v>
      </c>
    </row>
    <row r="126" spans="1:11" ht="42.75" x14ac:dyDescent="0.2">
      <c r="A126" s="8">
        <f t="shared" si="4"/>
        <v>117</v>
      </c>
      <c r="B126" s="9">
        <v>209133</v>
      </c>
      <c r="C126" s="107" t="s">
        <v>19</v>
      </c>
      <c r="D126" s="69" t="s">
        <v>50</v>
      </c>
      <c r="E126" s="73">
        <v>50000000</v>
      </c>
      <c r="F126" s="22">
        <v>10043109</v>
      </c>
      <c r="G126" s="76">
        <v>0</v>
      </c>
      <c r="H126" s="62">
        <v>24</v>
      </c>
      <c r="I126" s="16">
        <v>3.98</v>
      </c>
      <c r="J126" s="16">
        <v>0.87</v>
      </c>
      <c r="K126" s="56">
        <v>0.01</v>
      </c>
    </row>
    <row r="127" spans="1:11" ht="28.5" x14ac:dyDescent="0.2">
      <c r="A127" s="8">
        <v>118</v>
      </c>
      <c r="B127" s="9">
        <v>209148</v>
      </c>
      <c r="C127" s="107" t="s">
        <v>115</v>
      </c>
      <c r="D127" s="69" t="s">
        <v>51</v>
      </c>
      <c r="E127" s="73">
        <v>400000</v>
      </c>
      <c r="F127" s="22">
        <v>400000</v>
      </c>
      <c r="G127" s="76">
        <v>0</v>
      </c>
      <c r="H127" s="62">
        <v>40</v>
      </c>
      <c r="I127" s="16">
        <v>0.06</v>
      </c>
      <c r="J127" s="16">
        <v>0.06</v>
      </c>
      <c r="K127" s="56">
        <v>0</v>
      </c>
    </row>
    <row r="128" spans="1:11" ht="42.75" x14ac:dyDescent="0.2">
      <c r="A128" s="8">
        <f t="shared" si="4"/>
        <v>119</v>
      </c>
      <c r="B128" s="9">
        <v>209176</v>
      </c>
      <c r="C128" s="107" t="s">
        <v>116</v>
      </c>
      <c r="D128" s="69" t="s">
        <v>50</v>
      </c>
      <c r="E128" s="73">
        <v>1001000</v>
      </c>
      <c r="F128" s="22">
        <v>1001000</v>
      </c>
      <c r="G128" s="76">
        <v>0</v>
      </c>
      <c r="H128" s="62">
        <v>10</v>
      </c>
      <c r="I128" s="16">
        <v>0.18</v>
      </c>
      <c r="J128" s="16">
        <v>0.18</v>
      </c>
      <c r="K128" s="56">
        <v>0</v>
      </c>
    </row>
    <row r="129" spans="1:11" ht="42.75" x14ac:dyDescent="0.2">
      <c r="A129" s="8">
        <f t="shared" si="4"/>
        <v>120</v>
      </c>
      <c r="B129" s="11">
        <v>210096</v>
      </c>
      <c r="C129" s="107" t="s">
        <v>117</v>
      </c>
      <c r="D129" s="69" t="s">
        <v>50</v>
      </c>
      <c r="E129" s="73">
        <v>750000</v>
      </c>
      <c r="F129" s="22">
        <v>750000</v>
      </c>
      <c r="G129" s="76">
        <v>0</v>
      </c>
      <c r="H129" s="62">
        <v>13</v>
      </c>
      <c r="I129" s="16">
        <v>0.14000000000000001</v>
      </c>
      <c r="J129" s="16">
        <v>0.14000000000000001</v>
      </c>
      <c r="K129" s="56">
        <v>0</v>
      </c>
    </row>
    <row r="130" spans="1:11" ht="42.75" x14ac:dyDescent="0.2">
      <c r="A130" s="8">
        <f t="shared" si="4"/>
        <v>121</v>
      </c>
      <c r="B130" s="11">
        <v>210220</v>
      </c>
      <c r="C130" s="107" t="s">
        <v>118</v>
      </c>
      <c r="D130" s="69" t="s">
        <v>50</v>
      </c>
      <c r="E130" s="73">
        <v>2368000</v>
      </c>
      <c r="F130" s="22">
        <v>2368000</v>
      </c>
      <c r="G130" s="76">
        <v>0</v>
      </c>
      <c r="H130" s="62">
        <v>29.6</v>
      </c>
      <c r="I130" s="16">
        <v>0.48</v>
      </c>
      <c r="J130" s="16">
        <v>0.48</v>
      </c>
      <c r="K130" s="56">
        <v>0</v>
      </c>
    </row>
    <row r="131" spans="1:11" ht="48.75" customHeight="1" x14ac:dyDescent="0.2">
      <c r="A131" s="8">
        <f>+A130+1</f>
        <v>122</v>
      </c>
      <c r="B131" s="12">
        <v>211714</v>
      </c>
      <c r="C131" s="107" t="s">
        <v>234</v>
      </c>
      <c r="D131" s="69" t="s">
        <v>50</v>
      </c>
      <c r="E131" s="75">
        <v>0</v>
      </c>
      <c r="F131" s="30">
        <v>5000000</v>
      </c>
      <c r="G131" s="76">
        <v>0</v>
      </c>
      <c r="H131" s="62">
        <v>12</v>
      </c>
      <c r="I131" s="16">
        <v>0.88</v>
      </c>
      <c r="J131" s="16">
        <v>0.74</v>
      </c>
      <c r="K131" s="56"/>
    </row>
    <row r="132" spans="1:11" ht="42.75" x14ac:dyDescent="0.2">
      <c r="A132" s="8">
        <f>+A131+1</f>
        <v>123</v>
      </c>
      <c r="B132" s="11">
        <v>221005</v>
      </c>
      <c r="C132" s="107" t="s">
        <v>119</v>
      </c>
      <c r="D132" s="69" t="s">
        <v>50</v>
      </c>
      <c r="E132" s="73">
        <v>16100000</v>
      </c>
      <c r="F132" s="22">
        <v>16100000</v>
      </c>
      <c r="G132" s="76">
        <v>0</v>
      </c>
      <c r="H132" s="62">
        <v>3.22</v>
      </c>
      <c r="I132" s="16">
        <v>3.13</v>
      </c>
      <c r="J132" s="16">
        <v>3.13</v>
      </c>
      <c r="K132" s="56">
        <v>0</v>
      </c>
    </row>
    <row r="133" spans="1:11" ht="42.75" x14ac:dyDescent="0.2">
      <c r="A133" s="8">
        <f t="shared" si="4"/>
        <v>124</v>
      </c>
      <c r="B133" s="11">
        <v>221962</v>
      </c>
      <c r="C133" s="107" t="s">
        <v>120</v>
      </c>
      <c r="D133" s="69" t="s">
        <v>50</v>
      </c>
      <c r="E133" s="73">
        <v>12730500</v>
      </c>
      <c r="F133" s="22">
        <v>12730500</v>
      </c>
      <c r="G133" s="76">
        <v>0</v>
      </c>
      <c r="H133" s="62">
        <v>6</v>
      </c>
      <c r="I133" s="16">
        <v>2.4500000000000002</v>
      </c>
      <c r="J133" s="16">
        <v>2.4500000000000002</v>
      </c>
      <c r="K133" s="56">
        <v>0</v>
      </c>
    </row>
    <row r="134" spans="1:11" s="2" customFormat="1" ht="42.75" x14ac:dyDescent="0.2">
      <c r="A134" s="8">
        <f t="shared" si="4"/>
        <v>125</v>
      </c>
      <c r="B134" s="12">
        <v>221965</v>
      </c>
      <c r="C134" s="107" t="s">
        <v>121</v>
      </c>
      <c r="D134" s="69" t="s">
        <v>50</v>
      </c>
      <c r="E134" s="73">
        <v>40000000</v>
      </c>
      <c r="F134" s="22">
        <v>1578672</v>
      </c>
      <c r="G134" s="76">
        <v>0</v>
      </c>
      <c r="H134" s="62">
        <v>7.4</v>
      </c>
      <c r="I134" s="16">
        <v>7.74</v>
      </c>
      <c r="J134" s="16">
        <v>0.31</v>
      </c>
      <c r="K134" s="56">
        <v>0</v>
      </c>
    </row>
    <row r="135" spans="1:11" ht="42.75" x14ac:dyDescent="0.2">
      <c r="A135" s="8">
        <v>126</v>
      </c>
      <c r="B135" s="9">
        <v>228062</v>
      </c>
      <c r="C135" s="107" t="s">
        <v>154</v>
      </c>
      <c r="D135" s="69" t="s">
        <v>60</v>
      </c>
      <c r="E135" s="75">
        <v>0</v>
      </c>
      <c r="F135" s="30">
        <v>12034606</v>
      </c>
      <c r="G135" s="76">
        <v>12034605.609999999</v>
      </c>
      <c r="H135" s="62">
        <v>12</v>
      </c>
      <c r="I135" s="16">
        <v>5</v>
      </c>
      <c r="J135" s="16">
        <v>2.41</v>
      </c>
      <c r="K135" s="56">
        <v>2.41</v>
      </c>
    </row>
    <row r="136" spans="1:11" ht="28.5" x14ac:dyDescent="0.2">
      <c r="A136" s="8">
        <f>+A135+1</f>
        <v>127</v>
      </c>
      <c r="B136" s="9">
        <v>72219</v>
      </c>
      <c r="C136" s="107" t="s">
        <v>122</v>
      </c>
      <c r="D136" s="69" t="s">
        <v>50</v>
      </c>
      <c r="E136" s="73">
        <v>33517793</v>
      </c>
      <c r="F136" s="22">
        <v>33517793</v>
      </c>
      <c r="G136" s="76">
        <v>26035137.280000001</v>
      </c>
      <c r="H136" s="62">
        <v>34</v>
      </c>
      <c r="I136" s="16">
        <v>5.78</v>
      </c>
      <c r="J136" s="16">
        <v>5.78</v>
      </c>
      <c r="K136" s="56">
        <v>4.6100000000000003</v>
      </c>
    </row>
    <row r="137" spans="1:11" ht="28.5" x14ac:dyDescent="0.2">
      <c r="A137" s="8">
        <f t="shared" si="4"/>
        <v>128</v>
      </c>
      <c r="B137" s="12">
        <v>72220</v>
      </c>
      <c r="C137" s="107" t="s">
        <v>5</v>
      </c>
      <c r="D137" s="69" t="s">
        <v>50</v>
      </c>
      <c r="E137" s="73">
        <v>27524022</v>
      </c>
      <c r="F137" s="22">
        <v>27524022</v>
      </c>
      <c r="G137" s="76">
        <v>16961675.829999998</v>
      </c>
      <c r="H137" s="62">
        <v>27.92</v>
      </c>
      <c r="I137" s="16">
        <v>4.75</v>
      </c>
      <c r="J137" s="16">
        <v>4.75</v>
      </c>
      <c r="K137" s="56">
        <v>3.82</v>
      </c>
    </row>
    <row r="138" spans="1:11" s="98" customFormat="1" ht="15.75" customHeight="1" x14ac:dyDescent="0.2">
      <c r="A138" s="93" t="s">
        <v>123</v>
      </c>
      <c r="B138" s="94"/>
      <c r="C138" s="108"/>
      <c r="D138" s="95"/>
      <c r="E138" s="93"/>
      <c r="F138" s="94"/>
      <c r="G138" s="96"/>
      <c r="H138" s="93"/>
      <c r="I138" s="94"/>
      <c r="J138" s="94"/>
      <c r="K138" s="96"/>
    </row>
    <row r="139" spans="1:11" ht="28.5" x14ac:dyDescent="0.2">
      <c r="A139" s="8">
        <v>129</v>
      </c>
      <c r="B139" s="11">
        <v>210112</v>
      </c>
      <c r="C139" s="107" t="s">
        <v>23</v>
      </c>
      <c r="D139" s="69" t="s">
        <v>50</v>
      </c>
      <c r="E139" s="75">
        <v>2940000</v>
      </c>
      <c r="F139" s="30">
        <v>2940000</v>
      </c>
      <c r="G139" s="76">
        <v>0</v>
      </c>
      <c r="H139" s="62">
        <v>31</v>
      </c>
      <c r="I139" s="16">
        <v>0.6</v>
      </c>
      <c r="J139" s="16">
        <v>0.6</v>
      </c>
      <c r="K139" s="56">
        <v>0</v>
      </c>
    </row>
    <row r="140" spans="1:11" ht="42.75" x14ac:dyDescent="0.2">
      <c r="A140" s="8">
        <f>+A139+1</f>
        <v>130</v>
      </c>
      <c r="B140" s="12">
        <v>210221</v>
      </c>
      <c r="C140" s="107" t="s">
        <v>124</v>
      </c>
      <c r="D140" s="69" t="s">
        <v>50</v>
      </c>
      <c r="E140" s="75">
        <v>1760000</v>
      </c>
      <c r="F140" s="30">
        <v>1760000</v>
      </c>
      <c r="G140" s="76">
        <v>0</v>
      </c>
      <c r="H140" s="62">
        <v>22</v>
      </c>
      <c r="I140" s="16">
        <v>0.34</v>
      </c>
      <c r="J140" s="16">
        <v>0.34</v>
      </c>
      <c r="K140" s="56">
        <v>0</v>
      </c>
    </row>
    <row r="141" spans="1:11" ht="42.75" x14ac:dyDescent="0.2">
      <c r="A141" s="8">
        <f t="shared" ref="A141:A143" si="5">+A140+1</f>
        <v>131</v>
      </c>
      <c r="B141" s="12">
        <v>210222</v>
      </c>
      <c r="C141" s="107" t="s">
        <v>125</v>
      </c>
      <c r="D141" s="69" t="s">
        <v>50</v>
      </c>
      <c r="E141" s="75">
        <v>624000</v>
      </c>
      <c r="F141" s="30">
        <v>624000</v>
      </c>
      <c r="G141" s="76">
        <v>0</v>
      </c>
      <c r="H141" s="62">
        <v>7.8</v>
      </c>
      <c r="I141" s="16">
        <v>0.12</v>
      </c>
      <c r="J141" s="16">
        <v>0.12</v>
      </c>
      <c r="K141" s="56">
        <v>0</v>
      </c>
    </row>
    <row r="142" spans="1:11" ht="42.75" x14ac:dyDescent="0.2">
      <c r="A142" s="8">
        <f t="shared" si="5"/>
        <v>132</v>
      </c>
      <c r="B142" s="12">
        <v>210430</v>
      </c>
      <c r="C142" s="107" t="s">
        <v>126</v>
      </c>
      <c r="D142" s="69" t="s">
        <v>50</v>
      </c>
      <c r="E142" s="75">
        <v>500000</v>
      </c>
      <c r="F142" s="30">
        <v>21500000</v>
      </c>
      <c r="G142" s="76">
        <v>15116440.470000001</v>
      </c>
      <c r="H142" s="62">
        <v>15</v>
      </c>
      <c r="I142" s="16">
        <v>0.1</v>
      </c>
      <c r="J142" s="16">
        <v>1.94</v>
      </c>
      <c r="K142" s="56">
        <v>0</v>
      </c>
    </row>
    <row r="143" spans="1:11" ht="42.75" x14ac:dyDescent="0.2">
      <c r="A143" s="8">
        <f t="shared" si="5"/>
        <v>133</v>
      </c>
      <c r="B143" s="9">
        <v>211099</v>
      </c>
      <c r="C143" s="107" t="s">
        <v>127</v>
      </c>
      <c r="D143" s="69" t="s">
        <v>50</v>
      </c>
      <c r="E143" s="75">
        <v>47331000</v>
      </c>
      <c r="F143" s="30">
        <v>47331000</v>
      </c>
      <c r="G143" s="76">
        <v>0</v>
      </c>
      <c r="H143" s="62">
        <v>17</v>
      </c>
      <c r="I143" s="16">
        <v>9.02</v>
      </c>
      <c r="J143" s="16">
        <v>9.02</v>
      </c>
      <c r="K143" s="56">
        <v>0</v>
      </c>
    </row>
    <row r="144" spans="1:11" ht="28.5" x14ac:dyDescent="0.2">
      <c r="A144" s="8">
        <f>+A143+1</f>
        <v>134</v>
      </c>
      <c r="B144" s="9">
        <v>224311</v>
      </c>
      <c r="C144" s="107" t="s">
        <v>236</v>
      </c>
      <c r="D144" s="69" t="s">
        <v>50</v>
      </c>
      <c r="E144" s="75">
        <v>0</v>
      </c>
      <c r="F144" s="30">
        <v>5000000</v>
      </c>
      <c r="G144" s="76">
        <v>0</v>
      </c>
      <c r="H144" s="62">
        <v>32</v>
      </c>
      <c r="I144" s="16">
        <v>1</v>
      </c>
      <c r="J144" s="16">
        <v>0.74</v>
      </c>
      <c r="K144" s="56"/>
    </row>
    <row r="145" spans="1:11" ht="28.5" x14ac:dyDescent="0.2">
      <c r="A145" s="8">
        <f>+A144+1</f>
        <v>135</v>
      </c>
      <c r="B145" s="9">
        <v>228250</v>
      </c>
      <c r="C145" s="107" t="s">
        <v>46</v>
      </c>
      <c r="D145" s="69" t="s">
        <v>60</v>
      </c>
      <c r="E145" s="75">
        <v>0</v>
      </c>
      <c r="F145" s="30">
        <v>5200000</v>
      </c>
      <c r="G145" s="76">
        <v>0</v>
      </c>
      <c r="H145" s="62">
        <v>13</v>
      </c>
      <c r="I145" s="16">
        <v>8</v>
      </c>
      <c r="J145" s="16">
        <v>0.77</v>
      </c>
      <c r="K145" s="56">
        <v>0</v>
      </c>
    </row>
    <row r="146" spans="1:11" s="98" customFormat="1" ht="15.75" customHeight="1" x14ac:dyDescent="0.2">
      <c r="A146" s="93" t="s">
        <v>128</v>
      </c>
      <c r="B146" s="94"/>
      <c r="C146" s="108"/>
      <c r="D146" s="95"/>
      <c r="E146" s="93"/>
      <c r="F146" s="94"/>
      <c r="G146" s="96"/>
      <c r="H146" s="93"/>
      <c r="I146" s="94"/>
      <c r="J146" s="94"/>
      <c r="K146" s="96"/>
    </row>
    <row r="147" spans="1:11" ht="57" x14ac:dyDescent="0.2">
      <c r="A147" s="8">
        <f>+A145+1</f>
        <v>136</v>
      </c>
      <c r="B147" s="9">
        <v>191416</v>
      </c>
      <c r="C147" s="107" t="s">
        <v>129</v>
      </c>
      <c r="D147" s="69" t="s">
        <v>50</v>
      </c>
      <c r="E147" s="75">
        <v>15000000</v>
      </c>
      <c r="F147" s="30">
        <v>15000000</v>
      </c>
      <c r="G147" s="76">
        <v>0</v>
      </c>
      <c r="H147" s="62">
        <v>17.5</v>
      </c>
      <c r="I147" s="16">
        <v>4.62</v>
      </c>
      <c r="J147" s="16">
        <v>4.62</v>
      </c>
      <c r="K147" s="56">
        <v>0</v>
      </c>
    </row>
    <row r="148" spans="1:11" s="98" customFormat="1" ht="15.75" customHeight="1" x14ac:dyDescent="0.2">
      <c r="A148" s="93" t="s">
        <v>130</v>
      </c>
      <c r="B148" s="94"/>
      <c r="C148" s="108"/>
      <c r="D148" s="95"/>
      <c r="E148" s="93"/>
      <c r="F148" s="94"/>
      <c r="G148" s="96"/>
      <c r="H148" s="93"/>
      <c r="I148" s="94"/>
      <c r="J148" s="94"/>
      <c r="K148" s="96"/>
    </row>
    <row r="149" spans="1:11" ht="42.75" x14ac:dyDescent="0.2">
      <c r="A149" s="8">
        <f>+A147+1</f>
        <v>137</v>
      </c>
      <c r="B149" s="9">
        <v>191415</v>
      </c>
      <c r="C149" s="107" t="s">
        <v>24</v>
      </c>
      <c r="D149" s="69" t="s">
        <v>51</v>
      </c>
      <c r="E149" s="75">
        <v>1381000</v>
      </c>
      <c r="F149" s="30">
        <v>1381000</v>
      </c>
      <c r="G149" s="76">
        <v>0</v>
      </c>
      <c r="H149" s="62">
        <v>204</v>
      </c>
      <c r="I149" s="16">
        <v>50</v>
      </c>
      <c r="J149" s="16">
        <v>7.67</v>
      </c>
      <c r="K149" s="56">
        <v>0</v>
      </c>
    </row>
    <row r="150" spans="1:11" s="98" customFormat="1" ht="15.75" customHeight="1" x14ac:dyDescent="0.2">
      <c r="A150" s="93" t="s">
        <v>131</v>
      </c>
      <c r="B150" s="94"/>
      <c r="C150" s="108"/>
      <c r="D150" s="95"/>
      <c r="E150" s="93"/>
      <c r="F150" s="94"/>
      <c r="G150" s="96"/>
      <c r="H150" s="93"/>
      <c r="I150" s="94"/>
      <c r="J150" s="94"/>
      <c r="K150" s="96"/>
    </row>
    <row r="151" spans="1:11" ht="42.75" x14ac:dyDescent="0.2">
      <c r="A151" s="8">
        <f>+A149+1</f>
        <v>138</v>
      </c>
      <c r="B151" s="9">
        <v>189882</v>
      </c>
      <c r="C151" s="107" t="s">
        <v>132</v>
      </c>
      <c r="D151" s="69" t="s">
        <v>51</v>
      </c>
      <c r="E151" s="75">
        <v>26219926</v>
      </c>
      <c r="F151" s="30">
        <v>26219926</v>
      </c>
      <c r="G151" s="76">
        <v>0</v>
      </c>
      <c r="H151" s="62">
        <v>600</v>
      </c>
      <c r="I151" s="16">
        <v>208.59</v>
      </c>
      <c r="J151" s="16">
        <v>208.59</v>
      </c>
      <c r="K151" s="56">
        <v>0</v>
      </c>
    </row>
    <row r="152" spans="1:11" s="98" customFormat="1" ht="15.75" customHeight="1" x14ac:dyDescent="0.2">
      <c r="A152" s="93" t="s">
        <v>133</v>
      </c>
      <c r="B152" s="94"/>
      <c r="C152" s="108"/>
      <c r="D152" s="95"/>
      <c r="E152" s="93"/>
      <c r="F152" s="94"/>
      <c r="G152" s="96"/>
      <c r="H152" s="93"/>
      <c r="I152" s="94"/>
      <c r="J152" s="94"/>
      <c r="K152" s="96"/>
    </row>
    <row r="153" spans="1:11" ht="42.75" x14ac:dyDescent="0.2">
      <c r="A153" s="8">
        <f>+A151+1</f>
        <v>139</v>
      </c>
      <c r="B153" s="9">
        <v>226251</v>
      </c>
      <c r="C153" s="107" t="s">
        <v>134</v>
      </c>
      <c r="D153" s="69" t="s">
        <v>50</v>
      </c>
      <c r="E153" s="75">
        <v>6000000</v>
      </c>
      <c r="F153" s="30">
        <v>6000000</v>
      </c>
      <c r="G153" s="76">
        <v>83616.88</v>
      </c>
      <c r="H153" s="62">
        <v>1.5</v>
      </c>
      <c r="I153" s="16">
        <v>0.92</v>
      </c>
      <c r="J153" s="16">
        <v>54.55</v>
      </c>
      <c r="K153" s="56">
        <v>11.09</v>
      </c>
    </row>
    <row r="154" spans="1:11" ht="28.5" x14ac:dyDescent="0.2">
      <c r="A154" s="8">
        <f>+A153+1</f>
        <v>140</v>
      </c>
      <c r="B154" s="9">
        <v>226253</v>
      </c>
      <c r="C154" s="107" t="s">
        <v>48</v>
      </c>
      <c r="D154" s="69" t="s">
        <v>50</v>
      </c>
      <c r="E154" s="75">
        <v>10000000</v>
      </c>
      <c r="F154" s="30">
        <v>10000000</v>
      </c>
      <c r="G154" s="76">
        <v>44720.91</v>
      </c>
      <c r="H154" s="62">
        <v>3.9</v>
      </c>
      <c r="I154" s="16">
        <v>1.53</v>
      </c>
      <c r="J154" s="16">
        <v>1.53</v>
      </c>
      <c r="K154" s="56">
        <v>0</v>
      </c>
    </row>
    <row r="155" spans="1:11" ht="28.5" x14ac:dyDescent="0.2">
      <c r="A155" s="8">
        <f t="shared" ref="A155:A159" si="6">+A154+1</f>
        <v>141</v>
      </c>
      <c r="B155" s="9">
        <v>226258</v>
      </c>
      <c r="C155" s="107" t="s">
        <v>135</v>
      </c>
      <c r="D155" s="69" t="s">
        <v>51</v>
      </c>
      <c r="E155" s="75">
        <v>20000000</v>
      </c>
      <c r="F155" s="30">
        <v>20000000</v>
      </c>
      <c r="G155" s="76">
        <v>2662056.7200000002</v>
      </c>
      <c r="H155" s="62">
        <v>100</v>
      </c>
      <c r="I155" s="16">
        <v>71.28</v>
      </c>
      <c r="J155" s="16">
        <v>71.28</v>
      </c>
      <c r="K155" s="56">
        <v>0</v>
      </c>
    </row>
    <row r="156" spans="1:11" ht="28.5" x14ac:dyDescent="0.2">
      <c r="A156" s="8">
        <f t="shared" si="6"/>
        <v>142</v>
      </c>
      <c r="B156" s="9">
        <v>226259</v>
      </c>
      <c r="C156" s="107" t="s">
        <v>136</v>
      </c>
      <c r="D156" s="69" t="s">
        <v>51</v>
      </c>
      <c r="E156" s="75">
        <v>20000000</v>
      </c>
      <c r="F156" s="30">
        <v>20000000</v>
      </c>
      <c r="G156" s="76">
        <v>0</v>
      </c>
      <c r="H156" s="62">
        <v>60</v>
      </c>
      <c r="I156" s="16">
        <v>76.69</v>
      </c>
      <c r="J156" s="16">
        <v>76.69</v>
      </c>
      <c r="K156" s="56">
        <v>0</v>
      </c>
    </row>
    <row r="157" spans="1:11" ht="42.75" x14ac:dyDescent="0.2">
      <c r="A157" s="8">
        <f t="shared" si="6"/>
        <v>143</v>
      </c>
      <c r="B157" s="9">
        <v>226260</v>
      </c>
      <c r="C157" s="107" t="s">
        <v>137</v>
      </c>
      <c r="D157" s="69" t="s">
        <v>50</v>
      </c>
      <c r="E157" s="75">
        <v>20000000</v>
      </c>
      <c r="F157" s="30">
        <v>20000000</v>
      </c>
      <c r="G157" s="76">
        <v>0</v>
      </c>
      <c r="H157" s="62">
        <v>3</v>
      </c>
      <c r="I157" s="16">
        <v>3</v>
      </c>
      <c r="J157" s="16">
        <v>3</v>
      </c>
      <c r="K157" s="56">
        <v>0</v>
      </c>
    </row>
    <row r="158" spans="1:11" ht="57" x14ac:dyDescent="0.2">
      <c r="A158" s="8">
        <f t="shared" si="6"/>
        <v>144</v>
      </c>
      <c r="B158" s="9">
        <v>226261</v>
      </c>
      <c r="C158" s="107" t="s">
        <v>138</v>
      </c>
      <c r="D158" s="69" t="s">
        <v>50</v>
      </c>
      <c r="E158" s="75">
        <v>10000000</v>
      </c>
      <c r="F158" s="30">
        <v>10000000</v>
      </c>
      <c r="G158" s="76">
        <v>0</v>
      </c>
      <c r="H158" s="62">
        <v>3</v>
      </c>
      <c r="I158" s="16">
        <v>1.5</v>
      </c>
      <c r="J158" s="16">
        <v>1.5</v>
      </c>
      <c r="K158" s="56">
        <v>0</v>
      </c>
    </row>
    <row r="159" spans="1:11" ht="28.5" x14ac:dyDescent="0.2">
      <c r="A159" s="8">
        <f t="shared" si="6"/>
        <v>145</v>
      </c>
      <c r="B159" s="12">
        <v>226757</v>
      </c>
      <c r="C159" s="107" t="s">
        <v>139</v>
      </c>
      <c r="D159" s="69" t="s">
        <v>50</v>
      </c>
      <c r="E159" s="75">
        <v>10000000</v>
      </c>
      <c r="F159" s="30">
        <v>10000000</v>
      </c>
      <c r="G159" s="76">
        <v>0</v>
      </c>
      <c r="H159" s="62">
        <v>40</v>
      </c>
      <c r="I159" s="16">
        <v>20.81</v>
      </c>
      <c r="J159" s="16">
        <v>20.81</v>
      </c>
      <c r="K159" s="56">
        <v>0</v>
      </c>
    </row>
    <row r="160" spans="1:11" ht="23.25" customHeight="1" thickBot="1" x14ac:dyDescent="0.25">
      <c r="A160" s="253" t="s">
        <v>37</v>
      </c>
      <c r="B160" s="254"/>
      <c r="C160" s="254"/>
      <c r="D160" s="255"/>
      <c r="E160" s="99">
        <f>SUM(E7:E159)</f>
        <v>2161333662</v>
      </c>
      <c r="F160" s="100">
        <f>SUM(F7:F159)</f>
        <v>2974244210</v>
      </c>
      <c r="G160" s="101">
        <f>SUM(G7:G159)</f>
        <v>1371060713.5000002</v>
      </c>
      <c r="H160" s="102"/>
      <c r="I160" s="103"/>
      <c r="J160" s="103"/>
      <c r="K160" s="104"/>
    </row>
    <row r="161" spans="1:7" x14ac:dyDescent="0.2">
      <c r="F161" s="34">
        <v>2974244210</v>
      </c>
      <c r="G161" s="13">
        <v>1371060713.5</v>
      </c>
    </row>
    <row r="163" spans="1:7" x14ac:dyDescent="0.2">
      <c r="A163" s="55" t="s">
        <v>287</v>
      </c>
    </row>
    <row r="164" spans="1:7" x14ac:dyDescent="0.2">
      <c r="A164" s="55" t="s">
        <v>288</v>
      </c>
    </row>
  </sheetData>
  <mergeCells count="10">
    <mergeCell ref="E4:G4"/>
    <mergeCell ref="D4:D5"/>
    <mergeCell ref="H4:K4"/>
    <mergeCell ref="A160:D160"/>
    <mergeCell ref="A1:C1"/>
    <mergeCell ref="A2:C2"/>
    <mergeCell ref="A3:C3"/>
    <mergeCell ref="A4:A5"/>
    <mergeCell ref="B4:B5"/>
    <mergeCell ref="C4:C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7" scale="30" orientation="landscape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U71"/>
  <sheetViews>
    <sheetView tabSelected="1" view="pageBreakPreview" zoomScale="60" zoomScaleNormal="80" workbookViewId="0">
      <pane ySplit="5" topLeftCell="A63" activePane="bottomLeft" state="frozen"/>
      <selection activeCell="F9" sqref="F9"/>
      <selection pane="bottomLeft" activeCell="C75" sqref="C75"/>
    </sheetView>
  </sheetViews>
  <sheetFormatPr baseColWidth="10" defaultColWidth="11.42578125" defaultRowHeight="14.25" x14ac:dyDescent="0.2"/>
  <cols>
    <col min="1" max="1" width="10" style="5" customWidth="1"/>
    <col min="2" max="2" width="12" style="6" bestFit="1" customWidth="1"/>
    <col min="3" max="3" width="51.42578125" style="111" customWidth="1"/>
    <col min="4" max="4" width="23.85546875" style="3" customWidth="1"/>
    <col min="5" max="5" width="32" style="36" customWidth="1"/>
    <col min="6" max="6" width="32" style="34" customWidth="1"/>
    <col min="7" max="7" width="27.7109375" style="13" customWidth="1"/>
    <col min="8" max="8" width="19.42578125" style="134" customWidth="1"/>
    <col min="9" max="11" width="18.85546875" style="134" customWidth="1"/>
    <col min="12" max="16384" width="11.42578125" style="1"/>
  </cols>
  <sheetData>
    <row r="1" spans="1:11" ht="15" customHeight="1" x14ac:dyDescent="0.2">
      <c r="A1" s="256" t="s">
        <v>0</v>
      </c>
      <c r="B1" s="256"/>
      <c r="C1" s="256"/>
      <c r="D1" s="256"/>
      <c r="F1" s="119"/>
      <c r="G1" s="119"/>
      <c r="H1" s="120"/>
      <c r="I1" s="120"/>
      <c r="J1" s="120"/>
      <c r="K1" s="133"/>
    </row>
    <row r="2" spans="1:11" ht="15" customHeight="1" x14ac:dyDescent="0.2">
      <c r="A2" s="256" t="s">
        <v>173</v>
      </c>
      <c r="B2" s="256"/>
      <c r="C2" s="256"/>
      <c r="D2" s="256"/>
      <c r="F2" s="121"/>
      <c r="G2" s="119"/>
      <c r="H2" s="133"/>
      <c r="J2" s="133"/>
      <c r="K2" s="133"/>
    </row>
    <row r="3" spans="1:11" ht="15.75" customHeight="1" thickBot="1" x14ac:dyDescent="0.25">
      <c r="A3" s="269" t="s">
        <v>53</v>
      </c>
      <c r="B3" s="269"/>
      <c r="C3" s="269"/>
      <c r="D3" s="269"/>
      <c r="J3" s="263" t="s">
        <v>290</v>
      </c>
      <c r="K3" s="263"/>
    </row>
    <row r="4" spans="1:11" ht="15.75" customHeight="1" thickBot="1" x14ac:dyDescent="0.25">
      <c r="A4" s="275" t="s">
        <v>2</v>
      </c>
      <c r="B4" s="277" t="s">
        <v>3</v>
      </c>
      <c r="C4" s="279" t="s">
        <v>4</v>
      </c>
      <c r="D4" s="270" t="s">
        <v>49</v>
      </c>
      <c r="E4" s="272" t="s">
        <v>42</v>
      </c>
      <c r="F4" s="273"/>
      <c r="G4" s="274"/>
      <c r="H4" s="266" t="s">
        <v>45</v>
      </c>
      <c r="I4" s="267"/>
      <c r="J4" s="267"/>
      <c r="K4" s="268"/>
    </row>
    <row r="5" spans="1:11" ht="31.5" customHeight="1" thickBot="1" x14ac:dyDescent="0.25">
      <c r="A5" s="276"/>
      <c r="B5" s="278"/>
      <c r="C5" s="280"/>
      <c r="D5" s="271"/>
      <c r="E5" s="149" t="s">
        <v>41</v>
      </c>
      <c r="F5" s="150" t="s">
        <v>40</v>
      </c>
      <c r="G5" s="151" t="s">
        <v>47</v>
      </c>
      <c r="H5" s="146" t="s">
        <v>43</v>
      </c>
      <c r="I5" s="147" t="s">
        <v>41</v>
      </c>
      <c r="J5" s="148" t="s">
        <v>40</v>
      </c>
      <c r="K5" s="147" t="s">
        <v>47</v>
      </c>
    </row>
    <row r="6" spans="1:11" ht="15" customHeight="1" thickBot="1" x14ac:dyDescent="0.25">
      <c r="A6" s="114" t="s">
        <v>174</v>
      </c>
      <c r="B6" s="115"/>
      <c r="C6" s="152"/>
      <c r="D6" s="115"/>
      <c r="E6" s="114"/>
      <c r="F6" s="115"/>
      <c r="G6" s="127"/>
      <c r="H6" s="135"/>
      <c r="I6" s="135"/>
      <c r="J6" s="135"/>
      <c r="K6" s="135"/>
    </row>
    <row r="7" spans="1:11" s="2" customFormat="1" ht="57.75" thickBot="1" x14ac:dyDescent="0.25">
      <c r="A7" s="27">
        <v>1</v>
      </c>
      <c r="B7" s="28">
        <v>131632</v>
      </c>
      <c r="C7" s="153" t="s">
        <v>32</v>
      </c>
      <c r="D7" s="122" t="s">
        <v>186</v>
      </c>
      <c r="E7" s="71">
        <v>251085</v>
      </c>
      <c r="F7" s="29">
        <v>251085</v>
      </c>
      <c r="G7" s="72">
        <v>0</v>
      </c>
      <c r="H7" s="136">
        <v>464</v>
      </c>
      <c r="I7" s="137">
        <v>72</v>
      </c>
      <c r="J7" s="137">
        <v>72</v>
      </c>
      <c r="K7" s="137">
        <v>0</v>
      </c>
    </row>
    <row r="8" spans="1:11" s="2" customFormat="1" ht="17.25" customHeight="1" thickBot="1" x14ac:dyDescent="0.25">
      <c r="A8" s="116" t="s">
        <v>175</v>
      </c>
      <c r="B8" s="117"/>
      <c r="C8" s="154"/>
      <c r="D8" s="123"/>
      <c r="E8" s="116"/>
      <c r="F8" s="117"/>
      <c r="G8" s="128"/>
      <c r="H8" s="138"/>
      <c r="I8" s="139"/>
      <c r="J8" s="139"/>
      <c r="K8" s="139"/>
    </row>
    <row r="9" spans="1:11" s="2" customFormat="1" ht="45" customHeight="1" x14ac:dyDescent="0.2">
      <c r="A9" s="38">
        <f>+A7+1</f>
        <v>2</v>
      </c>
      <c r="B9" s="24">
        <v>113758</v>
      </c>
      <c r="C9" s="106" t="s">
        <v>246</v>
      </c>
      <c r="D9" s="122" t="s">
        <v>186</v>
      </c>
      <c r="E9" s="71">
        <v>0</v>
      </c>
      <c r="F9" s="29">
        <v>6392</v>
      </c>
      <c r="G9" s="72"/>
      <c r="H9" s="136">
        <v>2145</v>
      </c>
      <c r="I9" s="137">
        <v>0</v>
      </c>
      <c r="J9" s="137">
        <v>1</v>
      </c>
      <c r="K9" s="137">
        <v>0</v>
      </c>
    </row>
    <row r="10" spans="1:11" s="2" customFormat="1" ht="71.25" x14ac:dyDescent="0.2">
      <c r="A10" s="38">
        <f t="shared" ref="A10:A32" si="0">+A9+1</f>
        <v>3</v>
      </c>
      <c r="B10" s="24">
        <v>131309</v>
      </c>
      <c r="C10" s="106" t="s">
        <v>176</v>
      </c>
      <c r="D10" s="68" t="s">
        <v>186</v>
      </c>
      <c r="E10" s="71">
        <v>1013859</v>
      </c>
      <c r="F10" s="29">
        <v>1013859</v>
      </c>
      <c r="G10" s="72">
        <v>0</v>
      </c>
      <c r="H10" s="136">
        <v>1356</v>
      </c>
      <c r="I10" s="137">
        <v>290</v>
      </c>
      <c r="J10" s="137">
        <v>290</v>
      </c>
      <c r="K10" s="137">
        <v>0</v>
      </c>
    </row>
    <row r="11" spans="1:11" s="2" customFormat="1" ht="57" x14ac:dyDescent="0.2">
      <c r="A11" s="10">
        <f t="shared" si="0"/>
        <v>4</v>
      </c>
      <c r="B11" s="9">
        <v>131645</v>
      </c>
      <c r="C11" s="107" t="s">
        <v>197</v>
      </c>
      <c r="D11" s="69" t="s">
        <v>186</v>
      </c>
      <c r="E11" s="71">
        <v>0</v>
      </c>
      <c r="F11" s="14">
        <v>3852934</v>
      </c>
      <c r="G11" s="72">
        <v>0</v>
      </c>
      <c r="H11" s="140">
        <v>1745</v>
      </c>
      <c r="I11" s="141">
        <v>1745</v>
      </c>
      <c r="J11" s="141">
        <v>0</v>
      </c>
      <c r="K11" s="137">
        <v>0</v>
      </c>
    </row>
    <row r="12" spans="1:11" s="2" customFormat="1" ht="42.75" x14ac:dyDescent="0.2">
      <c r="A12" s="10">
        <f t="shared" si="0"/>
        <v>5</v>
      </c>
      <c r="B12" s="9">
        <v>132578</v>
      </c>
      <c r="C12" s="107" t="s">
        <v>177</v>
      </c>
      <c r="D12" s="69" t="s">
        <v>186</v>
      </c>
      <c r="E12" s="75">
        <v>817170</v>
      </c>
      <c r="F12" s="30">
        <v>817170</v>
      </c>
      <c r="G12" s="72">
        <v>0</v>
      </c>
      <c r="H12" s="140">
        <v>354</v>
      </c>
      <c r="I12" s="141">
        <v>233</v>
      </c>
      <c r="J12" s="141">
        <v>233</v>
      </c>
      <c r="K12" s="137">
        <v>0</v>
      </c>
    </row>
    <row r="13" spans="1:11" s="2" customFormat="1" ht="57" x14ac:dyDescent="0.2">
      <c r="A13" s="10">
        <f t="shared" si="0"/>
        <v>6</v>
      </c>
      <c r="B13" s="9">
        <v>132718</v>
      </c>
      <c r="C13" s="107" t="s">
        <v>247</v>
      </c>
      <c r="D13" s="69" t="s">
        <v>186</v>
      </c>
      <c r="E13" s="75">
        <v>0</v>
      </c>
      <c r="F13" s="30">
        <v>47809</v>
      </c>
      <c r="G13" s="72">
        <v>0</v>
      </c>
      <c r="H13" s="140">
        <v>119</v>
      </c>
      <c r="I13" s="141">
        <v>1</v>
      </c>
      <c r="J13" s="141">
        <v>1</v>
      </c>
      <c r="K13" s="137">
        <v>0</v>
      </c>
    </row>
    <row r="14" spans="1:11" s="2" customFormat="1" ht="42.75" x14ac:dyDescent="0.2">
      <c r="A14" s="10">
        <f t="shared" si="0"/>
        <v>7</v>
      </c>
      <c r="B14" s="11">
        <v>132781</v>
      </c>
      <c r="C14" s="107" t="s">
        <v>178</v>
      </c>
      <c r="D14" s="69" t="s">
        <v>186</v>
      </c>
      <c r="E14" s="75">
        <v>619245</v>
      </c>
      <c r="F14" s="30">
        <v>1289818</v>
      </c>
      <c r="G14" s="72">
        <v>0</v>
      </c>
      <c r="H14" s="140">
        <v>2154</v>
      </c>
      <c r="I14" s="141">
        <v>177</v>
      </c>
      <c r="J14" s="141">
        <v>369</v>
      </c>
      <c r="K14" s="137">
        <v>0</v>
      </c>
    </row>
    <row r="15" spans="1:11" s="2" customFormat="1" ht="42.75" x14ac:dyDescent="0.2">
      <c r="A15" s="10">
        <f t="shared" si="0"/>
        <v>8</v>
      </c>
      <c r="B15" s="9">
        <v>133369</v>
      </c>
      <c r="C15" s="107" t="s">
        <v>196</v>
      </c>
      <c r="D15" s="69" t="s">
        <v>186</v>
      </c>
      <c r="E15" s="71">
        <v>0</v>
      </c>
      <c r="F15" s="14">
        <v>745429</v>
      </c>
      <c r="G15" s="72">
        <v>0</v>
      </c>
      <c r="H15" s="140">
        <v>637</v>
      </c>
      <c r="I15" s="141">
        <v>343</v>
      </c>
      <c r="J15" s="141">
        <v>213</v>
      </c>
      <c r="K15" s="137">
        <v>0</v>
      </c>
    </row>
    <row r="16" spans="1:11" s="2" customFormat="1" ht="42.75" x14ac:dyDescent="0.2">
      <c r="A16" s="10">
        <f t="shared" si="0"/>
        <v>9</v>
      </c>
      <c r="B16" s="9">
        <v>133657</v>
      </c>
      <c r="C16" s="107" t="s">
        <v>248</v>
      </c>
      <c r="D16" s="69" t="s">
        <v>186</v>
      </c>
      <c r="E16" s="71">
        <v>0</v>
      </c>
      <c r="F16" s="14">
        <v>1074559</v>
      </c>
      <c r="G16" s="72">
        <v>0</v>
      </c>
      <c r="H16" s="140">
        <v>386</v>
      </c>
      <c r="I16" s="141">
        <v>0</v>
      </c>
      <c r="J16" s="141">
        <v>307</v>
      </c>
      <c r="K16" s="137">
        <v>0</v>
      </c>
    </row>
    <row r="17" spans="1:11" s="2" customFormat="1" ht="57" x14ac:dyDescent="0.2">
      <c r="A17" s="10">
        <f t="shared" si="0"/>
        <v>10</v>
      </c>
      <c r="B17" s="9">
        <v>133671</v>
      </c>
      <c r="C17" s="107" t="s">
        <v>249</v>
      </c>
      <c r="D17" s="69" t="s">
        <v>186</v>
      </c>
      <c r="E17" s="71">
        <v>0</v>
      </c>
      <c r="F17" s="14">
        <v>2596183</v>
      </c>
      <c r="G17" s="72">
        <v>0</v>
      </c>
      <c r="H17" s="140">
        <v>936</v>
      </c>
      <c r="I17" s="141">
        <v>0</v>
      </c>
      <c r="J17" s="141">
        <v>742</v>
      </c>
      <c r="K17" s="137">
        <v>0</v>
      </c>
    </row>
    <row r="18" spans="1:11" s="2" customFormat="1" ht="57" x14ac:dyDescent="0.2">
      <c r="A18" s="10">
        <f t="shared" si="0"/>
        <v>11</v>
      </c>
      <c r="B18" s="9">
        <v>133898</v>
      </c>
      <c r="C18" s="107" t="s">
        <v>250</v>
      </c>
      <c r="D18" s="69" t="s">
        <v>186</v>
      </c>
      <c r="E18" s="71">
        <v>0</v>
      </c>
      <c r="F18" s="14">
        <v>225464</v>
      </c>
      <c r="G18" s="72">
        <v>225463.41</v>
      </c>
      <c r="H18" s="140">
        <v>1094</v>
      </c>
      <c r="I18" s="141">
        <v>0</v>
      </c>
      <c r="J18" s="141">
        <v>1</v>
      </c>
      <c r="K18" s="137">
        <v>0</v>
      </c>
    </row>
    <row r="19" spans="1:11" s="2" customFormat="1" ht="57" x14ac:dyDescent="0.2">
      <c r="A19" s="10">
        <f t="shared" si="0"/>
        <v>12</v>
      </c>
      <c r="B19" s="11">
        <v>133949</v>
      </c>
      <c r="C19" s="107" t="s">
        <v>179</v>
      </c>
      <c r="D19" s="69" t="s">
        <v>186</v>
      </c>
      <c r="E19" s="75">
        <v>1290366</v>
      </c>
      <c r="F19" s="30">
        <v>1290366</v>
      </c>
      <c r="G19" s="72">
        <v>0</v>
      </c>
      <c r="H19" s="140">
        <v>1536</v>
      </c>
      <c r="I19" s="141">
        <v>369</v>
      </c>
      <c r="J19" s="141">
        <v>369</v>
      </c>
      <c r="K19" s="137">
        <v>0</v>
      </c>
    </row>
    <row r="20" spans="1:11" s="2" customFormat="1" ht="57" x14ac:dyDescent="0.2">
      <c r="A20" s="10">
        <f t="shared" si="0"/>
        <v>13</v>
      </c>
      <c r="B20" s="11">
        <v>138245</v>
      </c>
      <c r="C20" s="107" t="s">
        <v>180</v>
      </c>
      <c r="D20" s="69" t="s">
        <v>186</v>
      </c>
      <c r="E20" s="75">
        <v>829521</v>
      </c>
      <c r="F20" s="30">
        <v>829521</v>
      </c>
      <c r="G20" s="72">
        <v>0</v>
      </c>
      <c r="H20" s="140">
        <v>373.37</v>
      </c>
      <c r="I20" s="141">
        <v>237</v>
      </c>
      <c r="J20" s="141">
        <v>237</v>
      </c>
      <c r="K20" s="137">
        <v>0</v>
      </c>
    </row>
    <row r="21" spans="1:11" s="2" customFormat="1" ht="57" x14ac:dyDescent="0.2">
      <c r="A21" s="10">
        <f t="shared" si="0"/>
        <v>14</v>
      </c>
      <c r="B21" s="11">
        <v>155983</v>
      </c>
      <c r="C21" s="107" t="s">
        <v>181</v>
      </c>
      <c r="D21" s="69" t="s">
        <v>186</v>
      </c>
      <c r="E21" s="75">
        <v>810167</v>
      </c>
      <c r="F21" s="30">
        <v>2920112</v>
      </c>
      <c r="G21" s="72">
        <v>1250478.05</v>
      </c>
      <c r="H21" s="140">
        <v>1673</v>
      </c>
      <c r="I21" s="141">
        <v>231</v>
      </c>
      <c r="J21" s="141">
        <v>834</v>
      </c>
      <c r="K21" s="137">
        <v>170.61</v>
      </c>
    </row>
    <row r="22" spans="1:11" s="2" customFormat="1" ht="42.75" x14ac:dyDescent="0.2">
      <c r="A22" s="10">
        <f t="shared" si="0"/>
        <v>15</v>
      </c>
      <c r="B22" s="11">
        <v>16730</v>
      </c>
      <c r="C22" s="107" t="s">
        <v>251</v>
      </c>
      <c r="D22" s="69" t="s">
        <v>186</v>
      </c>
      <c r="E22" s="75">
        <v>0</v>
      </c>
      <c r="F22" s="30">
        <v>33412</v>
      </c>
      <c r="G22" s="72">
        <v>0</v>
      </c>
      <c r="H22" s="140">
        <v>1000</v>
      </c>
      <c r="I22" s="141">
        <v>0</v>
      </c>
      <c r="J22" s="141">
        <v>1</v>
      </c>
      <c r="K22" s="137">
        <v>0</v>
      </c>
    </row>
    <row r="23" spans="1:11" s="2" customFormat="1" ht="57" x14ac:dyDescent="0.2">
      <c r="A23" s="10">
        <f t="shared" si="0"/>
        <v>16</v>
      </c>
      <c r="B23" s="21">
        <v>170181</v>
      </c>
      <c r="C23" s="107" t="s">
        <v>182</v>
      </c>
      <c r="D23" s="69" t="s">
        <v>186</v>
      </c>
      <c r="E23" s="75">
        <v>512050</v>
      </c>
      <c r="F23" s="30">
        <v>1091490</v>
      </c>
      <c r="G23" s="72">
        <v>0</v>
      </c>
      <c r="H23" s="140">
        <v>849</v>
      </c>
      <c r="I23" s="141">
        <v>146</v>
      </c>
      <c r="J23" s="141">
        <v>312</v>
      </c>
      <c r="K23" s="137">
        <v>0</v>
      </c>
    </row>
    <row r="24" spans="1:11" s="2" customFormat="1" ht="57" x14ac:dyDescent="0.2">
      <c r="A24" s="10">
        <f t="shared" si="0"/>
        <v>17</v>
      </c>
      <c r="B24" s="11">
        <v>224215</v>
      </c>
      <c r="C24" s="107" t="s">
        <v>183</v>
      </c>
      <c r="D24" s="69" t="s">
        <v>186</v>
      </c>
      <c r="E24" s="75">
        <v>687322</v>
      </c>
      <c r="F24" s="30">
        <v>2910317</v>
      </c>
      <c r="G24" s="72">
        <v>1769107.24</v>
      </c>
      <c r="H24" s="140">
        <v>1808</v>
      </c>
      <c r="I24" s="141">
        <v>196</v>
      </c>
      <c r="J24" s="141">
        <v>831</v>
      </c>
      <c r="K24" s="137">
        <v>238.43</v>
      </c>
    </row>
    <row r="25" spans="1:11" s="2" customFormat="1" ht="28.5" x14ac:dyDescent="0.2">
      <c r="A25" s="10">
        <f t="shared" si="0"/>
        <v>18</v>
      </c>
      <c r="B25" s="9">
        <v>224335</v>
      </c>
      <c r="C25" s="107" t="s">
        <v>184</v>
      </c>
      <c r="D25" s="69" t="s">
        <v>186</v>
      </c>
      <c r="E25" s="77">
        <v>538771</v>
      </c>
      <c r="F25" s="31">
        <v>538771</v>
      </c>
      <c r="G25" s="72">
        <v>0</v>
      </c>
      <c r="H25" s="140">
        <v>939</v>
      </c>
      <c r="I25" s="141">
        <v>154</v>
      </c>
      <c r="J25" s="141">
        <v>154</v>
      </c>
      <c r="K25" s="137">
        <v>0</v>
      </c>
    </row>
    <row r="26" spans="1:11" s="2" customFormat="1" ht="42.75" x14ac:dyDescent="0.2">
      <c r="A26" s="10">
        <f t="shared" si="0"/>
        <v>19</v>
      </c>
      <c r="B26" s="9">
        <v>224376</v>
      </c>
      <c r="C26" s="107" t="s">
        <v>185</v>
      </c>
      <c r="D26" s="69" t="s">
        <v>186</v>
      </c>
      <c r="E26" s="75">
        <v>624278</v>
      </c>
      <c r="F26" s="30">
        <v>851150</v>
      </c>
      <c r="G26" s="72">
        <v>851150</v>
      </c>
      <c r="H26" s="140">
        <v>1314</v>
      </c>
      <c r="I26" s="141">
        <v>178</v>
      </c>
      <c r="J26" s="141">
        <v>243</v>
      </c>
      <c r="K26" s="137">
        <v>178</v>
      </c>
    </row>
    <row r="27" spans="1:11" s="2" customFormat="1" ht="42.75" x14ac:dyDescent="0.2">
      <c r="A27" s="10">
        <f t="shared" si="0"/>
        <v>20</v>
      </c>
      <c r="B27" s="9">
        <v>224685</v>
      </c>
      <c r="C27" s="107" t="s">
        <v>198</v>
      </c>
      <c r="D27" s="69" t="s">
        <v>186</v>
      </c>
      <c r="E27" s="71">
        <v>0</v>
      </c>
      <c r="F27" s="14">
        <v>1650138</v>
      </c>
      <c r="G27" s="72">
        <v>0</v>
      </c>
      <c r="H27" s="140">
        <v>1547</v>
      </c>
      <c r="I27" s="141">
        <v>1247</v>
      </c>
      <c r="J27" s="141">
        <v>471</v>
      </c>
      <c r="K27" s="137">
        <v>0</v>
      </c>
    </row>
    <row r="28" spans="1:11" s="2" customFormat="1" ht="42.75" x14ac:dyDescent="0.2">
      <c r="A28" s="9">
        <f t="shared" si="0"/>
        <v>21</v>
      </c>
      <c r="B28" s="9">
        <v>241817</v>
      </c>
      <c r="C28" s="107" t="s">
        <v>285</v>
      </c>
      <c r="D28" s="69" t="s">
        <v>186</v>
      </c>
      <c r="E28" s="71">
        <v>0</v>
      </c>
      <c r="F28" s="14">
        <v>4200903</v>
      </c>
      <c r="G28" s="72">
        <v>0</v>
      </c>
      <c r="H28" s="140">
        <v>1476</v>
      </c>
      <c r="I28" s="141">
        <v>343</v>
      </c>
      <c r="J28" s="141">
        <v>0</v>
      </c>
      <c r="K28" s="137">
        <v>0</v>
      </c>
    </row>
    <row r="29" spans="1:11" s="2" customFormat="1" ht="57" x14ac:dyDescent="0.2">
      <c r="A29" s="9">
        <f t="shared" si="0"/>
        <v>22</v>
      </c>
      <c r="B29" s="9">
        <v>241971</v>
      </c>
      <c r="C29" s="107" t="s">
        <v>195</v>
      </c>
      <c r="D29" s="69" t="s">
        <v>186</v>
      </c>
      <c r="E29" s="71">
        <v>0</v>
      </c>
      <c r="F29" s="14">
        <v>3702093</v>
      </c>
      <c r="G29" s="72">
        <v>0</v>
      </c>
      <c r="H29" s="140">
        <v>1431</v>
      </c>
      <c r="I29" s="141">
        <v>343</v>
      </c>
      <c r="J29" s="141">
        <v>0</v>
      </c>
      <c r="K29" s="137">
        <v>0</v>
      </c>
    </row>
    <row r="30" spans="1:11" s="2" customFormat="1" ht="59.25" customHeight="1" x14ac:dyDescent="0.2">
      <c r="A30" s="9">
        <f t="shared" si="0"/>
        <v>23</v>
      </c>
      <c r="B30" s="9">
        <v>243912</v>
      </c>
      <c r="C30" s="107" t="s">
        <v>200</v>
      </c>
      <c r="D30" s="69" t="s">
        <v>186</v>
      </c>
      <c r="E30" s="71">
        <v>0</v>
      </c>
      <c r="F30" s="14">
        <v>4000000</v>
      </c>
      <c r="G30" s="72">
        <v>0</v>
      </c>
      <c r="H30" s="140">
        <v>659</v>
      </c>
      <c r="I30" s="141">
        <v>659</v>
      </c>
      <c r="J30" s="141">
        <v>0</v>
      </c>
      <c r="K30" s="137">
        <v>0</v>
      </c>
    </row>
    <row r="31" spans="1:11" s="2" customFormat="1" ht="51.75" customHeight="1" x14ac:dyDescent="0.2">
      <c r="A31" s="156">
        <f t="shared" si="0"/>
        <v>24</v>
      </c>
      <c r="B31" s="26">
        <v>33423</v>
      </c>
      <c r="C31" s="155" t="s">
        <v>252</v>
      </c>
      <c r="D31" s="69" t="s">
        <v>186</v>
      </c>
      <c r="E31" s="129">
        <v>0</v>
      </c>
      <c r="F31" s="40">
        <v>406615</v>
      </c>
      <c r="G31" s="130">
        <v>399361.01</v>
      </c>
      <c r="H31" s="142">
        <v>1000</v>
      </c>
      <c r="I31" s="141">
        <v>0</v>
      </c>
      <c r="J31" s="141">
        <v>1</v>
      </c>
      <c r="K31" s="143">
        <v>0</v>
      </c>
    </row>
    <row r="32" spans="1:11" s="2" customFormat="1" ht="39" customHeight="1" thickBot="1" x14ac:dyDescent="0.25">
      <c r="A32" s="156">
        <f t="shared" si="0"/>
        <v>25</v>
      </c>
      <c r="B32" s="26">
        <v>7325</v>
      </c>
      <c r="C32" s="155" t="s">
        <v>253</v>
      </c>
      <c r="D32" s="69" t="s">
        <v>186</v>
      </c>
      <c r="E32" s="129">
        <v>0</v>
      </c>
      <c r="F32" s="40">
        <v>14452</v>
      </c>
      <c r="G32" s="130">
        <v>0</v>
      </c>
      <c r="H32" s="142">
        <v>932</v>
      </c>
      <c r="I32" s="141">
        <v>0</v>
      </c>
      <c r="J32" s="143">
        <v>1</v>
      </c>
      <c r="K32" s="143">
        <v>0</v>
      </c>
    </row>
    <row r="33" spans="1:11" s="2" customFormat="1" ht="15.75" customHeight="1" thickBot="1" x14ac:dyDescent="0.25">
      <c r="A33" s="116" t="s">
        <v>187</v>
      </c>
      <c r="B33" s="117"/>
      <c r="C33" s="154"/>
      <c r="D33" s="123"/>
      <c r="E33" s="116"/>
      <c r="F33" s="117"/>
      <c r="G33" s="128"/>
      <c r="H33" s="138"/>
      <c r="I33" s="139"/>
      <c r="J33" s="139"/>
      <c r="K33" s="139"/>
    </row>
    <row r="34" spans="1:11" s="2" customFormat="1" ht="42.75" x14ac:dyDescent="0.2">
      <c r="A34" s="19">
        <f>+A32+1</f>
        <v>26</v>
      </c>
      <c r="B34" s="20">
        <v>170167</v>
      </c>
      <c r="C34" s="106" t="s">
        <v>33</v>
      </c>
      <c r="D34" s="68" t="s">
        <v>186</v>
      </c>
      <c r="E34" s="71">
        <v>1065064</v>
      </c>
      <c r="F34" s="29">
        <v>1065064</v>
      </c>
      <c r="G34" s="72">
        <v>0</v>
      </c>
      <c r="H34" s="136">
        <v>571</v>
      </c>
      <c r="I34" s="137">
        <v>304</v>
      </c>
      <c r="J34" s="137">
        <v>304</v>
      </c>
      <c r="K34" s="137">
        <v>0</v>
      </c>
    </row>
    <row r="35" spans="1:11" ht="42" customHeight="1" thickBot="1" x14ac:dyDescent="0.25">
      <c r="A35" s="9">
        <f t="shared" ref="A35" si="1">+A34+1</f>
        <v>27</v>
      </c>
      <c r="B35" s="9">
        <v>224915</v>
      </c>
      <c r="C35" s="107" t="s">
        <v>199</v>
      </c>
      <c r="D35" s="69" t="s">
        <v>186</v>
      </c>
      <c r="E35" s="71">
        <v>0</v>
      </c>
      <c r="F35" s="14">
        <v>2450000</v>
      </c>
      <c r="G35" s="72">
        <v>0</v>
      </c>
      <c r="H35" s="140">
        <v>708</v>
      </c>
      <c r="I35" s="141">
        <v>571</v>
      </c>
      <c r="J35" s="141">
        <v>0</v>
      </c>
      <c r="K35" s="137">
        <v>0</v>
      </c>
    </row>
    <row r="36" spans="1:11" ht="42" customHeight="1" thickBot="1" x14ac:dyDescent="0.25">
      <c r="A36" s="116" t="s">
        <v>188</v>
      </c>
      <c r="B36" s="117"/>
      <c r="C36" s="154"/>
      <c r="D36" s="123"/>
      <c r="E36" s="116"/>
      <c r="F36" s="117"/>
      <c r="G36" s="128"/>
      <c r="H36" s="138"/>
      <c r="I36" s="139"/>
      <c r="J36" s="139"/>
      <c r="K36" s="139"/>
    </row>
    <row r="37" spans="1:11" ht="72" customHeight="1" x14ac:dyDescent="0.2">
      <c r="A37" s="9">
        <f>+A35+1</f>
        <v>28</v>
      </c>
      <c r="B37" s="9">
        <v>133899</v>
      </c>
      <c r="C37" s="107" t="s">
        <v>194</v>
      </c>
      <c r="D37" s="69" t="s">
        <v>186</v>
      </c>
      <c r="E37" s="71">
        <v>0</v>
      </c>
      <c r="F37" s="14">
        <v>3794070</v>
      </c>
      <c r="G37" s="72">
        <v>0</v>
      </c>
      <c r="H37" s="140">
        <v>2701</v>
      </c>
      <c r="I37" s="141">
        <v>597</v>
      </c>
      <c r="J37" s="141">
        <v>0</v>
      </c>
      <c r="K37" s="137">
        <v>0</v>
      </c>
    </row>
    <row r="38" spans="1:11" ht="66" customHeight="1" thickBot="1" x14ac:dyDescent="0.25">
      <c r="A38" s="19">
        <f>+A37+1</f>
        <v>29</v>
      </c>
      <c r="B38" s="20">
        <v>170188</v>
      </c>
      <c r="C38" s="106" t="s">
        <v>189</v>
      </c>
      <c r="D38" s="68" t="s">
        <v>186</v>
      </c>
      <c r="E38" s="71">
        <v>716870</v>
      </c>
      <c r="F38" s="29">
        <v>1545290</v>
      </c>
      <c r="G38" s="72">
        <v>0</v>
      </c>
      <c r="H38" s="136">
        <v>1215</v>
      </c>
      <c r="I38" s="137">
        <v>205</v>
      </c>
      <c r="J38" s="137">
        <v>442</v>
      </c>
      <c r="K38" s="137">
        <v>0</v>
      </c>
    </row>
    <row r="39" spans="1:11" ht="17.25" customHeight="1" thickBot="1" x14ac:dyDescent="0.25">
      <c r="A39" s="116" t="s">
        <v>254</v>
      </c>
      <c r="B39" s="117"/>
      <c r="C39" s="154"/>
      <c r="D39" s="123"/>
      <c r="E39" s="116"/>
      <c r="F39" s="117"/>
      <c r="G39" s="128"/>
      <c r="H39" s="138"/>
      <c r="I39" s="139"/>
      <c r="J39" s="139"/>
      <c r="K39" s="139"/>
    </row>
    <row r="40" spans="1:11" ht="67.5" customHeight="1" thickBot="1" x14ac:dyDescent="0.25">
      <c r="A40" s="157">
        <f>+A38+1</f>
        <v>30</v>
      </c>
      <c r="B40" s="26">
        <v>209009</v>
      </c>
      <c r="C40" s="155" t="s">
        <v>255</v>
      </c>
      <c r="D40" s="124" t="s">
        <v>186</v>
      </c>
      <c r="E40" s="129">
        <v>0</v>
      </c>
      <c r="F40" s="35">
        <v>15300000</v>
      </c>
      <c r="G40" s="130">
        <v>0</v>
      </c>
      <c r="H40" s="142">
        <v>19531</v>
      </c>
      <c r="I40" s="143">
        <v>5449</v>
      </c>
      <c r="J40" s="143">
        <v>4371</v>
      </c>
      <c r="K40" s="143">
        <v>0</v>
      </c>
    </row>
    <row r="41" spans="1:11" ht="15.75" customHeight="1" thickBot="1" x14ac:dyDescent="0.25">
      <c r="A41" s="116" t="s">
        <v>190</v>
      </c>
      <c r="B41" s="117"/>
      <c r="C41" s="154"/>
      <c r="D41" s="123"/>
      <c r="E41" s="116"/>
      <c r="F41" s="117"/>
      <c r="G41" s="128"/>
      <c r="H41" s="138"/>
      <c r="I41" s="139"/>
      <c r="J41" s="139"/>
      <c r="K41" s="139"/>
    </row>
    <row r="42" spans="1:11" ht="61.5" customHeight="1" x14ac:dyDescent="0.2">
      <c r="A42" s="10">
        <f>+A40+1</f>
        <v>31</v>
      </c>
      <c r="B42" s="9">
        <v>206196</v>
      </c>
      <c r="C42" s="107" t="s">
        <v>193</v>
      </c>
      <c r="D42" s="69" t="s">
        <v>186</v>
      </c>
      <c r="E42" s="71">
        <v>0</v>
      </c>
      <c r="F42" s="14">
        <v>1532083</v>
      </c>
      <c r="G42" s="72">
        <v>622713.11</v>
      </c>
      <c r="H42" s="140">
        <v>911</v>
      </c>
      <c r="I42" s="141">
        <v>1</v>
      </c>
      <c r="J42" s="141">
        <v>438</v>
      </c>
      <c r="K42" s="137">
        <v>268.05</v>
      </c>
    </row>
    <row r="43" spans="1:11" ht="61.5" customHeight="1" x14ac:dyDescent="0.2">
      <c r="A43" s="38">
        <f>+A42+1</f>
        <v>32</v>
      </c>
      <c r="B43" s="20">
        <v>209397</v>
      </c>
      <c r="C43" s="106" t="s">
        <v>258</v>
      </c>
      <c r="D43" s="68" t="s">
        <v>186</v>
      </c>
      <c r="E43" s="71">
        <v>0</v>
      </c>
      <c r="F43" s="14">
        <v>250496</v>
      </c>
      <c r="G43" s="72">
        <v>243101.83</v>
      </c>
      <c r="H43" s="136">
        <v>597</v>
      </c>
      <c r="I43" s="137">
        <v>1</v>
      </c>
      <c r="J43" s="137">
        <v>1</v>
      </c>
      <c r="K43" s="137">
        <v>1</v>
      </c>
    </row>
    <row r="44" spans="1:11" ht="61.5" customHeight="1" x14ac:dyDescent="0.2">
      <c r="A44" s="38">
        <f t="shared" ref="A44:A63" si="2">+A43+1</f>
        <v>33</v>
      </c>
      <c r="B44" s="9">
        <v>209398</v>
      </c>
      <c r="C44" s="107" t="s">
        <v>257</v>
      </c>
      <c r="D44" s="69" t="s">
        <v>186</v>
      </c>
      <c r="E44" s="71">
        <v>0</v>
      </c>
      <c r="F44" s="14">
        <v>1675437</v>
      </c>
      <c r="G44" s="72">
        <v>847748.27</v>
      </c>
      <c r="H44" s="140">
        <v>786</v>
      </c>
      <c r="I44" s="141">
        <v>1</v>
      </c>
      <c r="J44" s="141">
        <v>479</v>
      </c>
      <c r="K44" s="137">
        <v>297.74</v>
      </c>
    </row>
    <row r="45" spans="1:11" ht="61.5" customHeight="1" x14ac:dyDescent="0.2">
      <c r="A45" s="38">
        <f t="shared" si="2"/>
        <v>34</v>
      </c>
      <c r="B45" s="9">
        <v>209399</v>
      </c>
      <c r="C45" s="107" t="s">
        <v>256</v>
      </c>
      <c r="D45" s="69" t="s">
        <v>186</v>
      </c>
      <c r="E45" s="71">
        <v>0</v>
      </c>
      <c r="F45" s="14">
        <v>654835</v>
      </c>
      <c r="G45" s="72">
        <v>0</v>
      </c>
      <c r="H45" s="140">
        <v>993</v>
      </c>
      <c r="I45" s="141">
        <v>1</v>
      </c>
      <c r="J45" s="141">
        <v>187</v>
      </c>
      <c r="K45" s="137">
        <v>0</v>
      </c>
    </row>
    <row r="46" spans="1:11" ht="61.5" customHeight="1" x14ac:dyDescent="0.2">
      <c r="A46" s="19">
        <f t="shared" si="2"/>
        <v>35</v>
      </c>
      <c r="B46" s="20">
        <v>209400</v>
      </c>
      <c r="C46" s="106" t="s">
        <v>26</v>
      </c>
      <c r="D46" s="68" t="s">
        <v>186</v>
      </c>
      <c r="E46" s="71">
        <v>632904</v>
      </c>
      <c r="F46" s="29">
        <v>632904</v>
      </c>
      <c r="G46" s="72">
        <v>360508.7</v>
      </c>
      <c r="H46" s="136">
        <v>1177</v>
      </c>
      <c r="I46" s="137">
        <v>181</v>
      </c>
      <c r="J46" s="137">
        <v>181</v>
      </c>
      <c r="K46" s="137">
        <v>9.0500000000000007</v>
      </c>
    </row>
    <row r="47" spans="1:11" ht="61.5" customHeight="1" x14ac:dyDescent="0.2">
      <c r="A47" s="10">
        <f t="shared" si="2"/>
        <v>36</v>
      </c>
      <c r="B47" s="9">
        <v>223854</v>
      </c>
      <c r="C47" s="107" t="s">
        <v>25</v>
      </c>
      <c r="D47" s="68" t="s">
        <v>186</v>
      </c>
      <c r="E47" s="75">
        <v>343708</v>
      </c>
      <c r="F47" s="30">
        <v>3997069</v>
      </c>
      <c r="G47" s="72">
        <v>1121081.49</v>
      </c>
      <c r="H47" s="140">
        <v>959</v>
      </c>
      <c r="I47" s="141">
        <v>98</v>
      </c>
      <c r="J47" s="141">
        <v>1142</v>
      </c>
      <c r="K47" s="137">
        <v>207.00000000000003</v>
      </c>
    </row>
    <row r="48" spans="1:11" s="7" customFormat="1" ht="42.75" x14ac:dyDescent="0.2">
      <c r="A48" s="10">
        <f t="shared" si="2"/>
        <v>37</v>
      </c>
      <c r="B48" s="9">
        <v>223891</v>
      </c>
      <c r="C48" s="107" t="s">
        <v>28</v>
      </c>
      <c r="D48" s="68" t="s">
        <v>186</v>
      </c>
      <c r="E48" s="75">
        <v>257324</v>
      </c>
      <c r="F48" s="30">
        <v>3338881</v>
      </c>
      <c r="G48" s="72">
        <v>959952</v>
      </c>
      <c r="H48" s="140">
        <v>718</v>
      </c>
      <c r="I48" s="141">
        <v>74</v>
      </c>
      <c r="J48" s="141">
        <v>954</v>
      </c>
      <c r="K48" s="137">
        <v>200.04</v>
      </c>
    </row>
    <row r="49" spans="1:11" ht="28.5" x14ac:dyDescent="0.2">
      <c r="A49" s="10">
        <f t="shared" si="2"/>
        <v>38</v>
      </c>
      <c r="B49" s="11">
        <v>223945</v>
      </c>
      <c r="C49" s="107" t="s">
        <v>29</v>
      </c>
      <c r="D49" s="68" t="s">
        <v>186</v>
      </c>
      <c r="E49" s="75">
        <v>398195</v>
      </c>
      <c r="F49" s="30">
        <v>5588225</v>
      </c>
      <c r="G49" s="72">
        <v>0</v>
      </c>
      <c r="H49" s="140">
        <v>1111</v>
      </c>
      <c r="I49" s="141">
        <v>114</v>
      </c>
      <c r="J49" s="141">
        <v>114</v>
      </c>
      <c r="K49" s="137">
        <v>0</v>
      </c>
    </row>
    <row r="50" spans="1:11" ht="42.75" x14ac:dyDescent="0.2">
      <c r="A50" s="10">
        <f t="shared" si="2"/>
        <v>39</v>
      </c>
      <c r="B50" s="11">
        <v>223988</v>
      </c>
      <c r="C50" s="107" t="s">
        <v>27</v>
      </c>
      <c r="D50" s="69" t="s">
        <v>186</v>
      </c>
      <c r="E50" s="75">
        <v>280975</v>
      </c>
      <c r="F50" s="30">
        <v>4719681</v>
      </c>
      <c r="G50" s="72">
        <v>0</v>
      </c>
      <c r="H50" s="140">
        <v>784</v>
      </c>
      <c r="I50" s="141">
        <v>80</v>
      </c>
      <c r="J50" s="141">
        <v>80</v>
      </c>
      <c r="K50" s="137">
        <v>0</v>
      </c>
    </row>
    <row r="51" spans="1:11" ht="42.75" x14ac:dyDescent="0.2">
      <c r="A51" s="10">
        <f t="shared" si="2"/>
        <v>40</v>
      </c>
      <c r="B51" s="11">
        <v>224014</v>
      </c>
      <c r="C51" s="107" t="s">
        <v>31</v>
      </c>
      <c r="D51" s="69" t="s">
        <v>186</v>
      </c>
      <c r="E51" s="75">
        <v>199378</v>
      </c>
      <c r="F51" s="30">
        <v>3337255</v>
      </c>
      <c r="G51" s="72">
        <v>0</v>
      </c>
      <c r="H51" s="140">
        <v>841</v>
      </c>
      <c r="I51" s="141">
        <v>57</v>
      </c>
      <c r="J51" s="141">
        <v>57</v>
      </c>
      <c r="K51" s="137">
        <v>0</v>
      </c>
    </row>
    <row r="52" spans="1:11" ht="42.75" x14ac:dyDescent="0.2">
      <c r="A52" s="10">
        <f t="shared" si="2"/>
        <v>41</v>
      </c>
      <c r="B52" s="11">
        <v>224020</v>
      </c>
      <c r="C52" s="107" t="s">
        <v>30</v>
      </c>
      <c r="D52" s="69" t="s">
        <v>186</v>
      </c>
      <c r="E52" s="75">
        <v>248429</v>
      </c>
      <c r="F52" s="30">
        <v>3898297</v>
      </c>
      <c r="G52" s="72">
        <v>0</v>
      </c>
      <c r="H52" s="140">
        <v>694</v>
      </c>
      <c r="I52" s="141">
        <v>71</v>
      </c>
      <c r="J52" s="141">
        <v>71</v>
      </c>
      <c r="K52" s="137">
        <v>0</v>
      </c>
    </row>
    <row r="53" spans="1:11" ht="28.5" x14ac:dyDescent="0.2">
      <c r="A53" s="10">
        <f t="shared" si="2"/>
        <v>42</v>
      </c>
      <c r="B53" s="11">
        <v>224103</v>
      </c>
      <c r="C53" s="107" t="s">
        <v>191</v>
      </c>
      <c r="D53" s="69" t="s">
        <v>186</v>
      </c>
      <c r="E53" s="75">
        <v>398195</v>
      </c>
      <c r="F53" s="30">
        <v>5739318</v>
      </c>
      <c r="G53" s="72">
        <v>0</v>
      </c>
      <c r="H53" s="140">
        <v>1136</v>
      </c>
      <c r="I53" s="141">
        <v>114</v>
      </c>
      <c r="J53" s="141">
        <v>114</v>
      </c>
      <c r="K53" s="137">
        <v>0</v>
      </c>
    </row>
    <row r="54" spans="1:11" ht="28.5" x14ac:dyDescent="0.2">
      <c r="A54" s="10">
        <f t="shared" si="2"/>
        <v>43</v>
      </c>
      <c r="B54" s="12">
        <v>224123</v>
      </c>
      <c r="C54" s="107" t="s">
        <v>192</v>
      </c>
      <c r="D54" s="69" t="s">
        <v>186</v>
      </c>
      <c r="E54" s="75">
        <v>343824</v>
      </c>
      <c r="F54" s="30">
        <v>3440778</v>
      </c>
      <c r="G54" s="72">
        <v>0</v>
      </c>
      <c r="H54" s="140">
        <v>960</v>
      </c>
      <c r="I54" s="141">
        <v>98</v>
      </c>
      <c r="J54" s="141">
        <v>98</v>
      </c>
      <c r="K54" s="137">
        <v>0</v>
      </c>
    </row>
    <row r="55" spans="1:11" ht="42.75" x14ac:dyDescent="0.2">
      <c r="A55" s="9">
        <f t="shared" si="2"/>
        <v>44</v>
      </c>
      <c r="B55" s="9">
        <v>227552</v>
      </c>
      <c r="C55" s="107" t="s">
        <v>202</v>
      </c>
      <c r="D55" s="69" t="s">
        <v>186</v>
      </c>
      <c r="E55" s="71">
        <v>0</v>
      </c>
      <c r="F55" s="14">
        <v>1626467</v>
      </c>
      <c r="G55" s="72">
        <v>0</v>
      </c>
      <c r="H55" s="144">
        <v>1570</v>
      </c>
      <c r="I55" s="141">
        <v>271</v>
      </c>
      <c r="J55" s="141">
        <v>0</v>
      </c>
      <c r="K55" s="137">
        <v>0</v>
      </c>
    </row>
    <row r="56" spans="1:11" ht="28.5" x14ac:dyDescent="0.2">
      <c r="A56" s="9">
        <f t="shared" si="2"/>
        <v>45</v>
      </c>
      <c r="B56" s="9">
        <v>232678</v>
      </c>
      <c r="C56" s="107" t="s">
        <v>201</v>
      </c>
      <c r="D56" s="69" t="s">
        <v>186</v>
      </c>
      <c r="E56" s="71">
        <v>0</v>
      </c>
      <c r="F56" s="14">
        <v>1173549</v>
      </c>
      <c r="G56" s="72">
        <v>0</v>
      </c>
      <c r="H56" s="144">
        <v>1469</v>
      </c>
      <c r="I56" s="141">
        <v>1527</v>
      </c>
      <c r="J56" s="141">
        <v>0</v>
      </c>
      <c r="K56" s="137">
        <v>0</v>
      </c>
    </row>
    <row r="57" spans="1:11" ht="28.5" x14ac:dyDescent="0.2">
      <c r="A57" s="12">
        <f t="shared" si="2"/>
        <v>46</v>
      </c>
      <c r="B57" s="12">
        <v>244266</v>
      </c>
      <c r="C57" s="107" t="s">
        <v>237</v>
      </c>
      <c r="D57" s="69" t="s">
        <v>186</v>
      </c>
      <c r="E57" s="71">
        <v>0</v>
      </c>
      <c r="F57" s="14">
        <v>3401618</v>
      </c>
      <c r="G57" s="72">
        <v>0</v>
      </c>
      <c r="H57" s="144">
        <v>1465.7142857142858</v>
      </c>
      <c r="I57" s="141">
        <v>608</v>
      </c>
      <c r="J57" s="141">
        <v>0</v>
      </c>
      <c r="K57" s="137">
        <v>0</v>
      </c>
    </row>
    <row r="58" spans="1:11" ht="28.5" x14ac:dyDescent="0.2">
      <c r="A58" s="12">
        <f t="shared" si="2"/>
        <v>47</v>
      </c>
      <c r="B58" s="12">
        <v>244292</v>
      </c>
      <c r="C58" s="107" t="s">
        <v>238</v>
      </c>
      <c r="D58" s="69" t="s">
        <v>186</v>
      </c>
      <c r="E58" s="71">
        <v>0</v>
      </c>
      <c r="F58" s="14">
        <v>5475608</v>
      </c>
      <c r="G58" s="72">
        <v>0</v>
      </c>
      <c r="H58" s="144">
        <v>1620</v>
      </c>
      <c r="I58" s="141">
        <v>1390</v>
      </c>
      <c r="J58" s="141">
        <v>0</v>
      </c>
      <c r="K58" s="137">
        <v>0</v>
      </c>
    </row>
    <row r="59" spans="1:11" ht="28.5" x14ac:dyDescent="0.2">
      <c r="A59" s="12">
        <f t="shared" si="2"/>
        <v>48</v>
      </c>
      <c r="B59" s="12">
        <v>244304</v>
      </c>
      <c r="C59" s="107" t="s">
        <v>239</v>
      </c>
      <c r="D59" s="69" t="s">
        <v>186</v>
      </c>
      <c r="E59" s="71">
        <v>0</v>
      </c>
      <c r="F59" s="14">
        <v>4166139</v>
      </c>
      <c r="G59" s="72">
        <v>0</v>
      </c>
      <c r="H59" s="144">
        <v>1407.8571428571429</v>
      </c>
      <c r="I59" s="141"/>
      <c r="J59" s="141"/>
      <c r="K59" s="137">
        <v>0</v>
      </c>
    </row>
    <row r="60" spans="1:11" ht="42.75" x14ac:dyDescent="0.2">
      <c r="A60" s="12">
        <f t="shared" si="2"/>
        <v>49</v>
      </c>
      <c r="B60" s="12">
        <v>258925</v>
      </c>
      <c r="C60" s="107" t="s">
        <v>240</v>
      </c>
      <c r="D60" s="69" t="s">
        <v>186</v>
      </c>
      <c r="E60" s="71">
        <v>0</v>
      </c>
      <c r="F60" s="14">
        <v>1811384</v>
      </c>
      <c r="G60" s="72">
        <v>0</v>
      </c>
      <c r="H60" s="144">
        <v>1128.7328571428573</v>
      </c>
      <c r="I60" s="141"/>
      <c r="J60" s="141"/>
      <c r="K60" s="137">
        <v>0</v>
      </c>
    </row>
    <row r="61" spans="1:11" ht="43.5" customHeight="1" x14ac:dyDescent="0.2">
      <c r="A61" s="12">
        <v>50</v>
      </c>
      <c r="B61" s="12">
        <v>261999</v>
      </c>
      <c r="C61" s="107" t="s">
        <v>241</v>
      </c>
      <c r="D61" s="69" t="s">
        <v>186</v>
      </c>
      <c r="E61" s="71">
        <v>0</v>
      </c>
      <c r="F61" s="14">
        <v>5613363</v>
      </c>
      <c r="G61" s="72">
        <v>0</v>
      </c>
      <c r="H61" s="144">
        <v>1851.4285714285713</v>
      </c>
      <c r="I61" s="141"/>
      <c r="J61" s="141"/>
      <c r="K61" s="137">
        <v>0</v>
      </c>
    </row>
    <row r="62" spans="1:11" ht="57" x14ac:dyDescent="0.2">
      <c r="A62" s="12">
        <f t="shared" si="2"/>
        <v>51</v>
      </c>
      <c r="B62" s="158">
        <v>262004</v>
      </c>
      <c r="C62" s="107" t="s">
        <v>242</v>
      </c>
      <c r="D62" s="69" t="s">
        <v>186</v>
      </c>
      <c r="E62" s="71">
        <v>0</v>
      </c>
      <c r="F62" s="14">
        <v>5588073</v>
      </c>
      <c r="G62" s="72">
        <v>0</v>
      </c>
      <c r="H62" s="144">
        <v>1755</v>
      </c>
      <c r="I62" s="141">
        <v>0</v>
      </c>
      <c r="J62" s="141">
        <v>0</v>
      </c>
      <c r="K62" s="137">
        <v>0</v>
      </c>
    </row>
    <row r="63" spans="1:11" ht="43.5" thickBot="1" x14ac:dyDescent="0.25">
      <c r="A63" s="12">
        <f t="shared" si="2"/>
        <v>52</v>
      </c>
      <c r="B63" s="12">
        <v>262009</v>
      </c>
      <c r="C63" s="107" t="s">
        <v>243</v>
      </c>
      <c r="D63" s="69" t="s">
        <v>186</v>
      </c>
      <c r="E63" s="129"/>
      <c r="F63" s="35">
        <v>4289241</v>
      </c>
      <c r="G63" s="130"/>
      <c r="H63" s="145">
        <v>1164</v>
      </c>
      <c r="I63" s="143">
        <v>373</v>
      </c>
      <c r="J63" s="143"/>
      <c r="K63" s="143">
        <v>0</v>
      </c>
    </row>
    <row r="64" spans="1:11" ht="54.75" customHeight="1" thickBot="1" x14ac:dyDescent="0.25">
      <c r="A64" s="116" t="s">
        <v>245</v>
      </c>
      <c r="B64" s="118"/>
      <c r="C64" s="159"/>
      <c r="D64" s="160"/>
      <c r="E64" s="116"/>
      <c r="F64" s="117"/>
      <c r="G64" s="128"/>
      <c r="H64" s="138"/>
      <c r="I64" s="139"/>
      <c r="J64" s="139"/>
      <c r="K64" s="139"/>
    </row>
    <row r="65" spans="1:21" ht="50.25" customHeight="1" x14ac:dyDescent="0.2">
      <c r="A65" s="157">
        <f>+A63+1</f>
        <v>53</v>
      </c>
      <c r="B65" s="43">
        <v>254887</v>
      </c>
      <c r="C65" s="107" t="s">
        <v>259</v>
      </c>
      <c r="D65" s="69"/>
      <c r="E65" s="131">
        <v>0</v>
      </c>
      <c r="F65" s="33">
        <v>1144606</v>
      </c>
      <c r="G65" s="130">
        <v>0</v>
      </c>
      <c r="H65" s="142">
        <v>327</v>
      </c>
      <c r="I65" s="143">
        <v>0</v>
      </c>
      <c r="J65" s="143">
        <v>327</v>
      </c>
      <c r="K65" s="143">
        <v>0</v>
      </c>
    </row>
    <row r="66" spans="1:21" ht="50.25" customHeight="1" thickBot="1" x14ac:dyDescent="0.25">
      <c r="A66" s="25">
        <f t="shared" ref="A66" si="3">+A65+1</f>
        <v>54</v>
      </c>
      <c r="B66" s="43">
        <v>256611</v>
      </c>
      <c r="C66" s="155" t="s">
        <v>244</v>
      </c>
      <c r="D66" s="124" t="s">
        <v>186</v>
      </c>
      <c r="E66" s="132">
        <v>0</v>
      </c>
      <c r="F66" s="39">
        <v>3105394</v>
      </c>
      <c r="G66" s="72">
        <v>0</v>
      </c>
      <c r="H66" s="136">
        <v>887</v>
      </c>
      <c r="I66" s="137">
        <v>83</v>
      </c>
      <c r="J66" s="137">
        <v>887</v>
      </c>
      <c r="K66" s="137">
        <v>0</v>
      </c>
    </row>
    <row r="67" spans="1:21" ht="50.25" customHeight="1" thickBot="1" x14ac:dyDescent="0.25">
      <c r="A67" s="264" t="s">
        <v>37</v>
      </c>
      <c r="B67" s="265"/>
      <c r="C67" s="265"/>
      <c r="D67" s="265"/>
      <c r="E67" s="161">
        <f>SUM(E7:E66)</f>
        <v>12878700</v>
      </c>
      <c r="F67" s="162">
        <f>SUM(F7:F66)</f>
        <v>136715167</v>
      </c>
      <c r="G67" s="163">
        <f>SUM(G7:G66)</f>
        <v>8650665.1099999994</v>
      </c>
      <c r="H67" s="164"/>
      <c r="I67" s="165"/>
      <c r="J67" s="165"/>
      <c r="K67" s="165"/>
      <c r="L67" s="98"/>
      <c r="M67" s="98"/>
      <c r="N67" s="98"/>
      <c r="O67" s="98"/>
      <c r="P67" s="98"/>
      <c r="Q67" s="98"/>
      <c r="R67" s="98"/>
      <c r="S67" s="98"/>
      <c r="T67" s="98"/>
      <c r="U67" s="98"/>
    </row>
    <row r="70" spans="1:21" x14ac:dyDescent="0.2">
      <c r="A70" s="55" t="s">
        <v>287</v>
      </c>
    </row>
    <row r="71" spans="1:21" x14ac:dyDescent="0.2">
      <c r="A71" s="55" t="s">
        <v>288</v>
      </c>
    </row>
  </sheetData>
  <mergeCells count="11">
    <mergeCell ref="J3:K3"/>
    <mergeCell ref="A67:D67"/>
    <mergeCell ref="H4:K4"/>
    <mergeCell ref="A1:D1"/>
    <mergeCell ref="A2:D2"/>
    <mergeCell ref="A3:D3"/>
    <mergeCell ref="D4:D5"/>
    <mergeCell ref="E4:G4"/>
    <mergeCell ref="A4:A5"/>
    <mergeCell ref="B4:B5"/>
    <mergeCell ref="C4:C5"/>
  </mergeCells>
  <conditionalFormatting sqref="B68:B1048576 A67 B1:B8 B10:B38 B40:B63">
    <cfRule type="duplicateValues" dxfId="8" priority="9"/>
  </conditionalFormatting>
  <conditionalFormatting sqref="B64:B66">
    <cfRule type="duplicateValues" dxfId="7" priority="7"/>
  </conditionalFormatting>
  <conditionalFormatting sqref="A28:A32">
    <cfRule type="duplicateValues" dxfId="6" priority="6"/>
  </conditionalFormatting>
  <conditionalFormatting sqref="A35">
    <cfRule type="duplicateValues" dxfId="5" priority="5"/>
  </conditionalFormatting>
  <conditionalFormatting sqref="A37">
    <cfRule type="duplicateValues" dxfId="4" priority="4"/>
  </conditionalFormatting>
  <conditionalFormatting sqref="B9">
    <cfRule type="duplicateValues" dxfId="3" priority="2"/>
  </conditionalFormatting>
  <conditionalFormatting sqref="B39">
    <cfRule type="duplicateValues" dxfId="2" priority="1"/>
  </conditionalFormatting>
  <conditionalFormatting sqref="A55:A63">
    <cfRule type="duplicateValues" dxfId="1" priority="14"/>
  </conditionalFormatting>
  <pageMargins left="0.25" right="0.25" top="0.75" bottom="0.75" header="0.3" footer="0.3"/>
  <pageSetup paperSize="17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K16"/>
  <sheetViews>
    <sheetView view="pageBreakPreview" topLeftCell="D1" zoomScale="60" zoomScaleNormal="80" workbookViewId="0">
      <pane ySplit="5" topLeftCell="A6" activePane="bottomLeft" state="frozen"/>
      <selection activeCell="F9" sqref="F9"/>
      <selection pane="bottomLeft" activeCell="K3" sqref="K3"/>
    </sheetView>
  </sheetViews>
  <sheetFormatPr baseColWidth="10" defaultColWidth="11.42578125" defaultRowHeight="14.25" x14ac:dyDescent="0.2"/>
  <cols>
    <col min="1" max="1" width="10" style="5" customWidth="1"/>
    <col min="2" max="2" width="12" style="6" bestFit="1" customWidth="1"/>
    <col min="3" max="3" width="51.42578125" style="3" customWidth="1"/>
    <col min="4" max="4" width="23.85546875" style="3" customWidth="1"/>
    <col min="5" max="5" width="27.5703125" style="36" customWidth="1"/>
    <col min="6" max="6" width="25.85546875" style="34" customWidth="1"/>
    <col min="7" max="7" width="27.7109375" style="13" customWidth="1"/>
    <col min="8" max="8" width="19.42578125" style="13" customWidth="1"/>
    <col min="9" max="11" width="18.85546875" style="13" customWidth="1"/>
    <col min="12" max="16384" width="11.42578125" style="1"/>
  </cols>
  <sheetData>
    <row r="1" spans="1:11" ht="15" customHeight="1" x14ac:dyDescent="0.2">
      <c r="A1" s="256" t="s">
        <v>0</v>
      </c>
      <c r="B1" s="256"/>
      <c r="C1" s="256"/>
      <c r="D1" s="256"/>
    </row>
    <row r="2" spans="1:11" ht="15" customHeight="1" x14ac:dyDescent="0.2">
      <c r="A2" s="256" t="s">
        <v>34</v>
      </c>
      <c r="B2" s="256"/>
      <c r="C2" s="256"/>
      <c r="D2" s="256"/>
    </row>
    <row r="3" spans="1:11" ht="15.75" customHeight="1" thickBot="1" x14ac:dyDescent="0.25">
      <c r="A3" s="269" t="s">
        <v>53</v>
      </c>
      <c r="B3" s="269"/>
      <c r="C3" s="269"/>
      <c r="D3" s="269"/>
      <c r="K3" s="80" t="s">
        <v>290</v>
      </c>
    </row>
    <row r="4" spans="1:11" ht="15.75" customHeight="1" thickBot="1" x14ac:dyDescent="0.25">
      <c r="A4" s="275" t="s">
        <v>2</v>
      </c>
      <c r="B4" s="277" t="s">
        <v>3</v>
      </c>
      <c r="C4" s="279" t="s">
        <v>4</v>
      </c>
      <c r="D4" s="270" t="s">
        <v>49</v>
      </c>
      <c r="E4" s="281" t="s">
        <v>42</v>
      </c>
      <c r="F4" s="282"/>
      <c r="G4" s="283"/>
      <c r="H4" s="284" t="s">
        <v>45</v>
      </c>
      <c r="I4" s="284"/>
      <c r="J4" s="284"/>
      <c r="K4" s="285"/>
    </row>
    <row r="5" spans="1:11" ht="39.75" customHeight="1" thickBot="1" x14ac:dyDescent="0.25">
      <c r="A5" s="276"/>
      <c r="B5" s="278"/>
      <c r="C5" s="280"/>
      <c r="D5" s="271"/>
      <c r="E5" s="182" t="s">
        <v>41</v>
      </c>
      <c r="F5" s="183" t="s">
        <v>40</v>
      </c>
      <c r="G5" s="184" t="s">
        <v>47</v>
      </c>
      <c r="H5" s="187" t="s">
        <v>43</v>
      </c>
      <c r="I5" s="188" t="s">
        <v>41</v>
      </c>
      <c r="J5" s="189" t="s">
        <v>40</v>
      </c>
      <c r="K5" s="190" t="s">
        <v>47</v>
      </c>
    </row>
    <row r="6" spans="1:11" ht="15" customHeight="1" thickBot="1" x14ac:dyDescent="0.25">
      <c r="A6" s="114" t="s">
        <v>83</v>
      </c>
      <c r="B6" s="115"/>
      <c r="C6" s="115"/>
      <c r="D6" s="115"/>
      <c r="E6" s="114"/>
      <c r="F6" s="115"/>
      <c r="G6" s="127"/>
      <c r="H6" s="115"/>
      <c r="I6" s="115"/>
      <c r="J6" s="115"/>
      <c r="K6" s="115"/>
    </row>
    <row r="7" spans="1:11" s="2" customFormat="1" ht="43.5" thickBot="1" x14ac:dyDescent="0.25">
      <c r="A7" s="27">
        <v>1</v>
      </c>
      <c r="B7" s="28">
        <v>99889</v>
      </c>
      <c r="C7" s="153" t="s">
        <v>203</v>
      </c>
      <c r="D7" s="122" t="s">
        <v>50</v>
      </c>
      <c r="E7" s="71">
        <v>18725000</v>
      </c>
      <c r="F7" s="29">
        <v>27981923</v>
      </c>
      <c r="G7" s="72">
        <v>0</v>
      </c>
      <c r="H7" s="125">
        <v>21</v>
      </c>
      <c r="I7" s="15">
        <v>1.41</v>
      </c>
      <c r="J7" s="15">
        <v>2.11</v>
      </c>
      <c r="K7" s="16">
        <v>0</v>
      </c>
    </row>
    <row r="8" spans="1:11" s="2" customFormat="1" ht="17.25" customHeight="1" thickBot="1" x14ac:dyDescent="0.25">
      <c r="A8" s="114" t="s">
        <v>111</v>
      </c>
      <c r="B8" s="115"/>
      <c r="C8" s="152"/>
      <c r="D8" s="115"/>
      <c r="E8" s="114"/>
      <c r="F8" s="115"/>
      <c r="G8" s="127"/>
      <c r="H8" s="222"/>
      <c r="I8" s="222"/>
      <c r="J8" s="222"/>
      <c r="K8" s="222"/>
    </row>
    <row r="9" spans="1:11" s="2" customFormat="1" ht="42.75" x14ac:dyDescent="0.2">
      <c r="A9" s="10">
        <v>2</v>
      </c>
      <c r="B9" s="11">
        <v>130902</v>
      </c>
      <c r="C9" s="107" t="s">
        <v>35</v>
      </c>
      <c r="D9" s="69" t="s">
        <v>50</v>
      </c>
      <c r="E9" s="75">
        <v>29775000</v>
      </c>
      <c r="F9" s="30">
        <v>38200001</v>
      </c>
      <c r="G9" s="72">
        <v>0</v>
      </c>
      <c r="H9" s="126">
        <v>10</v>
      </c>
      <c r="I9" s="16">
        <v>1.87</v>
      </c>
      <c r="J9" s="16">
        <v>2.4</v>
      </c>
      <c r="K9" s="16">
        <v>0</v>
      </c>
    </row>
    <row r="10" spans="1:11" s="2" customFormat="1" ht="42.75" x14ac:dyDescent="0.2">
      <c r="A10" s="10">
        <v>3</v>
      </c>
      <c r="B10" s="11">
        <v>154956</v>
      </c>
      <c r="C10" s="107" t="s">
        <v>204</v>
      </c>
      <c r="D10" s="69" t="s">
        <v>50</v>
      </c>
      <c r="E10" s="75">
        <v>535321</v>
      </c>
      <c r="F10" s="30">
        <v>19606067</v>
      </c>
      <c r="G10" s="72">
        <v>0</v>
      </c>
      <c r="H10" s="126">
        <v>11</v>
      </c>
      <c r="I10" s="16">
        <v>0.04</v>
      </c>
      <c r="J10" s="16">
        <v>1.53</v>
      </c>
      <c r="K10" s="16">
        <v>0</v>
      </c>
    </row>
    <row r="11" spans="1:11" s="2" customFormat="1" ht="42.75" x14ac:dyDescent="0.2">
      <c r="A11" s="10">
        <v>4</v>
      </c>
      <c r="B11" s="21">
        <v>154958</v>
      </c>
      <c r="C11" s="107" t="s">
        <v>205</v>
      </c>
      <c r="D11" s="69" t="s">
        <v>50</v>
      </c>
      <c r="E11" s="75">
        <v>464679</v>
      </c>
      <c r="F11" s="30">
        <v>52712009</v>
      </c>
      <c r="G11" s="72">
        <v>0</v>
      </c>
      <c r="H11" s="126">
        <v>24</v>
      </c>
      <c r="I11" s="16">
        <v>0.11</v>
      </c>
      <c r="J11" s="16">
        <v>11.92</v>
      </c>
      <c r="K11" s="16">
        <v>0</v>
      </c>
    </row>
    <row r="12" spans="1:11" s="2" customFormat="1" ht="43.5" thickBot="1" x14ac:dyDescent="0.25">
      <c r="A12" s="167">
        <v>5</v>
      </c>
      <c r="B12" s="168">
        <v>155771</v>
      </c>
      <c r="C12" s="169" t="s">
        <v>36</v>
      </c>
      <c r="D12" s="176" t="s">
        <v>50</v>
      </c>
      <c r="E12" s="179">
        <v>207000</v>
      </c>
      <c r="F12" s="170">
        <v>39813000</v>
      </c>
      <c r="G12" s="130">
        <v>0</v>
      </c>
      <c r="H12" s="177">
        <v>23.25</v>
      </c>
      <c r="I12" s="171">
        <v>0.03</v>
      </c>
      <c r="J12" s="171">
        <v>2.5</v>
      </c>
      <c r="K12" s="171">
        <v>0</v>
      </c>
    </row>
    <row r="13" spans="1:11" ht="23.25" customHeight="1" thickBot="1" x14ac:dyDescent="0.25">
      <c r="A13" s="286" t="s">
        <v>37</v>
      </c>
      <c r="B13" s="287"/>
      <c r="C13" s="287"/>
      <c r="D13" s="287"/>
      <c r="E13" s="180">
        <f>SUM(E7:E12)</f>
        <v>49707000</v>
      </c>
      <c r="F13" s="172">
        <f>SUM(F7:F12)</f>
        <v>178313000</v>
      </c>
      <c r="G13" s="181">
        <f>SUM(G7:G12)</f>
        <v>0</v>
      </c>
      <c r="H13" s="178"/>
      <c r="I13" s="174"/>
      <c r="J13" s="174"/>
      <c r="K13" s="175"/>
    </row>
    <row r="15" spans="1:11" x14ac:dyDescent="0.2">
      <c r="A15" s="55" t="s">
        <v>287</v>
      </c>
    </row>
    <row r="16" spans="1:11" x14ac:dyDescent="0.2">
      <c r="A16" s="55" t="s">
        <v>288</v>
      </c>
    </row>
  </sheetData>
  <mergeCells count="10">
    <mergeCell ref="E4:G4"/>
    <mergeCell ref="H4:K4"/>
    <mergeCell ref="A13:D13"/>
    <mergeCell ref="A1:D1"/>
    <mergeCell ref="A2:D2"/>
    <mergeCell ref="A3:D3"/>
    <mergeCell ref="A4:A5"/>
    <mergeCell ref="B4:B5"/>
    <mergeCell ref="C4:C5"/>
    <mergeCell ref="D4:D5"/>
  </mergeCells>
  <pageMargins left="0.70866141732283505" right="0.70866141732283505" top="0.74803149606299202" bottom="0.74803149606299202" header="0.31496062992126" footer="0.31496062992126"/>
  <pageSetup paperSize="17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BE55-81A6-4C84-8049-3B6F0F818190}">
  <sheetPr>
    <tabColor rgb="FFFFFF00"/>
    <pageSetUpPr fitToPage="1"/>
  </sheetPr>
  <dimension ref="A1:K50"/>
  <sheetViews>
    <sheetView view="pageBreakPreview" topLeftCell="D1" zoomScale="70" zoomScaleNormal="80" zoomScaleSheetLayoutView="70" workbookViewId="0">
      <pane ySplit="5" topLeftCell="A42" activePane="bottomLeft" state="frozen"/>
      <selection activeCell="C8" sqref="C8"/>
      <selection pane="bottomLeft" activeCell="K3" sqref="K3"/>
    </sheetView>
  </sheetViews>
  <sheetFormatPr baseColWidth="10" defaultColWidth="11.42578125" defaultRowHeight="14.25" x14ac:dyDescent="0.2"/>
  <cols>
    <col min="1" max="1" width="10" style="53" customWidth="1"/>
    <col min="2" max="2" width="12" style="42" bestFit="1" customWidth="1"/>
    <col min="3" max="3" width="54.140625" style="194" customWidth="1"/>
    <col min="4" max="4" width="23.85546875" style="54" customWidth="1"/>
    <col min="5" max="5" width="27.5703125" style="44" customWidth="1"/>
    <col min="6" max="6" width="25.85546875" style="45" customWidth="1"/>
    <col min="7" max="7" width="27.7109375" style="45" customWidth="1"/>
    <col min="8" max="8" width="19.42578125" style="45" customWidth="1"/>
    <col min="9" max="11" width="18.85546875" style="45" customWidth="1"/>
    <col min="12" max="16384" width="11.42578125" style="46"/>
  </cols>
  <sheetData>
    <row r="1" spans="1:11" ht="15" customHeight="1" x14ac:dyDescent="0.2">
      <c r="A1" s="288" t="s">
        <v>0</v>
      </c>
      <c r="B1" s="288"/>
      <c r="C1" s="288"/>
      <c r="D1" s="288"/>
    </row>
    <row r="2" spans="1:11" ht="15" customHeight="1" x14ac:dyDescent="0.2">
      <c r="A2" s="288" t="s">
        <v>222</v>
      </c>
      <c r="B2" s="288"/>
      <c r="C2" s="288"/>
      <c r="D2" s="288"/>
    </row>
    <row r="3" spans="1:11" ht="15.75" customHeight="1" thickBot="1" x14ac:dyDescent="0.25">
      <c r="A3" s="289" t="s">
        <v>53</v>
      </c>
      <c r="B3" s="289"/>
      <c r="C3" s="289"/>
      <c r="D3" s="289"/>
      <c r="K3" s="80" t="s">
        <v>290</v>
      </c>
    </row>
    <row r="4" spans="1:11" ht="15.75" customHeight="1" thickBot="1" x14ac:dyDescent="0.25">
      <c r="A4" s="275" t="s">
        <v>2</v>
      </c>
      <c r="B4" s="277" t="s">
        <v>3</v>
      </c>
      <c r="C4" s="279" t="s">
        <v>4</v>
      </c>
      <c r="D4" s="270" t="s">
        <v>49</v>
      </c>
      <c r="E4" s="290" t="s">
        <v>42</v>
      </c>
      <c r="F4" s="291"/>
      <c r="G4" s="292"/>
      <c r="H4" s="293" t="s">
        <v>45</v>
      </c>
      <c r="I4" s="294"/>
      <c r="J4" s="294"/>
      <c r="K4" s="295"/>
    </row>
    <row r="5" spans="1:11" ht="22.5" customHeight="1" thickBot="1" x14ac:dyDescent="0.25">
      <c r="A5" s="276"/>
      <c r="B5" s="278"/>
      <c r="C5" s="280"/>
      <c r="D5" s="271"/>
      <c r="E5" s="215" t="s">
        <v>41</v>
      </c>
      <c r="F5" s="212" t="s">
        <v>40</v>
      </c>
      <c r="G5" s="216" t="s">
        <v>47</v>
      </c>
      <c r="H5" s="209" t="s">
        <v>43</v>
      </c>
      <c r="I5" s="210" t="s">
        <v>41</v>
      </c>
      <c r="J5" s="211" t="s">
        <v>40</v>
      </c>
      <c r="K5" s="211" t="s">
        <v>47</v>
      </c>
    </row>
    <row r="6" spans="1:11" ht="15" customHeight="1" thickBot="1" x14ac:dyDescent="0.25">
      <c r="A6" s="201" t="s">
        <v>212</v>
      </c>
      <c r="B6" s="115"/>
      <c r="C6" s="115"/>
      <c r="D6" s="202"/>
      <c r="E6" s="114"/>
      <c r="F6" s="115"/>
      <c r="G6" s="127"/>
      <c r="H6" s="114"/>
      <c r="I6" s="115"/>
      <c r="J6" s="115"/>
      <c r="K6" s="127"/>
    </row>
    <row r="7" spans="1:11" ht="42.75" x14ac:dyDescent="0.2">
      <c r="A7" s="47">
        <v>1</v>
      </c>
      <c r="B7" s="48">
        <v>130572</v>
      </c>
      <c r="C7" s="191" t="s">
        <v>213</v>
      </c>
      <c r="D7" s="213" t="s">
        <v>206</v>
      </c>
      <c r="E7" s="217">
        <v>2000000</v>
      </c>
      <c r="F7" s="49">
        <v>682231</v>
      </c>
      <c r="G7" s="218">
        <v>0</v>
      </c>
      <c r="H7" s="203">
        <v>7520</v>
      </c>
      <c r="I7" s="50">
        <v>0</v>
      </c>
      <c r="J7" s="50">
        <v>482.89</v>
      </c>
      <c r="K7" s="204">
        <v>0</v>
      </c>
    </row>
    <row r="8" spans="1:11" ht="42.75" x14ac:dyDescent="0.2">
      <c r="A8" s="47">
        <f>+A7+1</f>
        <v>2</v>
      </c>
      <c r="B8" s="51">
        <v>148405</v>
      </c>
      <c r="C8" s="192" t="s">
        <v>214</v>
      </c>
      <c r="D8" s="213" t="s">
        <v>206</v>
      </c>
      <c r="E8" s="217">
        <v>2000000</v>
      </c>
      <c r="F8" s="49">
        <v>617783</v>
      </c>
      <c r="G8" s="218">
        <v>0</v>
      </c>
      <c r="H8" s="203">
        <v>7519</v>
      </c>
      <c r="I8" s="50">
        <v>0</v>
      </c>
      <c r="J8" s="50">
        <v>414.65</v>
      </c>
      <c r="K8" s="204">
        <v>0</v>
      </c>
    </row>
    <row r="9" spans="1:11" ht="42.75" x14ac:dyDescent="0.2">
      <c r="A9" s="47">
        <f t="shared" ref="A9:A46" si="0">+A8+1</f>
        <v>3</v>
      </c>
      <c r="B9" s="51">
        <v>148408</v>
      </c>
      <c r="C9" s="192" t="s">
        <v>215</v>
      </c>
      <c r="D9" s="213" t="s">
        <v>206</v>
      </c>
      <c r="E9" s="217">
        <v>2000000</v>
      </c>
      <c r="F9" s="49">
        <v>291593</v>
      </c>
      <c r="G9" s="218">
        <v>0</v>
      </c>
      <c r="H9" s="203">
        <v>7519</v>
      </c>
      <c r="I9" s="50">
        <v>0</v>
      </c>
      <c r="J9" s="50">
        <v>342.62</v>
      </c>
      <c r="K9" s="204">
        <v>0</v>
      </c>
    </row>
    <row r="10" spans="1:11" ht="42.75" x14ac:dyDescent="0.2">
      <c r="A10" s="47">
        <f t="shared" si="0"/>
        <v>4</v>
      </c>
      <c r="B10" s="51">
        <v>149702</v>
      </c>
      <c r="C10" s="192" t="s">
        <v>216</v>
      </c>
      <c r="D10" s="213" t="s">
        <v>206</v>
      </c>
      <c r="E10" s="217">
        <v>2000000</v>
      </c>
      <c r="F10" s="49">
        <v>463058</v>
      </c>
      <c r="G10" s="218">
        <v>463058</v>
      </c>
      <c r="H10" s="203">
        <v>7519</v>
      </c>
      <c r="I10" s="50">
        <v>0</v>
      </c>
      <c r="J10" s="50">
        <v>310.8</v>
      </c>
      <c r="K10" s="204">
        <v>0</v>
      </c>
    </row>
    <row r="11" spans="1:11" ht="42.75" x14ac:dyDescent="0.2">
      <c r="A11" s="10">
        <f t="shared" si="0"/>
        <v>5</v>
      </c>
      <c r="B11" s="51">
        <v>149703</v>
      </c>
      <c r="C11" s="193" t="s">
        <v>218</v>
      </c>
      <c r="D11" s="213" t="s">
        <v>206</v>
      </c>
      <c r="E11" s="217">
        <v>0</v>
      </c>
      <c r="F11" s="49">
        <v>183118</v>
      </c>
      <c r="G11" s="218">
        <v>0</v>
      </c>
      <c r="H11" s="203">
        <v>2417</v>
      </c>
      <c r="I11" s="50">
        <v>0</v>
      </c>
      <c r="J11" s="50">
        <v>1</v>
      </c>
      <c r="K11" s="204">
        <v>0</v>
      </c>
    </row>
    <row r="12" spans="1:11" ht="42.75" x14ac:dyDescent="0.2">
      <c r="A12" s="10">
        <f t="shared" si="0"/>
        <v>6</v>
      </c>
      <c r="B12" s="51">
        <v>257881</v>
      </c>
      <c r="C12" s="192" t="s">
        <v>278</v>
      </c>
      <c r="D12" s="213" t="s">
        <v>206</v>
      </c>
      <c r="E12" s="217">
        <v>0</v>
      </c>
      <c r="F12" s="49">
        <v>900000</v>
      </c>
      <c r="G12" s="218">
        <v>0</v>
      </c>
      <c r="H12" s="203">
        <v>720</v>
      </c>
      <c r="I12" s="50">
        <v>0</v>
      </c>
      <c r="J12" s="50">
        <v>720</v>
      </c>
      <c r="K12" s="204">
        <v>0</v>
      </c>
    </row>
    <row r="13" spans="1:11" ht="42.75" x14ac:dyDescent="0.2">
      <c r="A13" s="10">
        <f t="shared" si="0"/>
        <v>7</v>
      </c>
      <c r="B13" s="51">
        <v>257882</v>
      </c>
      <c r="C13" s="192" t="s">
        <v>279</v>
      </c>
      <c r="D13" s="213" t="s">
        <v>206</v>
      </c>
      <c r="E13" s="217">
        <v>0</v>
      </c>
      <c r="F13" s="49">
        <v>900000</v>
      </c>
      <c r="G13" s="218">
        <v>0</v>
      </c>
      <c r="H13" s="203">
        <v>360</v>
      </c>
      <c r="I13" s="50">
        <v>0</v>
      </c>
      <c r="J13" s="50">
        <v>360</v>
      </c>
      <c r="K13" s="204">
        <v>0</v>
      </c>
    </row>
    <row r="14" spans="1:11" ht="42.75" x14ac:dyDescent="0.2">
      <c r="A14" s="10">
        <f t="shared" si="0"/>
        <v>8</v>
      </c>
      <c r="B14" s="51">
        <v>257883</v>
      </c>
      <c r="C14" s="192" t="s">
        <v>280</v>
      </c>
      <c r="D14" s="213" t="s">
        <v>206</v>
      </c>
      <c r="E14" s="217">
        <v>0</v>
      </c>
      <c r="F14" s="49">
        <v>900000</v>
      </c>
      <c r="G14" s="218">
        <v>0</v>
      </c>
      <c r="H14" s="203">
        <v>342</v>
      </c>
      <c r="I14" s="50">
        <v>0</v>
      </c>
      <c r="J14" s="50">
        <v>342</v>
      </c>
      <c r="K14" s="204">
        <v>0</v>
      </c>
    </row>
    <row r="15" spans="1:11" ht="42.75" x14ac:dyDescent="0.2">
      <c r="A15" s="10">
        <f t="shared" si="0"/>
        <v>9</v>
      </c>
      <c r="B15" s="51">
        <v>257890</v>
      </c>
      <c r="C15" s="192" t="s">
        <v>281</v>
      </c>
      <c r="D15" s="213" t="s">
        <v>206</v>
      </c>
      <c r="E15" s="217">
        <v>0</v>
      </c>
      <c r="F15" s="49">
        <v>880000</v>
      </c>
      <c r="G15" s="218">
        <v>0</v>
      </c>
      <c r="H15" s="203">
        <v>520</v>
      </c>
      <c r="I15" s="50">
        <v>0</v>
      </c>
      <c r="J15" s="50">
        <v>520</v>
      </c>
      <c r="K15" s="204">
        <v>0</v>
      </c>
    </row>
    <row r="16" spans="1:11" ht="42.75" x14ac:dyDescent="0.2">
      <c r="A16" s="10">
        <f t="shared" si="0"/>
        <v>10</v>
      </c>
      <c r="B16" s="47">
        <v>257901</v>
      </c>
      <c r="C16" s="192" t="s">
        <v>282</v>
      </c>
      <c r="D16" s="213" t="s">
        <v>206</v>
      </c>
      <c r="E16" s="217">
        <v>0</v>
      </c>
      <c r="F16" s="49">
        <v>900000</v>
      </c>
      <c r="G16" s="218">
        <v>0</v>
      </c>
      <c r="H16" s="203">
        <v>350</v>
      </c>
      <c r="I16" s="50">
        <v>0</v>
      </c>
      <c r="J16" s="50">
        <v>350</v>
      </c>
      <c r="K16" s="204">
        <v>0</v>
      </c>
    </row>
    <row r="17" spans="1:11" ht="42.75" x14ac:dyDescent="0.2">
      <c r="A17" s="10">
        <f t="shared" si="0"/>
        <v>11</v>
      </c>
      <c r="B17" s="52">
        <v>261514</v>
      </c>
      <c r="C17" s="192" t="s">
        <v>283</v>
      </c>
      <c r="D17" s="213" t="s">
        <v>206</v>
      </c>
      <c r="E17" s="217">
        <v>0</v>
      </c>
      <c r="F17" s="49">
        <v>800000</v>
      </c>
      <c r="G17" s="218">
        <v>0</v>
      </c>
      <c r="H17" s="203">
        <v>328.1</v>
      </c>
      <c r="I17" s="50">
        <v>0</v>
      </c>
      <c r="J17" s="50">
        <v>328.1</v>
      </c>
      <c r="K17" s="204">
        <v>0</v>
      </c>
    </row>
    <row r="18" spans="1:11" ht="42.75" x14ac:dyDescent="0.2">
      <c r="A18" s="10">
        <f t="shared" si="0"/>
        <v>12</v>
      </c>
      <c r="B18" s="52">
        <v>261523</v>
      </c>
      <c r="C18" s="192" t="s">
        <v>284</v>
      </c>
      <c r="D18" s="213" t="s">
        <v>206</v>
      </c>
      <c r="E18" s="217">
        <v>0</v>
      </c>
      <c r="F18" s="49">
        <v>900000</v>
      </c>
      <c r="G18" s="218">
        <v>0</v>
      </c>
      <c r="H18" s="203">
        <v>364.2</v>
      </c>
      <c r="I18" s="50">
        <v>0</v>
      </c>
      <c r="J18" s="50">
        <v>364.2</v>
      </c>
      <c r="K18" s="204">
        <v>0</v>
      </c>
    </row>
    <row r="19" spans="1:11" ht="42.75" x14ac:dyDescent="0.2">
      <c r="A19" s="10">
        <f t="shared" si="0"/>
        <v>13</v>
      </c>
      <c r="B19" s="51">
        <v>262075</v>
      </c>
      <c r="C19" s="192" t="s">
        <v>260</v>
      </c>
      <c r="D19" s="213" t="s">
        <v>206</v>
      </c>
      <c r="E19" s="217">
        <v>0</v>
      </c>
      <c r="F19" s="49">
        <v>700000</v>
      </c>
      <c r="G19" s="218">
        <v>0</v>
      </c>
      <c r="H19" s="203">
        <v>307.60000000000002</v>
      </c>
      <c r="I19" s="50">
        <v>0</v>
      </c>
      <c r="J19" s="50">
        <v>307.60000000000002</v>
      </c>
      <c r="K19" s="204">
        <v>0</v>
      </c>
    </row>
    <row r="20" spans="1:11" ht="57" x14ac:dyDescent="0.2">
      <c r="A20" s="10">
        <f t="shared" si="0"/>
        <v>14</v>
      </c>
      <c r="B20" s="51">
        <v>262076</v>
      </c>
      <c r="C20" s="192" t="s">
        <v>261</v>
      </c>
      <c r="D20" s="213" t="s">
        <v>206</v>
      </c>
      <c r="E20" s="217">
        <v>0</v>
      </c>
      <c r="F20" s="49">
        <v>700000</v>
      </c>
      <c r="G20" s="218">
        <v>0</v>
      </c>
      <c r="H20" s="203">
        <v>314.39999999999998</v>
      </c>
      <c r="I20" s="50">
        <v>0</v>
      </c>
      <c r="J20" s="50">
        <v>314.39999999999998</v>
      </c>
      <c r="K20" s="204">
        <v>0</v>
      </c>
    </row>
    <row r="21" spans="1:11" ht="57" x14ac:dyDescent="0.2">
      <c r="A21" s="10">
        <f t="shared" si="0"/>
        <v>15</v>
      </c>
      <c r="B21" s="51">
        <v>262077</v>
      </c>
      <c r="C21" s="192" t="s">
        <v>262</v>
      </c>
      <c r="D21" s="213" t="s">
        <v>206</v>
      </c>
      <c r="E21" s="217">
        <v>0</v>
      </c>
      <c r="F21" s="49">
        <v>700000</v>
      </c>
      <c r="G21" s="218">
        <v>0</v>
      </c>
      <c r="H21" s="203">
        <v>335.4</v>
      </c>
      <c r="I21" s="50">
        <v>0</v>
      </c>
      <c r="J21" s="50">
        <v>335.4</v>
      </c>
      <c r="K21" s="204">
        <v>0</v>
      </c>
    </row>
    <row r="22" spans="1:11" ht="42.75" x14ac:dyDescent="0.2">
      <c r="A22" s="10">
        <f t="shared" si="0"/>
        <v>16</v>
      </c>
      <c r="B22" s="51">
        <v>262078</v>
      </c>
      <c r="C22" s="192" t="s">
        <v>263</v>
      </c>
      <c r="D22" s="213" t="s">
        <v>206</v>
      </c>
      <c r="E22" s="217">
        <v>0</v>
      </c>
      <c r="F22" s="49">
        <v>700000</v>
      </c>
      <c r="G22" s="218">
        <v>0</v>
      </c>
      <c r="H22" s="203">
        <v>338.5</v>
      </c>
      <c r="I22" s="50">
        <v>0</v>
      </c>
      <c r="J22" s="50">
        <v>338.5</v>
      </c>
      <c r="K22" s="204">
        <v>0</v>
      </c>
    </row>
    <row r="23" spans="1:11" ht="42.75" x14ac:dyDescent="0.2">
      <c r="A23" s="10">
        <f t="shared" si="0"/>
        <v>17</v>
      </c>
      <c r="B23" s="51">
        <v>262081</v>
      </c>
      <c r="C23" s="192" t="s">
        <v>294</v>
      </c>
      <c r="D23" s="213" t="s">
        <v>206</v>
      </c>
      <c r="E23" s="217">
        <v>0</v>
      </c>
      <c r="F23" s="49">
        <v>700000</v>
      </c>
      <c r="G23" s="218">
        <v>0</v>
      </c>
      <c r="H23" s="203">
        <v>292</v>
      </c>
      <c r="I23" s="50">
        <v>0</v>
      </c>
      <c r="J23" s="50">
        <v>292</v>
      </c>
      <c r="K23" s="204">
        <v>0</v>
      </c>
    </row>
    <row r="24" spans="1:11" ht="42.75" x14ac:dyDescent="0.2">
      <c r="A24" s="10">
        <f t="shared" si="0"/>
        <v>18</v>
      </c>
      <c r="B24" s="51">
        <v>262082</v>
      </c>
      <c r="C24" s="192" t="s">
        <v>264</v>
      </c>
      <c r="D24" s="213" t="s">
        <v>206</v>
      </c>
      <c r="E24" s="217">
        <v>0</v>
      </c>
      <c r="F24" s="49">
        <v>700000</v>
      </c>
      <c r="G24" s="218">
        <v>0</v>
      </c>
      <c r="H24" s="203">
        <v>335.4</v>
      </c>
      <c r="I24" s="50">
        <v>0</v>
      </c>
      <c r="J24" s="50">
        <v>335.4</v>
      </c>
      <c r="K24" s="204">
        <v>0</v>
      </c>
    </row>
    <row r="25" spans="1:11" ht="42.75" x14ac:dyDescent="0.2">
      <c r="A25" s="10">
        <f t="shared" si="0"/>
        <v>19</v>
      </c>
      <c r="B25" s="51">
        <v>262083</v>
      </c>
      <c r="C25" s="192" t="s">
        <v>265</v>
      </c>
      <c r="D25" s="213" t="s">
        <v>206</v>
      </c>
      <c r="E25" s="217">
        <v>0</v>
      </c>
      <c r="F25" s="49">
        <v>700000</v>
      </c>
      <c r="G25" s="218">
        <v>0</v>
      </c>
      <c r="H25" s="203">
        <v>298</v>
      </c>
      <c r="I25" s="50">
        <v>0</v>
      </c>
      <c r="J25" s="50">
        <v>298</v>
      </c>
      <c r="K25" s="204">
        <v>0</v>
      </c>
    </row>
    <row r="26" spans="1:11" ht="42.75" x14ac:dyDescent="0.2">
      <c r="A26" s="10">
        <f t="shared" si="0"/>
        <v>20</v>
      </c>
      <c r="B26" s="51">
        <v>262084</v>
      </c>
      <c r="C26" s="192" t="s">
        <v>295</v>
      </c>
      <c r="D26" s="213" t="s">
        <v>206</v>
      </c>
      <c r="E26" s="217">
        <v>0</v>
      </c>
      <c r="F26" s="49">
        <v>700000</v>
      </c>
      <c r="G26" s="218">
        <v>0</v>
      </c>
      <c r="H26" s="203">
        <v>294</v>
      </c>
      <c r="I26" s="50">
        <v>0</v>
      </c>
      <c r="J26" s="50">
        <v>294</v>
      </c>
      <c r="K26" s="204">
        <v>0</v>
      </c>
    </row>
    <row r="27" spans="1:11" ht="57" x14ac:dyDescent="0.2">
      <c r="A27" s="10">
        <f t="shared" si="0"/>
        <v>21</v>
      </c>
      <c r="B27" s="51">
        <v>262085</v>
      </c>
      <c r="C27" s="192" t="s">
        <v>266</v>
      </c>
      <c r="D27" s="213" t="s">
        <v>206</v>
      </c>
      <c r="E27" s="217">
        <v>0</v>
      </c>
      <c r="F27" s="49">
        <v>700000</v>
      </c>
      <c r="G27" s="218">
        <v>0</v>
      </c>
      <c r="H27" s="203">
        <v>299.5</v>
      </c>
      <c r="I27" s="50">
        <v>0</v>
      </c>
      <c r="J27" s="50">
        <v>299.5</v>
      </c>
      <c r="K27" s="204">
        <v>0</v>
      </c>
    </row>
    <row r="28" spans="1:11" ht="42.75" x14ac:dyDescent="0.2">
      <c r="A28" s="10">
        <f t="shared" si="0"/>
        <v>22</v>
      </c>
      <c r="B28" s="51">
        <v>262089</v>
      </c>
      <c r="C28" s="192" t="s">
        <v>296</v>
      </c>
      <c r="D28" s="213" t="s">
        <v>206</v>
      </c>
      <c r="E28" s="217">
        <v>0</v>
      </c>
      <c r="F28" s="49">
        <v>700000</v>
      </c>
      <c r="G28" s="218">
        <v>0</v>
      </c>
      <c r="H28" s="203">
        <v>321</v>
      </c>
      <c r="I28" s="50">
        <v>0</v>
      </c>
      <c r="J28" s="50">
        <v>321</v>
      </c>
      <c r="K28" s="204">
        <v>0</v>
      </c>
    </row>
    <row r="29" spans="1:11" ht="57" x14ac:dyDescent="0.2">
      <c r="A29" s="10">
        <f t="shared" si="0"/>
        <v>23</v>
      </c>
      <c r="B29" s="51">
        <v>262092</v>
      </c>
      <c r="C29" s="192" t="s">
        <v>267</v>
      </c>
      <c r="D29" s="213" t="s">
        <v>206</v>
      </c>
      <c r="E29" s="217">
        <v>0</v>
      </c>
      <c r="F29" s="49">
        <v>700000</v>
      </c>
      <c r="G29" s="218">
        <v>0</v>
      </c>
      <c r="H29" s="203">
        <v>307.60000000000002</v>
      </c>
      <c r="I29" s="50">
        <v>0</v>
      </c>
      <c r="J29" s="50">
        <v>307.60000000000002</v>
      </c>
      <c r="K29" s="204">
        <v>0</v>
      </c>
    </row>
    <row r="30" spans="1:11" ht="42.75" x14ac:dyDescent="0.2">
      <c r="A30" s="10">
        <f t="shared" si="0"/>
        <v>24</v>
      </c>
      <c r="B30" s="51">
        <v>262094</v>
      </c>
      <c r="C30" s="192" t="s">
        <v>268</v>
      </c>
      <c r="D30" s="213" t="s">
        <v>206</v>
      </c>
      <c r="E30" s="217">
        <v>0</v>
      </c>
      <c r="F30" s="49">
        <v>800000</v>
      </c>
      <c r="G30" s="218">
        <v>0</v>
      </c>
      <c r="H30" s="203">
        <v>401</v>
      </c>
      <c r="I30" s="50">
        <v>0</v>
      </c>
      <c r="J30" s="50">
        <v>401</v>
      </c>
      <c r="K30" s="204">
        <v>0</v>
      </c>
    </row>
    <row r="31" spans="1:11" ht="57" x14ac:dyDescent="0.2">
      <c r="A31" s="10">
        <f t="shared" si="0"/>
        <v>25</v>
      </c>
      <c r="B31" s="51">
        <f>+B30+1</f>
        <v>262095</v>
      </c>
      <c r="C31" s="192" t="s">
        <v>269</v>
      </c>
      <c r="D31" s="213" t="s">
        <v>206</v>
      </c>
      <c r="E31" s="217">
        <v>0</v>
      </c>
      <c r="F31" s="49">
        <v>700000</v>
      </c>
      <c r="G31" s="218">
        <v>0</v>
      </c>
      <c r="H31" s="203">
        <v>335.4</v>
      </c>
      <c r="I31" s="50">
        <v>0</v>
      </c>
      <c r="J31" s="50">
        <v>335.4</v>
      </c>
      <c r="K31" s="204">
        <v>0</v>
      </c>
    </row>
    <row r="32" spans="1:11" ht="42.75" x14ac:dyDescent="0.2">
      <c r="A32" s="10">
        <f t="shared" si="0"/>
        <v>26</v>
      </c>
      <c r="B32" s="51">
        <f t="shared" ref="B32:B35" si="1">+B31+1</f>
        <v>262096</v>
      </c>
      <c r="C32" s="192" t="s">
        <v>297</v>
      </c>
      <c r="D32" s="213" t="s">
        <v>206</v>
      </c>
      <c r="E32" s="217">
        <v>0</v>
      </c>
      <c r="F32" s="49">
        <v>800000</v>
      </c>
      <c r="G32" s="218">
        <v>0</v>
      </c>
      <c r="H32" s="203">
        <v>376.6</v>
      </c>
      <c r="I32" s="50">
        <v>0</v>
      </c>
      <c r="J32" s="50">
        <v>376.6</v>
      </c>
      <c r="K32" s="204">
        <v>0</v>
      </c>
    </row>
    <row r="33" spans="1:11" ht="42.75" x14ac:dyDescent="0.2">
      <c r="A33" s="10">
        <f t="shared" si="0"/>
        <v>27</v>
      </c>
      <c r="B33" s="51">
        <f t="shared" si="1"/>
        <v>262097</v>
      </c>
      <c r="C33" s="192" t="s">
        <v>270</v>
      </c>
      <c r="D33" s="213" t="s">
        <v>206</v>
      </c>
      <c r="E33" s="217">
        <v>0</v>
      </c>
      <c r="F33" s="49">
        <v>700000</v>
      </c>
      <c r="G33" s="218">
        <v>0</v>
      </c>
      <c r="H33" s="203">
        <v>292</v>
      </c>
      <c r="I33" s="50">
        <v>0</v>
      </c>
      <c r="J33" s="50">
        <v>292</v>
      </c>
      <c r="K33" s="204">
        <v>0</v>
      </c>
    </row>
    <row r="34" spans="1:11" ht="42.75" x14ac:dyDescent="0.2">
      <c r="A34" s="10">
        <f t="shared" si="0"/>
        <v>28</v>
      </c>
      <c r="B34" s="51">
        <f t="shared" si="1"/>
        <v>262098</v>
      </c>
      <c r="C34" s="192" t="s">
        <v>298</v>
      </c>
      <c r="D34" s="213" t="s">
        <v>206</v>
      </c>
      <c r="E34" s="217">
        <v>0</v>
      </c>
      <c r="F34" s="49">
        <v>900000</v>
      </c>
      <c r="G34" s="218">
        <v>0</v>
      </c>
      <c r="H34" s="203">
        <v>410.2</v>
      </c>
      <c r="I34" s="50">
        <v>0</v>
      </c>
      <c r="J34" s="50">
        <v>410.2</v>
      </c>
      <c r="K34" s="204">
        <v>0</v>
      </c>
    </row>
    <row r="35" spans="1:11" ht="42.75" x14ac:dyDescent="0.2">
      <c r="A35" s="10">
        <f t="shared" si="0"/>
        <v>29</v>
      </c>
      <c r="B35" s="51">
        <f t="shared" si="1"/>
        <v>262099</v>
      </c>
      <c r="C35" s="192" t="s">
        <v>299</v>
      </c>
      <c r="D35" s="213" t="s">
        <v>206</v>
      </c>
      <c r="E35" s="217">
        <v>0</v>
      </c>
      <c r="F35" s="49">
        <v>900000</v>
      </c>
      <c r="G35" s="218">
        <v>0</v>
      </c>
      <c r="H35" s="203">
        <v>401.4</v>
      </c>
      <c r="I35" s="50">
        <v>0</v>
      </c>
      <c r="J35" s="50">
        <v>401.4</v>
      </c>
      <c r="K35" s="204">
        <v>0</v>
      </c>
    </row>
    <row r="36" spans="1:11" ht="42.75" x14ac:dyDescent="0.2">
      <c r="A36" s="10">
        <f t="shared" si="0"/>
        <v>30</v>
      </c>
      <c r="B36" s="51">
        <f t="shared" ref="B36:B45" si="2">+B35+1</f>
        <v>262100</v>
      </c>
      <c r="C36" s="192" t="s">
        <v>271</v>
      </c>
      <c r="D36" s="213" t="s">
        <v>206</v>
      </c>
      <c r="E36" s="217">
        <v>0</v>
      </c>
      <c r="F36" s="49">
        <v>900000</v>
      </c>
      <c r="G36" s="218">
        <v>0</v>
      </c>
      <c r="H36" s="203">
        <v>396.6</v>
      </c>
      <c r="I36" s="50">
        <v>0</v>
      </c>
      <c r="J36" s="50">
        <v>396.6</v>
      </c>
      <c r="K36" s="204">
        <v>0</v>
      </c>
    </row>
    <row r="37" spans="1:11" ht="42.75" x14ac:dyDescent="0.2">
      <c r="A37" s="10">
        <f t="shared" si="0"/>
        <v>31</v>
      </c>
      <c r="B37" s="51">
        <f t="shared" si="2"/>
        <v>262101</v>
      </c>
      <c r="C37" s="192" t="s">
        <v>272</v>
      </c>
      <c r="D37" s="213" t="s">
        <v>206</v>
      </c>
      <c r="E37" s="217">
        <v>0</v>
      </c>
      <c r="F37" s="49">
        <v>700000</v>
      </c>
      <c r="G37" s="218">
        <v>0</v>
      </c>
      <c r="H37" s="203">
        <v>299.5</v>
      </c>
      <c r="I37" s="50">
        <v>0</v>
      </c>
      <c r="J37" s="50">
        <v>299.5</v>
      </c>
      <c r="K37" s="204">
        <v>0</v>
      </c>
    </row>
    <row r="38" spans="1:11" ht="42.75" x14ac:dyDescent="0.2">
      <c r="A38" s="10">
        <f t="shared" si="0"/>
        <v>32</v>
      </c>
      <c r="B38" s="51">
        <f t="shared" si="2"/>
        <v>262102</v>
      </c>
      <c r="C38" s="192" t="s">
        <v>273</v>
      </c>
      <c r="D38" s="213" t="s">
        <v>206</v>
      </c>
      <c r="E38" s="217">
        <v>0</v>
      </c>
      <c r="F38" s="49">
        <v>900000</v>
      </c>
      <c r="G38" s="218">
        <v>0</v>
      </c>
      <c r="H38" s="203">
        <v>383.4</v>
      </c>
      <c r="I38" s="50">
        <v>0</v>
      </c>
      <c r="J38" s="50">
        <v>383.4</v>
      </c>
      <c r="K38" s="204">
        <v>0</v>
      </c>
    </row>
    <row r="39" spans="1:11" ht="42.75" x14ac:dyDescent="0.2">
      <c r="A39" s="10">
        <f t="shared" si="0"/>
        <v>33</v>
      </c>
      <c r="B39" s="51">
        <f t="shared" si="2"/>
        <v>262103</v>
      </c>
      <c r="C39" s="192" t="s">
        <v>292</v>
      </c>
      <c r="D39" s="213" t="s">
        <v>206</v>
      </c>
      <c r="E39" s="217">
        <v>0</v>
      </c>
      <c r="F39" s="49">
        <v>800000</v>
      </c>
      <c r="G39" s="218">
        <v>0</v>
      </c>
      <c r="H39" s="203">
        <v>401</v>
      </c>
      <c r="I39" s="50">
        <v>0</v>
      </c>
      <c r="J39" s="50">
        <v>401</v>
      </c>
      <c r="K39" s="204">
        <v>0</v>
      </c>
    </row>
    <row r="40" spans="1:11" ht="42.75" x14ac:dyDescent="0.2">
      <c r="A40" s="10">
        <f t="shared" si="0"/>
        <v>34</v>
      </c>
      <c r="B40" s="51">
        <f t="shared" si="2"/>
        <v>262104</v>
      </c>
      <c r="C40" s="192" t="s">
        <v>291</v>
      </c>
      <c r="D40" s="213" t="s">
        <v>206</v>
      </c>
      <c r="E40" s="217">
        <v>0</v>
      </c>
      <c r="F40" s="49">
        <v>700000</v>
      </c>
      <c r="G40" s="218">
        <v>0</v>
      </c>
      <c r="H40" s="203">
        <v>314.39999999999998</v>
      </c>
      <c r="I40" s="50">
        <v>0</v>
      </c>
      <c r="J40" s="50">
        <v>314.39999999999998</v>
      </c>
      <c r="K40" s="204">
        <v>0</v>
      </c>
    </row>
    <row r="41" spans="1:11" ht="42.75" x14ac:dyDescent="0.2">
      <c r="A41" s="10">
        <f t="shared" si="0"/>
        <v>35</v>
      </c>
      <c r="B41" s="51">
        <f t="shared" si="2"/>
        <v>262105</v>
      </c>
      <c r="C41" s="192" t="s">
        <v>293</v>
      </c>
      <c r="D41" s="213" t="s">
        <v>206</v>
      </c>
      <c r="E41" s="217">
        <v>0</v>
      </c>
      <c r="F41" s="49">
        <v>700000</v>
      </c>
      <c r="G41" s="218">
        <v>0</v>
      </c>
      <c r="H41" s="203">
        <v>335.4</v>
      </c>
      <c r="I41" s="50">
        <v>0</v>
      </c>
      <c r="J41" s="50">
        <v>335.4</v>
      </c>
      <c r="K41" s="204">
        <v>0</v>
      </c>
    </row>
    <row r="42" spans="1:11" ht="42.75" x14ac:dyDescent="0.2">
      <c r="A42" s="10">
        <f t="shared" si="0"/>
        <v>36</v>
      </c>
      <c r="B42" s="51">
        <f t="shared" si="2"/>
        <v>262106</v>
      </c>
      <c r="C42" s="192" t="s">
        <v>274</v>
      </c>
      <c r="D42" s="213" t="s">
        <v>206</v>
      </c>
      <c r="E42" s="217">
        <v>0</v>
      </c>
      <c r="F42" s="49">
        <v>700000</v>
      </c>
      <c r="G42" s="218">
        <v>0</v>
      </c>
      <c r="H42" s="203">
        <v>338.5</v>
      </c>
      <c r="I42" s="50">
        <v>0</v>
      </c>
      <c r="J42" s="50">
        <v>338.5</v>
      </c>
      <c r="K42" s="204">
        <v>0</v>
      </c>
    </row>
    <row r="43" spans="1:11" ht="57" x14ac:dyDescent="0.2">
      <c r="A43" s="10">
        <f t="shared" si="0"/>
        <v>37</v>
      </c>
      <c r="B43" s="51">
        <f t="shared" si="2"/>
        <v>262107</v>
      </c>
      <c r="C43" s="192" t="s">
        <v>275</v>
      </c>
      <c r="D43" s="213" t="s">
        <v>206</v>
      </c>
      <c r="E43" s="217">
        <v>0</v>
      </c>
      <c r="F43" s="49">
        <v>700000</v>
      </c>
      <c r="G43" s="218">
        <v>0</v>
      </c>
      <c r="H43" s="203">
        <v>292</v>
      </c>
      <c r="I43" s="50">
        <v>0</v>
      </c>
      <c r="J43" s="50">
        <v>292</v>
      </c>
      <c r="K43" s="204">
        <v>0</v>
      </c>
    </row>
    <row r="44" spans="1:11" ht="42.75" x14ac:dyDescent="0.2">
      <c r="A44" s="10">
        <f t="shared" si="0"/>
        <v>38</v>
      </c>
      <c r="B44" s="51">
        <f t="shared" si="2"/>
        <v>262108</v>
      </c>
      <c r="C44" s="192" t="s">
        <v>276</v>
      </c>
      <c r="D44" s="213" t="s">
        <v>206</v>
      </c>
      <c r="E44" s="217">
        <v>0</v>
      </c>
      <c r="F44" s="49">
        <v>700000</v>
      </c>
      <c r="G44" s="218">
        <v>0</v>
      </c>
      <c r="H44" s="203">
        <v>335.4</v>
      </c>
      <c r="I44" s="50">
        <v>0</v>
      </c>
      <c r="J44" s="50">
        <v>335.4</v>
      </c>
      <c r="K44" s="204">
        <v>0</v>
      </c>
    </row>
    <row r="45" spans="1:11" ht="57" x14ac:dyDescent="0.2">
      <c r="A45" s="47">
        <f t="shared" si="0"/>
        <v>39</v>
      </c>
      <c r="B45" s="51">
        <f t="shared" si="2"/>
        <v>262109</v>
      </c>
      <c r="C45" s="192" t="s">
        <v>277</v>
      </c>
      <c r="D45" s="213" t="s">
        <v>206</v>
      </c>
      <c r="E45" s="217">
        <v>0</v>
      </c>
      <c r="F45" s="49">
        <v>700000</v>
      </c>
      <c r="G45" s="218">
        <v>0</v>
      </c>
      <c r="H45" s="203">
        <v>298</v>
      </c>
      <c r="I45" s="50">
        <v>0</v>
      </c>
      <c r="J45" s="50">
        <v>298</v>
      </c>
      <c r="K45" s="204">
        <v>0</v>
      </c>
    </row>
    <row r="46" spans="1:11" ht="43.5" thickBot="1" x14ac:dyDescent="0.25">
      <c r="A46" s="195">
        <f t="shared" si="0"/>
        <v>40</v>
      </c>
      <c r="B46" s="196">
        <v>71361</v>
      </c>
      <c r="C46" s="197" t="s">
        <v>217</v>
      </c>
      <c r="D46" s="214" t="s">
        <v>206</v>
      </c>
      <c r="E46" s="219">
        <v>2000000</v>
      </c>
      <c r="F46" s="198">
        <v>1582217</v>
      </c>
      <c r="G46" s="220">
        <v>0</v>
      </c>
      <c r="H46" s="205">
        <v>9034</v>
      </c>
      <c r="I46" s="199">
        <v>0</v>
      </c>
      <c r="J46" s="199">
        <v>1859.11</v>
      </c>
      <c r="K46" s="206">
        <v>0</v>
      </c>
    </row>
    <row r="47" spans="1:11" ht="23.25" customHeight="1" thickBot="1" x14ac:dyDescent="0.25">
      <c r="A47" s="264" t="s">
        <v>37</v>
      </c>
      <c r="B47" s="265"/>
      <c r="C47" s="265"/>
      <c r="D47" s="265"/>
      <c r="E47" s="221">
        <f>SUM(E7:E46)</f>
        <v>10000000</v>
      </c>
      <c r="F47" s="173">
        <f>SUM(F7:F46)</f>
        <v>30000000</v>
      </c>
      <c r="G47" s="181">
        <f>SUM(G7:G46)</f>
        <v>463058</v>
      </c>
      <c r="H47" s="207"/>
      <c r="I47" s="174"/>
      <c r="J47" s="174"/>
      <c r="K47" s="175"/>
    </row>
    <row r="49" spans="1:1" x14ac:dyDescent="0.2">
      <c r="A49" s="55" t="s">
        <v>287</v>
      </c>
    </row>
    <row r="50" spans="1:1" x14ac:dyDescent="0.2">
      <c r="A50" s="55" t="s">
        <v>288</v>
      </c>
    </row>
  </sheetData>
  <mergeCells count="10">
    <mergeCell ref="E4:G4"/>
    <mergeCell ref="A47:D47"/>
    <mergeCell ref="H4:K4"/>
    <mergeCell ref="A1:D1"/>
    <mergeCell ref="A2:D2"/>
    <mergeCell ref="A3:D3"/>
    <mergeCell ref="A4:A5"/>
    <mergeCell ref="B4:B5"/>
    <mergeCell ref="C4:C5"/>
    <mergeCell ref="D4:D5"/>
  </mergeCells>
  <conditionalFormatting sqref="B1:B46 B48:B1048576 A47">
    <cfRule type="duplicateValues" dxfId="0" priority="1"/>
  </conditionalFormatting>
  <pageMargins left="0.70866141732283505" right="0.70866141732283505" top="0.74803149606299202" bottom="0.74803149606299202" header="0.31496062992126" footer="0.31496062992126"/>
  <pageSetup paperSize="17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K14"/>
  <sheetViews>
    <sheetView view="pageBreakPreview" zoomScale="80" zoomScaleNormal="80" zoomScaleSheetLayoutView="80" workbookViewId="0">
      <pane ySplit="5" topLeftCell="A6" activePane="bottomLeft" state="frozen"/>
      <selection activeCell="F9" sqref="F9"/>
      <selection pane="bottomLeft" activeCell="A13" sqref="A13:A14"/>
    </sheetView>
  </sheetViews>
  <sheetFormatPr baseColWidth="10" defaultColWidth="11.42578125" defaultRowHeight="14.25" x14ac:dyDescent="0.2"/>
  <cols>
    <col min="1" max="1" width="10" style="5" customWidth="1"/>
    <col min="2" max="2" width="12" style="6" bestFit="1" customWidth="1"/>
    <col min="3" max="3" width="51.42578125" style="3" customWidth="1"/>
    <col min="4" max="4" width="23.85546875" style="3" customWidth="1"/>
    <col min="5" max="5" width="27.5703125" style="4" customWidth="1"/>
    <col min="6" max="6" width="25.85546875" style="13" customWidth="1"/>
    <col min="7" max="7" width="27.7109375" style="13" customWidth="1"/>
    <col min="8" max="8" width="19.42578125" style="13" customWidth="1"/>
    <col min="9" max="11" width="18.85546875" style="13" customWidth="1"/>
    <col min="12" max="16384" width="11.42578125" style="1"/>
  </cols>
  <sheetData>
    <row r="1" spans="1:11" ht="15" customHeight="1" x14ac:dyDescent="0.2">
      <c r="A1" s="256" t="s">
        <v>0</v>
      </c>
      <c r="B1" s="256"/>
      <c r="C1" s="256"/>
      <c r="D1" s="256"/>
    </row>
    <row r="2" spans="1:11" ht="15" customHeight="1" x14ac:dyDescent="0.2">
      <c r="A2" s="256" t="s">
        <v>221</v>
      </c>
      <c r="B2" s="256"/>
      <c r="C2" s="256"/>
      <c r="D2" s="256"/>
    </row>
    <row r="3" spans="1:11" ht="15.75" customHeight="1" thickBot="1" x14ac:dyDescent="0.25">
      <c r="A3" s="269" t="s">
        <v>53</v>
      </c>
      <c r="B3" s="269"/>
      <c r="C3" s="269"/>
      <c r="D3" s="269"/>
      <c r="K3" s="80" t="s">
        <v>290</v>
      </c>
    </row>
    <row r="4" spans="1:11" ht="15.75" customHeight="1" thickBot="1" x14ac:dyDescent="0.25">
      <c r="A4" s="275" t="s">
        <v>2</v>
      </c>
      <c r="B4" s="277" t="s">
        <v>3</v>
      </c>
      <c r="C4" s="279" t="s">
        <v>4</v>
      </c>
      <c r="D4" s="270" t="s">
        <v>49</v>
      </c>
      <c r="E4" s="293" t="s">
        <v>42</v>
      </c>
      <c r="F4" s="294"/>
      <c r="G4" s="295"/>
      <c r="H4" s="296" t="s">
        <v>45</v>
      </c>
      <c r="I4" s="297"/>
      <c r="J4" s="297"/>
      <c r="K4" s="298"/>
    </row>
    <row r="5" spans="1:11" ht="22.5" customHeight="1" thickBot="1" x14ac:dyDescent="0.25">
      <c r="A5" s="276"/>
      <c r="B5" s="278"/>
      <c r="C5" s="280"/>
      <c r="D5" s="271"/>
      <c r="E5" s="209" t="s">
        <v>41</v>
      </c>
      <c r="F5" s="210" t="s">
        <v>40</v>
      </c>
      <c r="G5" s="211" t="s">
        <v>47</v>
      </c>
      <c r="H5" s="208" t="s">
        <v>43</v>
      </c>
      <c r="I5" s="185" t="s">
        <v>41</v>
      </c>
      <c r="J5" s="186" t="s">
        <v>40</v>
      </c>
      <c r="K5" s="186" t="s">
        <v>44</v>
      </c>
    </row>
    <row r="6" spans="1:11" ht="15" customHeight="1" thickBot="1" x14ac:dyDescent="0.25">
      <c r="A6" s="201" t="s">
        <v>212</v>
      </c>
      <c r="B6" s="113"/>
      <c r="C6" s="113"/>
      <c r="D6" s="200"/>
      <c r="E6" s="112"/>
      <c r="F6" s="113"/>
      <c r="G6" s="166"/>
      <c r="H6" s="112"/>
      <c r="I6" s="113"/>
      <c r="J6" s="113"/>
      <c r="K6" s="166"/>
    </row>
    <row r="7" spans="1:11" s="2" customFormat="1" ht="57" x14ac:dyDescent="0.2">
      <c r="A7" s="10">
        <v>1</v>
      </c>
      <c r="B7" s="28">
        <v>133043</v>
      </c>
      <c r="C7" s="153" t="s">
        <v>39</v>
      </c>
      <c r="D7" s="69" t="s">
        <v>206</v>
      </c>
      <c r="E7" s="226">
        <v>5973983</v>
      </c>
      <c r="F7" s="23">
        <v>5973983</v>
      </c>
      <c r="G7" s="72">
        <v>0</v>
      </c>
      <c r="H7" s="61">
        <v>5952</v>
      </c>
      <c r="I7" s="15">
        <v>5952</v>
      </c>
      <c r="J7" s="15">
        <v>5952</v>
      </c>
      <c r="K7" s="57">
        <v>0</v>
      </c>
    </row>
    <row r="8" spans="1:11" s="2" customFormat="1" ht="28.5" x14ac:dyDescent="0.2">
      <c r="A8" s="10">
        <f>+A7+1</f>
        <v>2</v>
      </c>
      <c r="B8" s="20">
        <v>133210</v>
      </c>
      <c r="C8" s="106" t="s">
        <v>219</v>
      </c>
      <c r="D8" s="69" t="s">
        <v>206</v>
      </c>
      <c r="E8" s="226">
        <v>475807</v>
      </c>
      <c r="F8" s="23">
        <v>475807</v>
      </c>
      <c r="G8" s="72">
        <v>0</v>
      </c>
      <c r="H8" s="61">
        <v>1648</v>
      </c>
      <c r="I8" s="15">
        <v>250</v>
      </c>
      <c r="J8" s="15">
        <v>250</v>
      </c>
      <c r="K8" s="57">
        <v>0</v>
      </c>
    </row>
    <row r="9" spans="1:11" s="2" customFormat="1" ht="57" x14ac:dyDescent="0.2">
      <c r="A9" s="10">
        <f t="shared" ref="A9:A10" si="0">+A8+1</f>
        <v>3</v>
      </c>
      <c r="B9" s="20">
        <v>205031</v>
      </c>
      <c r="C9" s="106" t="s">
        <v>220</v>
      </c>
      <c r="D9" s="69" t="s">
        <v>206</v>
      </c>
      <c r="E9" s="226">
        <v>10590000</v>
      </c>
      <c r="F9" s="23">
        <v>10590000</v>
      </c>
      <c r="G9" s="72">
        <v>0</v>
      </c>
      <c r="H9" s="61">
        <v>3270</v>
      </c>
      <c r="I9" s="15">
        <v>2223</v>
      </c>
      <c r="J9" s="15">
        <v>2223</v>
      </c>
      <c r="K9" s="57">
        <v>0</v>
      </c>
    </row>
    <row r="10" spans="1:11" s="2" customFormat="1" ht="29.25" thickBot="1" x14ac:dyDescent="0.25">
      <c r="A10" s="167">
        <f t="shared" si="0"/>
        <v>4</v>
      </c>
      <c r="B10" s="26">
        <v>55903</v>
      </c>
      <c r="C10" s="155" t="s">
        <v>38</v>
      </c>
      <c r="D10" s="176" t="s">
        <v>206</v>
      </c>
      <c r="E10" s="227">
        <v>2535000</v>
      </c>
      <c r="F10" s="223">
        <v>2535000</v>
      </c>
      <c r="G10" s="130">
        <v>0</v>
      </c>
      <c r="H10" s="224">
        <v>444.44</v>
      </c>
      <c r="I10" s="17">
        <v>444</v>
      </c>
      <c r="J10" s="17">
        <v>444</v>
      </c>
      <c r="K10" s="225">
        <v>0</v>
      </c>
    </row>
    <row r="11" spans="1:11" ht="23.25" customHeight="1" thickBot="1" x14ac:dyDescent="0.25">
      <c r="A11" s="264" t="s">
        <v>37</v>
      </c>
      <c r="B11" s="265"/>
      <c r="C11" s="265"/>
      <c r="D11" s="265"/>
      <c r="E11" s="221">
        <f>SUM(E7:E10)</f>
        <v>19574790</v>
      </c>
      <c r="F11" s="173">
        <f>SUM(F7:F10)</f>
        <v>19574790</v>
      </c>
      <c r="G11" s="181">
        <f>SUM(G7:G10)</f>
        <v>0</v>
      </c>
      <c r="H11" s="207"/>
      <c r="I11" s="174"/>
      <c r="J11" s="174"/>
      <c r="K11" s="175"/>
    </row>
    <row r="13" spans="1:11" x14ac:dyDescent="0.2">
      <c r="A13" s="55" t="s">
        <v>287</v>
      </c>
    </row>
    <row r="14" spans="1:11" x14ac:dyDescent="0.2">
      <c r="A14" s="55" t="s">
        <v>288</v>
      </c>
    </row>
  </sheetData>
  <mergeCells count="10">
    <mergeCell ref="A11:D11"/>
    <mergeCell ref="E4:G4"/>
    <mergeCell ref="H4:K4"/>
    <mergeCell ref="A1:D1"/>
    <mergeCell ref="A2:D2"/>
    <mergeCell ref="A3:D3"/>
    <mergeCell ref="A4:A5"/>
    <mergeCell ref="B4:B5"/>
    <mergeCell ref="C4:C5"/>
    <mergeCell ref="D4:D5"/>
  </mergeCells>
  <pageMargins left="0.70866141732283505" right="0.70866141732283505" top="0.74803149606299202" bottom="0.74803149606299202" header="0.31496062992126" footer="0.31496062992126"/>
  <pageSetup paperSize="17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K12"/>
  <sheetViews>
    <sheetView view="pageBreakPreview" zoomScale="80" zoomScaleNormal="80" zoomScaleSheetLayoutView="80" workbookViewId="0">
      <pane ySplit="5" topLeftCell="A6" activePane="bottomLeft" state="frozen"/>
      <selection activeCell="F9" sqref="F9"/>
      <selection pane="bottomLeft" activeCell="E5" sqref="E5"/>
    </sheetView>
  </sheetViews>
  <sheetFormatPr baseColWidth="10" defaultColWidth="11.42578125" defaultRowHeight="14.25" x14ac:dyDescent="0.2"/>
  <cols>
    <col min="1" max="1" width="10" style="5" customWidth="1"/>
    <col min="2" max="2" width="12" style="6" bestFit="1" customWidth="1"/>
    <col min="3" max="3" width="51.42578125" style="3" customWidth="1"/>
    <col min="4" max="4" width="26.5703125" style="3" customWidth="1"/>
    <col min="5" max="5" width="19.28515625" style="4" bestFit="1" customWidth="1"/>
    <col min="6" max="6" width="19.28515625" style="13" bestFit="1" customWidth="1"/>
    <col min="7" max="7" width="14.7109375" style="13" bestFit="1" customWidth="1"/>
    <col min="8" max="8" width="18.28515625" style="13" customWidth="1"/>
    <col min="9" max="9" width="19.42578125" style="13" customWidth="1"/>
    <col min="10" max="11" width="18.85546875" style="13" customWidth="1"/>
    <col min="12" max="16384" width="11.42578125" style="1"/>
  </cols>
  <sheetData>
    <row r="1" spans="1:11" ht="15" customHeight="1" x14ac:dyDescent="0.2">
      <c r="A1" s="256" t="s">
        <v>0</v>
      </c>
      <c r="B1" s="256"/>
      <c r="C1" s="256"/>
      <c r="D1" s="256"/>
    </row>
    <row r="2" spans="1:11" ht="15" customHeight="1" x14ac:dyDescent="0.2">
      <c r="A2" s="256" t="s">
        <v>207</v>
      </c>
      <c r="B2" s="256"/>
      <c r="C2" s="256"/>
      <c r="D2" s="256"/>
      <c r="E2" s="256"/>
    </row>
    <row r="3" spans="1:11" ht="15.75" customHeight="1" thickBot="1" x14ac:dyDescent="0.25">
      <c r="A3" s="269" t="s">
        <v>53</v>
      </c>
      <c r="B3" s="269"/>
      <c r="C3" s="269"/>
      <c r="D3" s="269"/>
      <c r="K3" s="80" t="s">
        <v>290</v>
      </c>
    </row>
    <row r="4" spans="1:11" ht="15.75" customHeight="1" thickBot="1" x14ac:dyDescent="0.25">
      <c r="A4" s="275" t="s">
        <v>2</v>
      </c>
      <c r="B4" s="277" t="s">
        <v>3</v>
      </c>
      <c r="C4" s="279" t="s">
        <v>4</v>
      </c>
      <c r="D4" s="299" t="s">
        <v>49</v>
      </c>
      <c r="E4" s="297" t="s">
        <v>42</v>
      </c>
      <c r="F4" s="297"/>
      <c r="G4" s="298"/>
      <c r="H4" s="301" t="s">
        <v>45</v>
      </c>
      <c r="I4" s="302"/>
      <c r="J4" s="302"/>
      <c r="K4" s="303"/>
    </row>
    <row r="5" spans="1:11" ht="22.5" customHeight="1" thickBot="1" x14ac:dyDescent="0.25">
      <c r="A5" s="276"/>
      <c r="B5" s="278"/>
      <c r="C5" s="280"/>
      <c r="D5" s="300"/>
      <c r="E5" s="185" t="s">
        <v>41</v>
      </c>
      <c r="F5" s="185" t="s">
        <v>40</v>
      </c>
      <c r="G5" s="186" t="s">
        <v>47</v>
      </c>
      <c r="H5" s="233" t="s">
        <v>55</v>
      </c>
      <c r="I5" s="234" t="s">
        <v>43</v>
      </c>
      <c r="J5" s="235" t="s">
        <v>41</v>
      </c>
      <c r="K5" s="236" t="s">
        <v>47</v>
      </c>
    </row>
    <row r="6" spans="1:11" ht="15" customHeight="1" thickBot="1" x14ac:dyDescent="0.25">
      <c r="A6" s="229" t="s">
        <v>208</v>
      </c>
      <c r="B6" s="230"/>
      <c r="C6" s="230"/>
      <c r="D6" s="231"/>
      <c r="E6" s="115"/>
      <c r="F6" s="115"/>
      <c r="G6" s="127"/>
      <c r="H6" s="114"/>
      <c r="I6" s="115"/>
      <c r="J6" s="115"/>
      <c r="K6" s="127"/>
    </row>
    <row r="7" spans="1:11" s="2" customFormat="1" ht="42.75" x14ac:dyDescent="0.2">
      <c r="A7" s="8">
        <v>1</v>
      </c>
      <c r="B7" s="9">
        <v>171980</v>
      </c>
      <c r="C7" s="10" t="s">
        <v>209</v>
      </c>
      <c r="D7" s="232" t="s">
        <v>186</v>
      </c>
      <c r="E7" s="23">
        <v>2275992</v>
      </c>
      <c r="F7" s="23">
        <v>2275992</v>
      </c>
      <c r="G7" s="72">
        <v>0</v>
      </c>
      <c r="H7" s="228">
        <v>153</v>
      </c>
      <c r="I7" s="15">
        <v>354</v>
      </c>
      <c r="J7" s="15">
        <v>177</v>
      </c>
      <c r="K7" s="57">
        <v>177</v>
      </c>
    </row>
    <row r="8" spans="1:11" s="2" customFormat="1" ht="42.75" x14ac:dyDescent="0.2">
      <c r="A8" s="8">
        <v>2</v>
      </c>
      <c r="B8" s="9">
        <v>184337</v>
      </c>
      <c r="C8" s="10" t="s">
        <v>210</v>
      </c>
      <c r="D8" s="232" t="s">
        <v>186</v>
      </c>
      <c r="E8" s="23">
        <v>842402</v>
      </c>
      <c r="F8" s="23">
        <v>842402</v>
      </c>
      <c r="G8" s="72">
        <v>0</v>
      </c>
      <c r="H8" s="228">
        <v>153</v>
      </c>
      <c r="I8" s="15">
        <v>563</v>
      </c>
      <c r="J8" s="15">
        <v>112</v>
      </c>
      <c r="K8" s="57">
        <v>112</v>
      </c>
    </row>
    <row r="9" spans="1:11" s="2" customFormat="1" ht="43.5" thickBot="1" x14ac:dyDescent="0.25">
      <c r="A9" s="237">
        <v>3</v>
      </c>
      <c r="B9" s="168">
        <v>58761</v>
      </c>
      <c r="C9" s="167" t="s">
        <v>211</v>
      </c>
      <c r="D9" s="238" t="s">
        <v>186</v>
      </c>
      <c r="E9" s="223">
        <v>8564037</v>
      </c>
      <c r="F9" s="223">
        <v>8564037</v>
      </c>
      <c r="G9" s="130">
        <v>0</v>
      </c>
      <c r="H9" s="239">
        <v>810</v>
      </c>
      <c r="I9" s="17">
        <v>810</v>
      </c>
      <c r="J9" s="17">
        <v>405</v>
      </c>
      <c r="K9" s="225">
        <v>405</v>
      </c>
    </row>
    <row r="10" spans="1:11" ht="23.25" customHeight="1" thickBot="1" x14ac:dyDescent="0.25">
      <c r="A10" s="304" t="s">
        <v>37</v>
      </c>
      <c r="B10" s="305"/>
      <c r="C10" s="305"/>
      <c r="D10" s="306"/>
      <c r="E10" s="240">
        <f>SUM(E7:E9)</f>
        <v>11682431</v>
      </c>
      <c r="F10" s="240">
        <f>SUM(F7:F9)</f>
        <v>11682431</v>
      </c>
      <c r="G10" s="241">
        <f>SUM(G7:G9)</f>
        <v>0</v>
      </c>
      <c r="H10" s="242"/>
      <c r="I10" s="243"/>
      <c r="J10" s="243"/>
      <c r="K10" s="244"/>
    </row>
    <row r="11" spans="1:11" x14ac:dyDescent="0.2">
      <c r="A11" s="55" t="s">
        <v>287</v>
      </c>
    </row>
    <row r="12" spans="1:11" x14ac:dyDescent="0.2">
      <c r="A12" s="55" t="s">
        <v>288</v>
      </c>
    </row>
  </sheetData>
  <mergeCells count="10">
    <mergeCell ref="H4:K4"/>
    <mergeCell ref="A10:D10"/>
    <mergeCell ref="A1:D1"/>
    <mergeCell ref="A3:D3"/>
    <mergeCell ref="A4:A5"/>
    <mergeCell ref="B4:B5"/>
    <mergeCell ref="C4:C5"/>
    <mergeCell ref="D4:D5"/>
    <mergeCell ref="A2:E2"/>
    <mergeCell ref="E4:G4"/>
  </mergeCells>
  <pageMargins left="0.70866141732283505" right="0.70866141732283505" top="0.74803149606299202" bottom="0.74803149606299202" header="0.31496062992126" footer="0.31496062992126"/>
  <pageSetup paperSize="17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DGC</vt:lpstr>
      <vt:lpstr>UCEE</vt:lpstr>
      <vt:lpstr>FSS</vt:lpstr>
      <vt:lpstr>UDEVIPO</vt:lpstr>
      <vt:lpstr>PROVIAL</vt:lpstr>
      <vt:lpstr>INSIVUMEH</vt:lpstr>
      <vt:lpstr>DGC!Área_de_impresión</vt:lpstr>
      <vt:lpstr>FSS!Área_de_impresión</vt:lpstr>
      <vt:lpstr>INSIVUMEH!Área_de_impresión</vt:lpstr>
      <vt:lpstr>PROVIAL!Área_de_impresión</vt:lpstr>
      <vt:lpstr>UCEE!Área_de_impresión</vt:lpstr>
      <vt:lpstr>UDEVIPO!Área_de_impresión</vt:lpstr>
      <vt:lpstr>DGC!Títulos_a_imprimir</vt:lpstr>
      <vt:lpstr>FSS!Títulos_a_imprimir</vt:lpstr>
      <vt:lpstr>INSIVUMEH!Títulos_a_imprimir</vt:lpstr>
      <vt:lpstr>PROVIAL!Títulos_a_imprimir</vt:lpstr>
      <vt:lpstr>UCEE!Títulos_a_imprimir</vt:lpstr>
      <vt:lpstr>UDEVIPO!Títulos_a_imprimir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Margoth Colmenares Veliz</dc:creator>
  <cp:lastModifiedBy>Evelin Maritza Ramirez Tobias</cp:lastModifiedBy>
  <cp:lastPrinted>2020-01-16T21:54:40Z</cp:lastPrinted>
  <dcterms:created xsi:type="dcterms:W3CDTF">2018-04-24T02:27:34Z</dcterms:created>
  <dcterms:modified xsi:type="dcterms:W3CDTF">2020-08-10T13:19:31Z</dcterms:modified>
</cp:coreProperties>
</file>