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5.2020 (ABRIL)\Seguimiento Físico y Financiero funcionamiento e inversión\"/>
    </mc:Choice>
  </mc:AlternateContent>
  <xr:revisionPtr revIDLastSave="0" documentId="13_ncr:1_{8C5FE341-07A7-45E2-876C-5BA5209C6BBE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DGC" sheetId="2" r:id="rId1"/>
    <sheet name="UCEE" sheetId="13" r:id="rId2"/>
    <sheet name="FSS" sheetId="14" r:id="rId3"/>
    <sheet name="UDEVIPO" sheetId="17" r:id="rId4"/>
    <sheet name="PROVIAL" sheetId="16" r:id="rId5"/>
    <sheet name="INSIVUMEH" sheetId="15" r:id="rId6"/>
  </sheets>
  <definedNames>
    <definedName name="_xlnm.Print_Area" localSheetId="0">DGC!$A$1:$K$161</definedName>
    <definedName name="_xlnm.Print_Area" localSheetId="2">FSS!$A$1:$K$27</definedName>
    <definedName name="_xlnm.Print_Area" localSheetId="5">INSIVUMEH!$A$1:$K$15</definedName>
    <definedName name="_xlnm.Print_Area" localSheetId="4">PROVIAL!$A$1:$K$17</definedName>
    <definedName name="_xlnm.Print_Area" localSheetId="1">UCEE!$A$1:$K$38</definedName>
    <definedName name="_xlnm.Print_Area" localSheetId="3">UDEVIPO!$A$1:$L$15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5">INSIVUMEH!$1:$5</definedName>
    <definedName name="_xlnm.Print_Titles" localSheetId="4">PROVIAL!$1:$5</definedName>
    <definedName name="_xlnm.Print_Titles" localSheetId="1">UCEE!$1:$5</definedName>
    <definedName name="_xlnm.Print_Titles" localSheetId="3">UDEVIPO!$1:$5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6" l="1"/>
  <c r="F11" i="16"/>
  <c r="E11" i="16"/>
  <c r="E35" i="13"/>
  <c r="A8" i="2" l="1"/>
  <c r="H12" i="17" l="1"/>
  <c r="G12" i="17"/>
  <c r="F12" i="17"/>
  <c r="E12" i="17"/>
  <c r="A8" i="17"/>
  <c r="A9" i="17" s="1"/>
  <c r="A10" i="17" s="1"/>
  <c r="A11" i="17" s="1"/>
  <c r="A8" i="16" l="1"/>
  <c r="A9" i="16" s="1"/>
  <c r="A10" i="16" s="1"/>
  <c r="G10" i="15" l="1"/>
  <c r="F10" i="15"/>
  <c r="E10" i="15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1" i="14" s="1"/>
  <c r="J24" i="14"/>
  <c r="I24" i="14"/>
  <c r="G24" i="14"/>
  <c r="F24" i="14"/>
  <c r="E24" i="14"/>
  <c r="A25" i="13" l="1"/>
  <c r="A26" i="13" s="1"/>
  <c r="A27" i="13" s="1"/>
  <c r="A28" i="13" s="1"/>
  <c r="A29" i="13" s="1"/>
  <c r="A30" i="13" s="1"/>
  <c r="A31" i="13" s="1"/>
  <c r="A32" i="13" s="1"/>
  <c r="A34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G35" i="13" l="1"/>
  <c r="F35" i="13"/>
  <c r="A9" i="2" l="1"/>
  <c r="A10" i="2" l="1"/>
  <c r="A11" i="2" s="1"/>
  <c r="A12" i="2" s="1"/>
  <c r="G157" i="2"/>
  <c r="A13" i="2" l="1"/>
  <c r="A14" i="2" s="1"/>
  <c r="F157" i="2"/>
  <c r="A15" i="2" l="1"/>
  <c r="A16" i="2" s="1"/>
  <c r="A17" i="2" l="1"/>
  <c r="A18" i="2" s="1"/>
  <c r="A20" i="2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E157" i="2"/>
  <c r="A49" i="2" l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6" i="2" s="1"/>
  <c r="A67" i="2" s="1"/>
  <c r="A69" i="2" s="1"/>
  <c r="A70" i="2" s="1"/>
  <c r="A71" i="2" l="1"/>
  <c r="A73" i="2" s="1"/>
  <c r="A74" i="2" s="1"/>
  <c r="A75" i="2" l="1"/>
  <c r="A78" i="2" s="1"/>
  <c r="A79" i="2" l="1"/>
  <c r="A82" i="2" l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12" i="2" l="1"/>
  <c r="A113" i="2" s="1"/>
  <c r="A114" i="2" s="1"/>
  <c r="A115" i="2" s="1"/>
  <c r="A117" i="2" s="1"/>
  <c r="A118" i="2" s="1"/>
  <c r="A119" i="2" s="1"/>
  <c r="A106" i="2"/>
  <c r="A107" i="2" s="1"/>
  <c r="A108" i="2" s="1"/>
  <c r="A109" i="2" s="1"/>
  <c r="A110" i="2" s="1"/>
  <c r="A120" i="2" l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l="1"/>
  <c r="A133" i="2" l="1"/>
  <c r="A134" i="2" s="1"/>
  <c r="A135" i="2" s="1"/>
  <c r="A136" i="2" s="1"/>
  <c r="A138" i="2" s="1"/>
  <c r="A139" i="2" s="1"/>
  <c r="A140" i="2" s="1"/>
  <c r="A141" i="2" s="1"/>
  <c r="A142" i="2" s="1"/>
  <c r="A144" i="2" s="1"/>
  <c r="A146" i="2" s="1"/>
  <c r="A148" i="2" s="1"/>
  <c r="A150" i="2" s="1"/>
  <c r="A151" i="2" s="1"/>
  <c r="A152" i="2" s="1"/>
  <c r="A153" i="2" s="1"/>
  <c r="A154" i="2" s="1"/>
  <c r="A155" i="2" s="1"/>
  <c r="A15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AnaVictoria</author>
    <author>Ana Victoria Menchu Quiñonez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agregado en Marzo 2020</t>
        </r>
      </text>
    </comment>
    <comment ref="A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
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abril 2020</t>
        </r>
      </text>
    </comment>
    <comment ref="A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ABRIL 2020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
</t>
        </r>
      </text>
    </comment>
    <comment ref="A3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3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4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ABRIL 2020
</t>
        </r>
      </text>
    </comment>
    <comment ref="A5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58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Ana Victoria: Nuevo Proyectos
</t>
        </r>
      </text>
    </comment>
    <comment ref="A5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6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6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6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6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64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Ana Victoria: NUEVOS PORYECTOS</t>
        </r>
      </text>
    </comment>
    <comment ref="A75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
</t>
        </r>
      </text>
    </comment>
    <comment ref="A8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NUEVO MARZO 2020</t>
        </r>
      </text>
    </comment>
    <comment ref="A116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MARZO 2020
</t>
        </r>
      </text>
    </comment>
    <comment ref="A119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MARZO 2020</t>
        </r>
      </text>
    </comment>
    <comment ref="A12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MARZO 2020</t>
        </r>
      </text>
    </comment>
    <comment ref="A132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AnaVictoria:</t>
        </r>
        <r>
          <rPr>
            <sz val="9"/>
            <color indexed="81"/>
            <rFont val="Tahoma"/>
            <family val="2"/>
          </rPr>
          <t xml:space="preserve">
MARZO 2020</t>
        </r>
      </text>
    </comment>
  </commentList>
</comments>
</file>

<file path=xl/sharedStrings.xml><?xml version="1.0" encoding="utf-8"?>
<sst xmlns="http://schemas.openxmlformats.org/spreadsheetml/2006/main" count="507" uniqueCount="236">
  <si>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</si>
  <si>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</si>
  <si>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</si>
  <si>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</si>
  <si>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</si>
  <si>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MEJORAMIENTO CARRETERA RDAV 06, TRAMO: LANQUIN - CAHABON (PAVIMENTACION)</t>
  </si>
  <si>
    <t>MEJORAMIENTO CARRETERA RN7E TRAMO III: PANZOS-PUENTE CAHABONCITO-EL ESTOR (PAVIMENTACION)</t>
  </si>
  <si>
    <t>MEJORAMIENTO PUENTE VEHICULAR BELICE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</si>
  <si>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</si>
  <si>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</si>
  <si>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</si>
  <si>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</si>
  <si>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</si>
  <si>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</si>
  <si>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CONSTRUCCION PUENTE VEHICULAR EL ARENAL, MOYUTA, JUTIAPA</t>
  </si>
  <si>
    <t>MEJORAMIENTO CARRETERA TAJUMULCO - ALDEA TOCACHE (SAN PABLO) SAN MARCOS.</t>
  </si>
  <si>
    <t>MEJORAMIENTO CARRETERA RD PET 12 DEL TRAMO: LAS CRUCES - PUESTO FRONTERIZO BETHEL, PETEN.</t>
  </si>
  <si>
    <t>MEJORAMIENTO CARRETERA TRAMO: RANCHO DE TEJA - MOMOSTENANGO (PAVIMENTACIÓN)</t>
  </si>
  <si>
    <t>MEJORAMIENTO CARRETERA RUTA RD QUE-01 TRAMO: BIFURCACIÓN RN-01 - ALDEA LA VICTORIA, SAN JUAN OSTUNCALCO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</si>
  <si>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</si>
  <si>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</si>
  <si>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</si>
  <si>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</si>
  <si>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</si>
  <si>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</si>
  <si>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CONSTRUCCION URBANIZACION Y VIVIENDA LA DIGNIDAD, ESCUINTLA, ESCUINTLA</t>
  </si>
  <si>
    <t>MEJORAMIENTO CENTRO DE ATENCION PERMANENTE (CAP) TACTIC, ALTA VERAPAZ</t>
  </si>
  <si>
    <t>MEJORAMIENTO CENTRO DE ATENCION PERMANENTE (CAP) SANTA CRUZ, ALTA VERAPAZ.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</si>
  <si>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</si>
  <si>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</si>
  <si>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</si>
  <si>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</si>
  <si>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</si>
  <si>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REPOSICION ESCUELA PREPRIMARIA OFICIAL DE PARVULOS ANEXA A EOUM CLEMENTE MARROQUÍN ROJAS, SAN PABLO, SAN MARCOS. CÓDIGO UDI: 12-19-1039-42</t>
  </si>
  <si>
    <t>CONSTRUCCION INSTITUTO BASICO NACIONAL JM, 5 AVENIDA ZONA 1, AGUACATAN, HUEHUETENANGO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</si>
  <si>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</si>
  <si>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</si>
  <si>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</si>
  <si>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CARRETERA RN-01 SALIDA SAN JUAN OSTUNCALCO EST. 214+700, QUETZALTENANGO A ENTRADA SAN PEDRO SACATEPEQUEZ EST. 247+400, SAN MARCOS</t>
  </si>
  <si>
    <t>MEJORAMIENTO CARRETERA RD-05, TRAMO SAN ANDRES SAJCABAJA-CANILLA, QUICHE (PAVIMENTACION)</t>
  </si>
  <si>
    <t>MEJORAMIENTO CARRETERA TRAMO BIF. CA-09 NORTE KM 46.86 ENTRADA FINCA SAN MIGUEL - ALDEA EL CARMEN, SANARATE, EL PROGRESO (PAVIMENTACION)</t>
  </si>
  <si>
    <t>MEJORAMIENTO CARRETERA RD-QUE-13, TRAMO SAN CARLOS SIJA - HUITAN, QUETZALTENANGO</t>
  </si>
  <si>
    <t>MEJORAMIENTO CARRETERA TRAMO CRUCE A PUENTE LA BARRANQUILLA HACIA PLAN BUENA VISTA, DEL KM. 66 AL KM. 70, SANARATE, EL PROGRESO</t>
  </si>
  <si>
    <t>MEJORAMIENTO CAMINO RURAL ALDEA XAXMOXAN-ALDEA XECOL AMAJCHEL Y AMAJCHEL CENTRO-SANTA CLARA, CHAJUL, QUICHE</t>
  </si>
  <si>
    <t>TOTALES</t>
  </si>
  <si>
    <t>CONSTRUCCION EDIFICIO OPERATIVO, SEDE CENTRAL DE PROVIAL, GUATEMALA.</t>
  </si>
  <si>
    <t>CONSTRUCCION EDIFICIO SEDE REGIONAL DE PROTECCIÓN Y SEGURIDAD VIAL, SAN CRISTÓBAL ACASAGUASTLÁN, EL PROGRESO, FASE 2.</t>
  </si>
  <si>
    <t>VIGENTE</t>
  </si>
  <si>
    <t>ASIGNADO</t>
  </si>
  <si>
    <t>PRESUPUESTO Q.</t>
  </si>
  <si>
    <t>META GLOBAL</t>
  </si>
  <si>
    <t>META FÍSICA</t>
  </si>
  <si>
    <t>EJECUTADO</t>
  </si>
  <si>
    <t>REPOSICION CARRETERA RN-14, TRAMO: EST 92+100 A 96+000, ALOTENANGO, SACATEPEQUEZ Y ESCUINTLA</t>
  </si>
  <si>
    <t>UNIDAD DE MEDIDA</t>
  </si>
  <si>
    <t>KILOMETRO</t>
  </si>
  <si>
    <t>METRO</t>
  </si>
  <si>
    <t>DOCUMENTO</t>
  </si>
  <si>
    <t>PROGRAMACIÓN DE PROYECTOS DE INVERSIÓN 2020</t>
  </si>
  <si>
    <t>CONSTRUCCION DE CARRETERAS PRIMARIAS, PUENTES Y DISTRIBUIDORES DE TRANSITO</t>
  </si>
  <si>
    <t>POA 2020</t>
  </si>
  <si>
    <t>CONSTRUCCION CARRETERA LIBRAMIENTO CABECERA DEPARTAMENTAL DE CHIMALTENANGO, RUTA CA-1 OCCIDENTE, TRAMO: KM 48 CA-01 OCC. (SAN MIGUEL MORAZAN) - KM 62 CA-01 OCC.</t>
  </si>
  <si>
    <t>N/A</t>
  </si>
  <si>
    <t>CONSTRUCCION PUENTE VEHICULAR PARALELO AL PUENTE EL JOBO KM. 130.0 RUTA CA-08 FRONTERA CON EL SALVADOR</t>
  </si>
  <si>
    <t>CONSTRUCCIÓN PASO A DESNIVEL CA-09, NORTE KM.18+000 ACCESO A PALENCIA, GUATEMALA</t>
  </si>
  <si>
    <t>CONSTRUCCIÓN PASO A DESNIVEL CA-01 ORIENTE BIF. SANTA ELENA BARILLAS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</si>
  <si>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</si>
  <si>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</si>
  <si>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</si>
  <si>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REPOSICION DE CARRETERAS PRIMARIAS, PUENTES Y DISTRIBUIDORES DE TRANSITO</t>
  </si>
  <si>
    <t>REPOSICION CARRETERA CA-12, TRAMO: KM 212+200 - FRONTERA LA ERMITA (KM 227+404), CHIQUIMULA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</si>
  <si>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</si>
  <si>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</si>
  <si>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</si>
  <si>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</si>
  <si>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</si>
  <si>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</si>
  <si>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</si>
  <si>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</si>
  <si>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REPOSICIÓN CARRETERA CA-01 OCC. TRAMO: POLOGUÁ (KM 205+000), TOTONICAPÁN - CHIQUIBAL (KM 232+000), QUETZALTENANGO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</si>
  <si>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</si>
  <si>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</si>
  <si>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</si>
  <si>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</si>
  <si>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</si>
  <si>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</si>
  <si>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</si>
  <si>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</si>
  <si>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</si>
  <si>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</si>
  <si>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</si>
  <si>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</si>
  <si>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</si>
  <si>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18 TRAMO LA CUMBRE  SAN LUIS JILOTEPEQUE JALAPA</t>
  </si>
  <si>
    <t>MEJORAMIENTO CARRETERA RN7E TRAMO I: SAN JULIAN-TAMAHU-TUCURU-PUENTE CHASCO (PAVIMENTACION)</t>
  </si>
  <si>
    <t>CONSTRUCCION, AMPLIACION, REPOSICION Y MEJORAMIENTO DE CARRETERAS SECUNDARIAS Y PUENTES</t>
  </si>
  <si>
    <t>CONSTRUCCION CARRETERA RD QUI-21 TRAMO II: SECA - LANCETILLO - SAQUIXPEC - EL PARAISO, LONGITUD 36.54 KM</t>
  </si>
  <si>
    <t>REPOSICION DE CARRETERAS SECUNDARIAS Y PUENTES</t>
  </si>
  <si>
    <t>REPOSICION CARRETERA RD ESC 27 TRAMO IPALA  EL SEMILLERO ESCUINTLA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</si>
  <si>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</si>
  <si>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</si>
  <si>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</si>
  <si>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</si>
  <si>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</si>
  <si>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RD HUE 12 TRAMO BIF CA 1 OCC  CAMOJA  DESVIO A SANTA ANA HUISTA HUEHUETENANGO</t>
  </si>
  <si>
    <t>REPOSICION CARRETERA RD JUT 04 TRAMO SANTA CATARINA MITA  HORCONES  EL PROGRESO JUTIAPA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</si>
  <si>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</si>
  <si>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</si>
  <si>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</si>
  <si>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</si>
  <si>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</si>
  <si>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</si>
  <si>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</si>
  <si>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</si>
  <si>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</si>
  <si>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</si>
  <si>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</si>
  <si>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</si>
  <si>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</si>
  <si>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</si>
  <si>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</si>
  <si>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RN 7W TRAMOS CUILCO  TECTITAN SUBTRAMOS EST 335 100 A 335 200 EST 346 100 A 346 200 Y EST 347 800 A 355 200 7 4 KMS HUEHUETENANGO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</si>
  <si>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</si>
  <si>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</si>
  <si>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</si>
  <si>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</si>
  <si>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</si>
  <si>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BIFURCACION RD TOT 07 LA UNIVERSAL  ALDEA SANTA ANA MOMOSTENANGO TOTONICAPAN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</si>
  <si>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</si>
  <si>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</si>
  <si>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CARRETERA RD CHM 17 TRAMO SAN MARTIN JILOTEPEQUE  JOYABAJ PAVIMENTACION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</si>
  <si>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</si>
  <si>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</si>
  <si>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</si>
  <si>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</si>
  <si>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</si>
  <si>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</si>
  <si>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</si>
  <si>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</si>
  <si>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</si>
  <si>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</si>
  <si>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</si>
  <si>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</si>
  <si>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LAS LAJAS RN 14 ALOTENANGO SACATEPEQUEZ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</si>
  <si>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</si>
  <si>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</si>
  <si>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</si>
  <si>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CONSTRUCCION PUENTE VEHICULAR LA FE RN 14 SAN MIGUEL LOS LOTES ESCUINTLA ESCUINTLA</t>
  </si>
  <si>
    <t>MEJORAMIENTO CARRETERA RUTA NACIONAL 5, TRAMO:ALDEA EL PAJAL - CAMPUR (PAVIMENTACIÓN)</t>
  </si>
  <si>
    <t>REPOSICIÓN CARRETERA RUTA RN-05, TRAMO: BIFURCACIÓN CR-AV-07 - BIFURCACIÓN RD-AV-06, PAJAL, ALTA VERAPAZ</t>
  </si>
  <si>
    <t>REPOSICIÓN CARRETERA RD-ESC-2, TRAMO: BIFURCACIÓN LIBRAMIENTO SIQUINALÁ - LA GOMERA, ESCUINTLA</t>
  </si>
  <si>
    <t>MEJORAMIENTO CARRETERA TRAMO: ALDEA CHINCHILA - SAN LUIS, PETÉN</t>
  </si>
  <si>
    <t>REPOSICIÓN CARRETERA RD-QUE-4, TRAMO: CA-2 OCC. (206+200)-ALDEA SAN MIGUELITO, GÉNOVA, QUETZALTENANGO.</t>
  </si>
  <si>
    <t>REPOSICIÓN CARRETERA RN-8, TRAMO: AYUTLA - OCOS, SAN MARCOS</t>
  </si>
  <si>
    <t>REPOSICIÓN CARRETERA RUTA CA-09 NORTE, TRAMO: BIFURCACIÓN RD-ZAC-11, TECULUTAN - BIFURCACIÓN RN-20, SANTA CRUZ, ZACAPA</t>
  </si>
  <si>
    <t>REPOSICIÓN CARRETERA RUTA CA-09 NORTE, TRAMO: BIFURCACIÓN CA-10, RÍO HONDO - BIFURCACIÓN RD-ZAC-05, DESVÍO GUALÁN, ZACAPA</t>
  </si>
  <si>
    <t>CONSTRUCCIÓN PASO A DESNIVEL RUTA CA - 01 OCCIDENTE CUATRO CAMINOS, TOTONICAPÁN</t>
  </si>
  <si>
    <t>REPOSICIÓN CARRETERA RD-QUI-02 TRAMO: PACHALUM - CHUAQUENUM, QUICHÉ</t>
  </si>
  <si>
    <t>MEJORAMIENTO CARRETERA RD-PET-19, TRAMO: BIFURCACIÓN CA-13 (SAN JUAN) - CASERIO AGRICULTORES UNIDOS, EL CHAL, PETÉN</t>
  </si>
  <si>
    <t>REPOSICIÓN CARRETERA RUTA CA-09-SUR, TRAMO: 35 CALLE CALZADA AGUILAR BATRES - KM. 11.80 (INICIO CONCRETO HIDRÁULICO), VILLA NUEVA</t>
  </si>
  <si>
    <t>REPOSICIÓN CARRETERA RUTA RD-SRO-03, TRAMO: BIFURCACIÓN CA-01 ORIENTE, BARBERENA - DESVÍO RD-SRO-13, AMBERES, SANTA ROSA</t>
  </si>
  <si>
    <t>REPOSICIÓN CARRETERA RUTA RD-GUA-22, TRAMO: LAS TAPIAS - SAN PEDRO AYAMPUC, GUATEMALA</t>
  </si>
  <si>
    <t>REPOSICIÓN CARRETERA RUTA RD-REU-13, TRAMO: BIFURCACIÓN CA-02 OCC. - TAKALIK ABAJ, RETALHULEU</t>
  </si>
  <si>
    <t>REPOSICIÓN CARRETERA CA-02 OR. TRAMO: ESTACIÓN 60+800, ESCUINTLA - BIFURCACIÓN RD-ESC-18, GUANAGAZAPA, ESCUINTLA</t>
  </si>
  <si>
    <t>REPOSICIÓN CARRETERA CA-02 OR. TRAMO: BIFURCACIÓN RD-ESC-18, GUANAGAZAPA, ESCUINTLA, - BIFURCACIÓN RN-16, CHIQUIMULILLA, SANTA ROSA</t>
  </si>
  <si>
    <t>REPOSICIÓN CARRETERA CA-02 OR. TRAMO: BIFURCACIÓN RN-16, CHIQUIMULILLA, SANTA ROSA - BIFURCACIÓN RD-JUT-07, PASACO, JUTIAPA</t>
  </si>
  <si>
    <t>REPOSICIÓN CARRETERA CA-02 OR. TRAMO: BIFURCACIÓN RD-JUT-07, PASACO, JUTIAPA - ENTRADA AL PUENTE MANUEL JOSÉ ARCE, MOYUTA, JUTIAPA</t>
  </si>
  <si>
    <t>REPOSICIÓN CARRETERA BIFURCACIÓN CA-2 OCC, TRAMO: RD-REU-06 (4 CAMINOS) - FINCA LA HELVETIA, NUEVO SAN CARLOS, RETALHULEU</t>
  </si>
  <si>
    <t>REPOSICIÓN CARRETERA RUTA CA-09 NORTE, TRAMO: BIFURCACIÓN RN-20, SANTA CRUZ - BIFURCACIÓN CA-10, RÍO HONDO, ZACAPA</t>
  </si>
  <si>
    <t xml:space="preserve">REPOSICIÓN CARRETERA RUTA RD-QUE-16, TRAMO: PALESTINA DE LOS ALTOS - BIFURCACIÓN RD-QUE-15, SIBILIA, QUETZALTENANGO </t>
  </si>
  <si>
    <t>REPOSICIÓN CARRETERA RUTA RD-PRO-16, TRAMO: BIFURCACIÓN RN-19, SANARATE - CA-09 NORTE, SANARATE, EL PROGRESO</t>
  </si>
  <si>
    <t>REPOSICIÓN CARRETERA RUTA RN-09 NORTE, TRAMO: OLINTEPEQUE - SAN CARLOS SIJA</t>
  </si>
  <si>
    <t>REPOSICIÓN CARRETERA RUTA RN-01, TRAMO: LIBRAMIENTO SALCAJÁ, AUTOPISTA DE LOS ALTOS - ROTONDA DEL ORGANISMO JUDICIAL DE QUETZALTENANGO, QUETZALTENANGO</t>
  </si>
  <si>
    <t>REPOSICIÓN CARRETERA RUTA RN-23, TRAMO: BIFURCACIÓN RD-JUT-23, LAS TRANCAS - YUPILTEPÉQUE - JOCOTILLO - JERÉZ, JUTIAPA</t>
  </si>
  <si>
    <t>MEJORAMIENTO CARRETERA RUTA RD-PET-02, TRAMO: SAN JOSÉ - BIFURCACIÓN RD-PET-03, EL REMATE, PETÉN</t>
  </si>
  <si>
    <t xml:space="preserve"> MEJORAMIENTO CARRETERA RD-SM-16 TRAMO: SIPACAPA, SAN MARCOS - HORNO DE CAL, HUEHUETENANGO</t>
  </si>
  <si>
    <t>UNIDAD EJECUTORA: UNIDAD DE CONSTRUCCIÓN DE EDIFICIOS DEL ESTADO</t>
  </si>
  <si>
    <t>CONSTRUCCION, AMPLIACION, REPOSICION Y MEJORAMIENTO DE ESCUELAS DE PREPRIMARIA</t>
  </si>
  <si>
    <t>CONSTRUCCION, AMPLIACION, REPOSICION Y MEJORAMIENTO DE ESCUELAS DE PRIMARIA</t>
  </si>
  <si>
    <t>REPOSICION ESCUELA PRIMARIA OFICIAL URBANA DE NINAS NO 2 DELIA ANZUETO DE ORANTES 2 CALLE 6 09 ZONA 2 SAN PEDRO SACATEPEQUEZ SAN MARCOS CODIGO UDI 12 02 0061 43</t>
  </si>
  <si>
    <t>REPOSICION ESCUELA PRIMARIA  OFICIAL RURAL MIXTA, CANTON XETALBIJOJ, CAJOLÁ, QUETZALTENANGO. CÓDIGO UDI: 09-07-0284-43</t>
  </si>
  <si>
    <t>REPOSICION ESCUELA PRIMARIA  OFICIAL RURAL MIXTA, ALDEA LA VEGA, ZACUALPA, QUICHE. CÓDIGO UDI: 14-04-0129-43</t>
  </si>
  <si>
    <t>REPOSICION ESCUELA PRIMARIA  OFICIAL URBANA MIXTA CLEMENTE MARROQUIN ROJAS SAN PABLO SAN MARCOS CODIGO UDI 1219104043</t>
  </si>
  <si>
    <t>REPOSICION ESCUELA PRIMARIA OFICIAL RURAL MIXTA ALDEA SIGUILA SAN JUAN OSTUNCALCO QUETZALTENANGO CODIGO UDI 09 09 0316 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</si>
  <si>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</si>
  <si>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</si>
  <si>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ESCUELA PRIMARIA OFICIAL RURAL MIXTA ALDEA LLANO GRANDE SANTA MARIA IXHUATAN SANTA ROSA CODIGO UDI 06 10 0309 43</t>
  </si>
  <si>
    <t>REPOSICION ESCUELA PRIMARIA ALDEA LOS IZOTES, NUEVA SANTA ROSA, SANTA ROSA.</t>
  </si>
  <si>
    <t>REPOSICION ESCUELA PRIMARIA OFICIAL RURAL MIXTA ALDEA LAS ASTAS BARBERENA SANTA ROSA</t>
  </si>
  <si>
    <t xml:space="preserve">METRO CUADRADO 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</si>
  <si>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</si>
  <si>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</si>
  <si>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</si>
  <si>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</si>
  <si>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</si>
  <si>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</si>
  <si>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>CONSTRUCCION DE INFRAESTRUCTURA ESTATAL</t>
  </si>
  <si>
    <t>CONSTRUCCION ESCUELA DE LA REFORMA EDR LA DIGNIDAD ESCUINTLA ESCUINTLA</t>
  </si>
  <si>
    <t>MEJORAMIENTO CARRETERA TRAMO CA-10  BIFURCACION CA-9, RIO HONDO Y ESTANZUELA ZACAPA (PAVIMENTACION)</t>
  </si>
  <si>
    <t>MEJORAMIENTO CARRETERA RD-QUE-16 EST. 228+600 HACIA EST. 230+650, PALESTINA DE LOS ALTOS-ALDEA SAN JOSE BUENA VISTA,  QUETZALTENANGO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</si>
  <si>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</si>
  <si>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</si>
  <si>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RN-01 ROTONDA LA LICORERA ESTACION 204+300 ENTRADA SAN JUAN OSTUNCALCO ESTACION 214+300 QUETZALTENANAGO</t>
  </si>
  <si>
    <t>CONSTRUCCION DE URBANIZACIONES Y SOLUCIONES HABITACIONALES, VIVIENDA DIGNA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</si>
  <si>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</si>
  <si>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</si>
  <si>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</si>
  <si>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</si>
  <si>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</si>
  <si>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</si>
  <si>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</si>
  <si>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</si>
  <si>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</si>
  <si>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</si>
  <si>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</si>
  <si>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</si>
  <si>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CONSTRUCCION EDIFICIO PARQUE VIAL, SEDE CENTRAL DE PROVIAL, GUATEMALA.</t>
  </si>
  <si>
    <t>CONSTRUCCION EDIFICIO ACADEMIA DE FORMACIÓN DE BRIGADAS DE PROTECCIÓN Y SEGURIDAD VIAL, SAN CRISTÓBAL ACASAGUASTLÁN, EL PROGRESO.</t>
  </si>
  <si>
    <t>UNIDAD EJECUTORA: DIRECCIÓN GENERAL DE PROTECCIÓN Y SEGURIDAD VIAL</t>
  </si>
  <si>
    <t>UNIDAD EJECUTORA: UNIDAD DE DESARROLLO DE LA VIVIENDA POPULAR</t>
  </si>
  <si>
    <t>REPOSICION CARRETERA RUTA CA-02 OCCIDENTE, TRAMO: KM. 198, RETALHULEU -KM. 211+500, QUETZALTENANGO</t>
  </si>
  <si>
    <t>REPOSICION CARRETERA RUTA CA-02 OCCIDENTE, TRAMO: KM. 95+000, SANTA LUCIA COTZUMALGUAPA, ESCUINTLA - KM. 110+000, PATULUL, SUCHITEPEQUEZ</t>
  </si>
  <si>
    <t>CONSTRUCCION PASO A DESNIVEL DE LA RUTA CA-01 OCCIDENTE EST. 27+500 RETORNO A SAN LUCAS SACATEPEQUEZ, SACATEPEQUEZ</t>
  </si>
  <si>
    <t>CONSTRUCCION CARRETERA CA-01 OCC., CHICHAVAC A CHICHE VIA RIO MOTAGUA, TRAMO: ESTACION 16+740 (ENTRADA A PAQUIP) - CHICHE, QUICHE.</t>
  </si>
  <si>
    <t>REPOSICION CARRETERA CITO-180, TRAMO: CRUCE A ZUNIL (KM 213+000) - LAS ROSAS (KM 225+600),</t>
  </si>
  <si>
    <t>REPOSICION CARRETERA RN-1, TRAMO: PATZUN, CHIMALTENANGO - GODINEZ, SOLOLA</t>
  </si>
  <si>
    <t>REPOSICION CARRETERA RUTA RN-05, TRAMO: SAN PEDRO CARCHA - BIFURCACION CR-AV-07, ALTA VERAPAZ</t>
  </si>
  <si>
    <t>REPOSICION CARRETERA RUTA CA-02-OCC, TRAMO: KM 81+350 ENTRADA AL PUENTE - KM 95+000, ESCUINTLA</t>
  </si>
  <si>
    <t>REPOSICION CARRETERA RUTA RD-JUT-05, TRAMO: BIFURCACION RN-23, LA CEIBITA - ATESCATEMPA - SAN
CRISTOBAL, JUTIAPA</t>
  </si>
  <si>
    <t>MEJORAMIENTO CARRETERA RUTA DEPARTAMENTAL JUTIAPA 43 TRAMO: BIFURCACION CA-02 ORIENTE -
ALDEA PEDRO DE ALVARADO - LA BARRONA</t>
  </si>
  <si>
    <t>CONSTRUCCION CARRETERA ANILLO REGIONAL TRAMO RN 05 SAN JUAN SACATEPEQUEZ GUATEMALA
SAN RAYMUNDO CHUARRANCHO CA 09 NORTE
SANARATE EL PROGRESO</t>
  </si>
  <si>
    <t>REPOSICION CARRETERA RN - 16, TRAMO: CA-1 OR. KM 70) EL BOQUERON - CHIQUIMULILLA, SANTA ROSA</t>
  </si>
  <si>
    <t>CONSTRUCCION CARRETERA, LIBRAMIENTO SAYAXCHE, RD PET-11, PETEN</t>
  </si>
  <si>
    <t>FUENTE: SIGES-Presupuesto/SNIP-Meta Física</t>
  </si>
  <si>
    <t>NOTA: Se contempla unicamente aquellos SNIP´S que tengan vigente y/ o ejecutados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</si>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</sst>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17" applyProtection="0"/>
    <xf numFmtId="167" fontId="9" fillId="0" borderId="0" applyBorder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3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7" xfId="5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/>
    </xf>
    <xf numFmtId="2" fontId="7" fillId="0" borderId="11" xfId="4" applyNumberFormat="1" applyFont="1" applyFill="1" applyBorder="1" applyAlignment="1">
      <alignment horizontal="right" vertical="center"/>
    </xf>
    <xf numFmtId="2" fontId="7" fillId="0" borderId="7" xfId="4" applyNumberFormat="1" applyFont="1" applyFill="1" applyBorder="1" applyAlignment="1">
      <alignment horizontal="right" vertical="center"/>
    </xf>
    <xf numFmtId="2" fontId="7" fillId="0" borderId="16" xfId="4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4" fontId="7" fillId="0" borderId="7" xfId="15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right" vertical="center"/>
    </xf>
    <xf numFmtId="0" fontId="7" fillId="0" borderId="11" xfId="3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64" fontId="7" fillId="0" borderId="11" xfId="15" applyFont="1" applyFill="1" applyBorder="1" applyAlignment="1">
      <alignment horizontal="right" vertical="center"/>
    </xf>
    <xf numFmtId="164" fontId="7" fillId="0" borderId="7" xfId="15" applyFont="1" applyFill="1" applyBorder="1" applyAlignment="1">
      <alignment horizontal="right" vertical="center"/>
    </xf>
    <xf numFmtId="164" fontId="6" fillId="0" borderId="7" xfId="15" applyFont="1" applyFill="1" applyBorder="1" applyAlignment="1">
      <alignment horizontal="right" vertical="center"/>
    </xf>
    <xf numFmtId="164" fontId="7" fillId="0" borderId="7" xfId="15" applyFont="1" applyFill="1" applyBorder="1" applyAlignment="1" applyProtection="1">
      <alignment horizontal="center" vertical="center" wrapText="1"/>
    </xf>
    <xf numFmtId="164" fontId="7" fillId="0" borderId="16" xfId="15" applyFont="1" applyFill="1" applyBorder="1" applyAlignment="1">
      <alignment horizontal="center" vertical="center" wrapText="1"/>
    </xf>
    <xf numFmtId="164" fontId="7" fillId="0" borderId="0" xfId="15" applyFont="1" applyFill="1" applyAlignment="1">
      <alignment horizontal="right" vertical="center"/>
    </xf>
    <xf numFmtId="164" fontId="7" fillId="0" borderId="16" xfId="15" applyFont="1" applyFill="1" applyBorder="1" applyAlignment="1">
      <alignment horizontal="right" vertical="center"/>
    </xf>
    <xf numFmtId="164" fontId="6" fillId="0" borderId="0" xfId="15" applyFont="1" applyFill="1" applyAlignment="1">
      <alignment horizontal="right" vertical="center"/>
    </xf>
    <xf numFmtId="164" fontId="5" fillId="0" borderId="0" xfId="15" applyFont="1" applyFill="1" applyBorder="1" applyAlignment="1">
      <alignment horizontal="left" vertical="center" wrapText="1"/>
    </xf>
    <xf numFmtId="164" fontId="6" fillId="0" borderId="0" xfId="15" applyFont="1" applyFill="1" applyAlignment="1">
      <alignment horizontal="center" vertical="center" wrapText="1"/>
    </xf>
    <xf numFmtId="164" fontId="6" fillId="0" borderId="0" xfId="15" applyFont="1" applyFill="1" applyBorder="1" applyAlignment="1">
      <alignment horizontal="center" vertical="center" wrapText="1"/>
    </xf>
    <xf numFmtId="164" fontId="5" fillId="2" borderId="5" xfId="4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4" fontId="7" fillId="0" borderId="11" xfId="1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2" borderId="3" xfId="4" applyNumberFormat="1" applyFont="1" applyFill="1" applyBorder="1" applyAlignment="1">
      <alignment horizontal="center" vertical="center" wrapText="1"/>
    </xf>
    <xf numFmtId="164" fontId="5" fillId="2" borderId="6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 wrapText="1"/>
    </xf>
    <xf numFmtId="0" fontId="5" fillId="2" borderId="27" xfId="1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164" fontId="5" fillId="2" borderId="1" xfId="4" applyNumberFormat="1" applyFont="1" applyFill="1" applyBorder="1" applyAlignment="1">
      <alignment horizontal="center" vertical="center" wrapText="1"/>
    </xf>
    <xf numFmtId="164" fontId="5" fillId="2" borderId="2" xfId="4" applyNumberFormat="1" applyFont="1" applyFill="1" applyBorder="1" applyAlignment="1">
      <alignment horizontal="center" vertical="center" wrapText="1"/>
    </xf>
    <xf numFmtId="164" fontId="5" fillId="2" borderId="4" xfId="4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4" fontId="5" fillId="5" borderId="23" xfId="4" applyNumberFormat="1" applyFont="1" applyFill="1" applyBorder="1" applyAlignment="1">
      <alignment horizontal="center" vertical="center" wrapText="1"/>
    </xf>
    <xf numFmtId="164" fontId="5" fillId="7" borderId="15" xfId="4" applyNumberFormat="1" applyFont="1" applyFill="1" applyBorder="1" applyAlignment="1">
      <alignment horizontal="center" vertical="center" wrapText="1"/>
    </xf>
    <xf numFmtId="164" fontId="5" fillId="7" borderId="18" xfId="4" applyNumberFormat="1" applyFont="1" applyFill="1" applyBorder="1" applyAlignment="1">
      <alignment horizontal="center" vertical="center" wrapText="1"/>
    </xf>
    <xf numFmtId="164" fontId="5" fillId="7" borderId="23" xfId="4" applyNumberFormat="1" applyFont="1" applyFill="1" applyBorder="1" applyAlignment="1">
      <alignment horizontal="center" vertical="center" wrapText="1"/>
    </xf>
    <xf numFmtId="164" fontId="5" fillId="8" borderId="15" xfId="4" applyNumberFormat="1" applyFont="1" applyFill="1" applyBorder="1" applyAlignment="1">
      <alignment horizontal="center" vertical="center" wrapText="1"/>
    </xf>
    <xf numFmtId="164" fontId="5" fillId="8" borderId="18" xfId="4" applyNumberFormat="1" applyFont="1" applyFill="1" applyBorder="1" applyAlignment="1">
      <alignment horizontal="center" vertical="center" wrapText="1"/>
    </xf>
    <xf numFmtId="164" fontId="5" fillId="8" borderId="19" xfId="4" applyNumberFormat="1" applyFont="1" applyFill="1" applyBorder="1" applyAlignment="1">
      <alignment horizontal="center" vertical="center" wrapText="1"/>
    </xf>
    <xf numFmtId="164" fontId="5" fillId="8" borderId="23" xfId="4" applyNumberFormat="1" applyFont="1" applyFill="1" applyBorder="1" applyAlignment="1">
      <alignment horizontal="center" vertical="center" wrapText="1"/>
    </xf>
    <xf numFmtId="164" fontId="5" fillId="8" borderId="3" xfId="4" applyNumberFormat="1" applyFont="1" applyFill="1" applyBorder="1" applyAlignment="1">
      <alignment horizontal="center" vertical="center" wrapText="1"/>
    </xf>
    <xf numFmtId="164" fontId="5" fillId="7" borderId="19" xfId="4" applyNumberFormat="1" applyFont="1" applyFill="1" applyBorder="1" applyAlignment="1">
      <alignment horizontal="center" vertical="center" wrapText="1"/>
    </xf>
    <xf numFmtId="164" fontId="5" fillId="7" borderId="3" xfId="4" applyNumberFormat="1" applyFont="1" applyFill="1" applyBorder="1" applyAlignment="1">
      <alignment horizontal="center" vertical="center" wrapText="1"/>
    </xf>
    <xf numFmtId="164" fontId="5" fillId="5" borderId="19" xfId="4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64" fontId="7" fillId="0" borderId="2" xfId="15" applyFont="1" applyFill="1" applyBorder="1" applyAlignment="1">
      <alignment horizontal="right" vertical="center"/>
    </xf>
    <xf numFmtId="2" fontId="7" fillId="0" borderId="8" xfId="4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3" applyNumberFormat="1" applyFont="1" applyFill="1" applyBorder="1" applyAlignment="1">
      <alignment horizontal="center" vertical="center"/>
    </xf>
    <xf numFmtId="164" fontId="7" fillId="0" borderId="3" xfId="15" applyFont="1" applyFill="1" applyBorder="1" applyAlignment="1">
      <alignment horizontal="right" vertical="center"/>
    </xf>
    <xf numFmtId="164" fontId="7" fillId="0" borderId="30" xfId="4" applyNumberFormat="1" applyFont="1" applyFill="1" applyBorder="1" applyAlignment="1">
      <alignment horizontal="right" vertical="center"/>
    </xf>
    <xf numFmtId="164" fontId="7" fillId="0" borderId="39" xfId="4" applyNumberFormat="1" applyFont="1" applyFill="1" applyBorder="1" applyAlignment="1">
      <alignment horizontal="right" vertical="center"/>
    </xf>
    <xf numFmtId="164" fontId="7" fillId="0" borderId="39" xfId="15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 wrapText="1"/>
    </xf>
    <xf numFmtId="164" fontId="7" fillId="0" borderId="29" xfId="15" applyFont="1" applyFill="1" applyBorder="1" applyAlignment="1">
      <alignment horizontal="right" vertical="center"/>
    </xf>
    <xf numFmtId="2" fontId="7" fillId="0" borderId="9" xfId="4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7" borderId="2" xfId="4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7" borderId="3" xfId="15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5" xfId="1" applyNumberFormat="1" applyFont="1" applyFill="1" applyBorder="1" applyAlignment="1">
      <alignment horizontal="center" vertical="center"/>
    </xf>
    <xf numFmtId="0" fontId="4" fillId="2" borderId="42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right" vertical="center"/>
    </xf>
    <xf numFmtId="164" fontId="4" fillId="2" borderId="13" xfId="15" applyFont="1" applyFill="1" applyBorder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22" xfId="0" applyNumberFormat="1" applyFont="1" applyFill="1" applyBorder="1" applyAlignment="1">
      <alignment horizontal="right" vertical="center"/>
    </xf>
    <xf numFmtId="164" fontId="7" fillId="0" borderId="0" xfId="4" applyNumberFormat="1" applyFont="1" applyFill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41" fontId="7" fillId="0" borderId="0" xfId="4" applyNumberFormat="1" applyFont="1" applyFill="1" applyAlignment="1">
      <alignment horizontal="center" vertical="center"/>
    </xf>
    <xf numFmtId="41" fontId="5" fillId="6" borderId="2" xfId="4" applyNumberFormat="1" applyFont="1" applyFill="1" applyBorder="1" applyAlignment="1">
      <alignment horizontal="center" vertical="center" wrapText="1"/>
    </xf>
    <xf numFmtId="41" fontId="5" fillId="6" borderId="4" xfId="4" applyNumberFormat="1" applyFont="1" applyFill="1" applyBorder="1" applyAlignment="1">
      <alignment horizontal="center" vertical="center" wrapText="1"/>
    </xf>
    <xf numFmtId="41" fontId="5" fillId="6" borderId="3" xfId="4" applyNumberFormat="1" applyFont="1" applyFill="1" applyBorder="1" applyAlignment="1">
      <alignment horizontal="center" vertical="center" wrapText="1"/>
    </xf>
    <xf numFmtId="41" fontId="5" fillId="6" borderId="6" xfId="4" applyNumberFormat="1" applyFont="1" applyFill="1" applyBorder="1" applyAlignment="1">
      <alignment horizontal="center" vertical="center" wrapText="1"/>
    </xf>
    <xf numFmtId="41" fontId="5" fillId="0" borderId="36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horizontal="center" vertical="center"/>
    </xf>
    <xf numFmtId="41" fontId="7" fillId="0" borderId="1" xfId="4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7" fillId="0" borderId="4" xfId="4" applyNumberFormat="1" applyFont="1" applyFill="1" applyBorder="1" applyAlignment="1">
      <alignment horizontal="center" vertical="center"/>
    </xf>
    <xf numFmtId="41" fontId="7" fillId="0" borderId="9" xfId="4" applyNumberFormat="1" applyFont="1" applyFill="1" applyBorder="1" applyAlignment="1">
      <alignment horizontal="center" vertical="center"/>
    </xf>
    <xf numFmtId="41" fontId="7" fillId="0" borderId="7" xfId="4" applyNumberFormat="1" applyFont="1" applyFill="1" applyBorder="1" applyAlignment="1">
      <alignment horizontal="center" vertical="center"/>
    </xf>
    <xf numFmtId="41" fontId="7" fillId="0" borderId="8" xfId="4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/>
    </xf>
    <xf numFmtId="41" fontId="6" fillId="0" borderId="7" xfId="0" applyNumberFormat="1" applyFont="1" applyFill="1" applyBorder="1" applyAlignment="1">
      <alignment horizontal="center"/>
    </xf>
    <xf numFmtId="41" fontId="6" fillId="0" borderId="8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>
      <alignment horizontal="center" vertical="center" wrapText="1"/>
    </xf>
    <xf numFmtId="41" fontId="5" fillId="0" borderId="7" xfId="0" applyNumberFormat="1" applyFont="1" applyFill="1" applyBorder="1" applyAlignment="1">
      <alignment horizontal="center" vertical="center" wrapText="1"/>
    </xf>
    <xf numFmtId="41" fontId="5" fillId="0" borderId="8" xfId="0" applyNumberFormat="1" applyFont="1" applyFill="1" applyBorder="1" applyAlignment="1">
      <alignment horizontal="center" vertical="center" wrapText="1"/>
    </xf>
    <xf numFmtId="41" fontId="7" fillId="0" borderId="5" xfId="4" applyNumberFormat="1" applyFont="1" applyFill="1" applyBorder="1" applyAlignment="1">
      <alignment horizontal="center" vertical="center"/>
    </xf>
    <xf numFmtId="41" fontId="7" fillId="0" borderId="3" xfId="4" applyNumberFormat="1" applyFont="1" applyFill="1" applyBorder="1" applyAlignment="1">
      <alignment horizontal="center" vertical="center"/>
    </xf>
    <xf numFmtId="41" fontId="7" fillId="0" borderId="6" xfId="4" applyNumberFormat="1" applyFont="1" applyFill="1" applyBorder="1" applyAlignment="1">
      <alignment horizontal="center" vertical="center"/>
    </xf>
    <xf numFmtId="41" fontId="4" fillId="2" borderId="12" xfId="0" applyNumberFormat="1" applyFont="1" applyFill="1" applyBorder="1" applyAlignment="1">
      <alignment horizontal="center" vertical="center"/>
    </xf>
    <xf numFmtId="41" fontId="4" fillId="2" borderId="13" xfId="0" applyNumberFormat="1" applyFont="1" applyFill="1" applyBorder="1" applyAlignment="1">
      <alignment horizontal="center" vertical="center"/>
    </xf>
    <xf numFmtId="41" fontId="4" fillId="2" borderId="22" xfId="0" applyNumberFormat="1" applyFont="1" applyFill="1" applyBorder="1" applyAlignment="1">
      <alignment horizontal="center" vertical="center"/>
    </xf>
    <xf numFmtId="0" fontId="12" fillId="0" borderId="0" xfId="16" applyNumberFormat="1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left" vertical="center"/>
    </xf>
    <xf numFmtId="0" fontId="5" fillId="4" borderId="22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164" fontId="7" fillId="0" borderId="21" xfId="4" applyNumberFormat="1" applyFont="1" applyFill="1" applyBorder="1" applyAlignment="1">
      <alignment horizontal="right" vertical="center"/>
    </xf>
    <xf numFmtId="0" fontId="5" fillId="4" borderId="32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2" fontId="7" fillId="0" borderId="43" xfId="4" applyNumberFormat="1" applyFont="1" applyFill="1" applyBorder="1" applyAlignment="1">
      <alignment horizontal="right" vertical="center"/>
    </xf>
    <xf numFmtId="2" fontId="7" fillId="0" borderId="44" xfId="4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164" fontId="5" fillId="2" borderId="5" xfId="15" applyFont="1" applyFill="1" applyBorder="1" applyAlignment="1">
      <alignment horizontal="center" vertical="center" wrapText="1"/>
    </xf>
    <xf numFmtId="164" fontId="7" fillId="0" borderId="43" xfId="15" applyFont="1" applyFill="1" applyBorder="1" applyAlignment="1">
      <alignment horizontal="right" vertical="center"/>
    </xf>
    <xf numFmtId="164" fontId="7" fillId="0" borderId="44" xfId="4" applyNumberFormat="1" applyFont="1" applyFill="1" applyBorder="1" applyAlignment="1">
      <alignment horizontal="right" vertical="center"/>
    </xf>
    <xf numFmtId="164" fontId="7" fillId="0" borderId="9" xfId="15" applyFont="1" applyFill="1" applyBorder="1" applyAlignment="1">
      <alignment horizontal="right" vertical="center"/>
    </xf>
    <xf numFmtId="164" fontId="6" fillId="0" borderId="9" xfId="15" applyFont="1" applyFill="1" applyBorder="1" applyAlignment="1">
      <alignment horizontal="right" vertical="center"/>
    </xf>
    <xf numFmtId="164" fontId="7" fillId="0" borderId="43" xfId="15" applyFont="1" applyFill="1" applyBorder="1" applyAlignment="1">
      <alignment horizontal="center" vertical="center" wrapText="1"/>
    </xf>
    <xf numFmtId="0" fontId="12" fillId="0" borderId="0" xfId="16" applyNumberFormat="1" applyFont="1" applyFill="1" applyBorder="1" applyAlignment="1">
      <alignment horizontal="left" vertical="top"/>
    </xf>
    <xf numFmtId="166" fontId="6" fillId="0" borderId="0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6" xfId="3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164" fontId="7" fillId="0" borderId="45" xfId="15" applyFont="1" applyFill="1" applyBorder="1" applyAlignment="1">
      <alignment horizontal="center" vertical="center" wrapText="1"/>
    </xf>
    <xf numFmtId="164" fontId="7" fillId="0" borderId="46" xfId="4" applyNumberFormat="1" applyFont="1" applyFill="1" applyBorder="1" applyAlignment="1">
      <alignment horizontal="right" vertical="center"/>
    </xf>
    <xf numFmtId="2" fontId="7" fillId="0" borderId="45" xfId="4" applyNumberFormat="1" applyFont="1" applyFill="1" applyBorder="1" applyAlignment="1">
      <alignment horizontal="right" vertical="center"/>
    </xf>
    <xf numFmtId="2" fontId="7" fillId="0" borderId="46" xfId="4" applyNumberFormat="1" applyFont="1" applyFill="1" applyBorder="1" applyAlignment="1">
      <alignment horizontal="right" vertical="center"/>
    </xf>
    <xf numFmtId="0" fontId="4" fillId="2" borderId="32" xfId="1" applyNumberFormat="1" applyFont="1" applyFill="1" applyBorder="1" applyAlignment="1">
      <alignment horizontal="right" vertical="center"/>
    </xf>
    <xf numFmtId="164" fontId="4" fillId="2" borderId="12" xfId="15" applyFont="1" applyFill="1" applyBorder="1" applyAlignment="1">
      <alignment horizontal="right" vertical="center"/>
    </xf>
    <xf numFmtId="164" fontId="4" fillId="2" borderId="22" xfId="0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/>
    </xf>
    <xf numFmtId="164" fontId="4" fillId="0" borderId="0" xfId="15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164" fontId="5" fillId="9" borderId="2" xfId="4" applyNumberFormat="1" applyFont="1" applyFill="1" applyBorder="1" applyAlignment="1">
      <alignment horizontal="center" vertical="center" wrapText="1"/>
    </xf>
    <xf numFmtId="164" fontId="5" fillId="9" borderId="3" xfId="15" applyFont="1" applyFill="1" applyBorder="1" applyAlignment="1">
      <alignment horizontal="center" vertical="center" wrapText="1"/>
    </xf>
    <xf numFmtId="164" fontId="5" fillId="8" borderId="1" xfId="4" applyNumberFormat="1" applyFont="1" applyFill="1" applyBorder="1" applyAlignment="1">
      <alignment horizontal="center" vertical="center" wrapText="1"/>
    </xf>
    <xf numFmtId="164" fontId="5" fillId="8" borderId="2" xfId="4" applyNumberFormat="1" applyFont="1" applyFill="1" applyBorder="1" applyAlignment="1">
      <alignment horizontal="center" vertical="center" wrapText="1"/>
    </xf>
    <xf numFmtId="164" fontId="5" fillId="8" borderId="4" xfId="4" applyNumberFormat="1" applyFont="1" applyFill="1" applyBorder="1" applyAlignment="1">
      <alignment horizontal="center" vertical="center" wrapText="1"/>
    </xf>
    <xf numFmtId="164" fontId="5" fillId="8" borderId="6" xfId="4" applyNumberFormat="1" applyFont="1" applyFill="1" applyBorder="1" applyAlignment="1">
      <alignment horizontal="center" vertical="center" wrapText="1"/>
    </xf>
    <xf numFmtId="164" fontId="5" fillId="10" borderId="1" xfId="4" applyNumberFormat="1" applyFont="1" applyFill="1" applyBorder="1" applyAlignment="1">
      <alignment horizontal="center" vertical="center" wrapText="1"/>
    </xf>
    <xf numFmtId="164" fontId="5" fillId="10" borderId="2" xfId="4" applyNumberFormat="1" applyFont="1" applyFill="1" applyBorder="1" applyAlignment="1">
      <alignment horizontal="center" vertical="center" wrapText="1"/>
    </xf>
    <xf numFmtId="164" fontId="5" fillId="10" borderId="4" xfId="4" applyNumberFormat="1" applyFont="1" applyFill="1" applyBorder="1" applyAlignment="1">
      <alignment horizontal="center" vertical="center" wrapText="1"/>
    </xf>
    <xf numFmtId="164" fontId="5" fillId="10" borderId="5" xfId="15" applyFont="1" applyFill="1" applyBorder="1" applyAlignment="1">
      <alignment horizontal="center" vertical="center" wrapText="1"/>
    </xf>
    <xf numFmtId="164" fontId="5" fillId="10" borderId="3" xfId="15" applyFont="1" applyFill="1" applyBorder="1" applyAlignment="1">
      <alignment horizontal="center" vertical="center" wrapText="1"/>
    </xf>
    <xf numFmtId="164" fontId="5" fillId="10" borderId="6" xfId="4" applyNumberFormat="1" applyFont="1" applyFill="1" applyBorder="1" applyAlignment="1">
      <alignment horizontal="center" vertical="center" wrapText="1"/>
    </xf>
    <xf numFmtId="164" fontId="5" fillId="11" borderId="1" xfId="4" applyNumberFormat="1" applyFont="1" applyFill="1" applyBorder="1" applyAlignment="1">
      <alignment horizontal="center" vertical="center" wrapText="1"/>
    </xf>
    <xf numFmtId="164" fontId="5" fillId="11" borderId="2" xfId="4" applyNumberFormat="1" applyFont="1" applyFill="1" applyBorder="1" applyAlignment="1">
      <alignment horizontal="center" vertical="center" wrapText="1"/>
    </xf>
    <xf numFmtId="164" fontId="5" fillId="11" borderId="4" xfId="4" applyNumberFormat="1" applyFont="1" applyFill="1" applyBorder="1" applyAlignment="1">
      <alignment horizontal="center" vertical="center" wrapText="1"/>
    </xf>
    <xf numFmtId="164" fontId="5" fillId="11" borderId="5" xfId="4" applyNumberFormat="1" applyFont="1" applyFill="1" applyBorder="1" applyAlignment="1">
      <alignment horizontal="center" vertical="center" wrapText="1"/>
    </xf>
    <xf numFmtId="164" fontId="5" fillId="11" borderId="3" xfId="4" applyNumberFormat="1" applyFont="1" applyFill="1" applyBorder="1" applyAlignment="1">
      <alignment horizontal="center" vertical="center" wrapText="1"/>
    </xf>
    <xf numFmtId="164" fontId="5" fillId="11" borderId="6" xfId="4" applyNumberFormat="1" applyFont="1" applyFill="1" applyBorder="1" applyAlignment="1">
      <alignment horizontal="center" vertical="center" wrapText="1"/>
    </xf>
    <xf numFmtId="41" fontId="7" fillId="0" borderId="43" xfId="4" applyNumberFormat="1" applyFont="1" applyFill="1" applyBorder="1" applyAlignment="1">
      <alignment horizontal="right" vertical="center"/>
    </xf>
    <xf numFmtId="41" fontId="7" fillId="0" borderId="11" xfId="4" applyNumberFormat="1" applyFont="1" applyFill="1" applyBorder="1" applyAlignment="1">
      <alignment horizontal="right" vertical="center"/>
    </xf>
    <xf numFmtId="41" fontId="7" fillId="0" borderId="44" xfId="4" applyNumberFormat="1" applyFont="1" applyFill="1" applyBorder="1" applyAlignment="1">
      <alignment horizontal="right" vertical="center"/>
    </xf>
    <xf numFmtId="41" fontId="7" fillId="0" borderId="45" xfId="4" applyNumberFormat="1" applyFont="1" applyFill="1" applyBorder="1" applyAlignment="1">
      <alignment horizontal="right" vertical="center"/>
    </xf>
    <xf numFmtId="41" fontId="7" fillId="0" borderId="16" xfId="4" applyNumberFormat="1" applyFont="1" applyFill="1" applyBorder="1" applyAlignment="1">
      <alignment horizontal="right" vertical="center"/>
    </xf>
    <xf numFmtId="41" fontId="7" fillId="0" borderId="46" xfId="4" applyNumberFormat="1" applyFont="1" applyFill="1" applyBorder="1" applyAlignment="1">
      <alignment horizontal="right" vertical="center"/>
    </xf>
    <xf numFmtId="41" fontId="7" fillId="0" borderId="43" xfId="4" applyNumberFormat="1" applyFont="1" applyFill="1" applyBorder="1" applyAlignment="1">
      <alignment horizontal="center" vertical="center"/>
    </xf>
    <xf numFmtId="41" fontId="7" fillId="0" borderId="11" xfId="4" applyNumberFormat="1" applyFont="1" applyFill="1" applyBorder="1" applyAlignment="1">
      <alignment horizontal="center" vertical="center"/>
    </xf>
    <xf numFmtId="41" fontId="7" fillId="0" borderId="44" xfId="4" applyNumberFormat="1" applyFont="1" applyFill="1" applyBorder="1" applyAlignment="1">
      <alignment horizontal="center" vertical="center"/>
    </xf>
    <xf numFmtId="41" fontId="5" fillId="4" borderId="12" xfId="0" applyNumberFormat="1" applyFont="1" applyFill="1" applyBorder="1" applyAlignment="1">
      <alignment horizontal="center" vertical="center" wrapText="1"/>
    </xf>
    <xf numFmtId="41" fontId="5" fillId="4" borderId="13" xfId="0" applyNumberFormat="1" applyFont="1" applyFill="1" applyBorder="1" applyAlignment="1">
      <alignment horizontal="center" vertical="center" wrapText="1"/>
    </xf>
    <xf numFmtId="41" fontId="5" fillId="4" borderId="22" xfId="0" applyNumberFormat="1" applyFont="1" applyFill="1" applyBorder="1" applyAlignment="1">
      <alignment horizontal="center" vertical="center" wrapText="1"/>
    </xf>
    <xf numFmtId="41" fontId="7" fillId="0" borderId="45" xfId="4" applyNumberFormat="1" applyFont="1" applyFill="1" applyBorder="1" applyAlignment="1">
      <alignment horizontal="center" vertical="center"/>
    </xf>
    <xf numFmtId="41" fontId="7" fillId="0" borderId="16" xfId="4" applyNumberFormat="1" applyFont="1" applyFill="1" applyBorder="1" applyAlignment="1">
      <alignment horizontal="center" vertical="center"/>
    </xf>
    <xf numFmtId="41" fontId="7" fillId="0" borderId="46" xfId="4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5" fillId="8" borderId="5" xfId="4" applyNumberFormat="1" applyFont="1" applyFill="1" applyBorder="1" applyAlignment="1">
      <alignment horizontal="center" vertical="center" wrapText="1"/>
    </xf>
    <xf numFmtId="164" fontId="5" fillId="9" borderId="30" xfId="4" applyNumberFormat="1" applyFont="1" applyFill="1" applyBorder="1" applyAlignment="1">
      <alignment horizontal="center" vertical="center" wrapText="1"/>
    </xf>
    <xf numFmtId="164" fontId="5" fillId="9" borderId="29" xfId="4" applyNumberFormat="1" applyFont="1" applyFill="1" applyBorder="1" applyAlignment="1">
      <alignment horizontal="center" vertical="center" wrapText="1"/>
    </xf>
    <xf numFmtId="164" fontId="7" fillId="0" borderId="37" xfId="4" applyNumberFormat="1" applyFont="1" applyFill="1" applyBorder="1" applyAlignment="1">
      <alignment horizontal="right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13" xfId="1" applyNumberFormat="1" applyFont="1" applyFill="1" applyBorder="1" applyAlignment="1">
      <alignment horizontal="center" vertical="center"/>
    </xf>
    <xf numFmtId="0" fontId="5" fillId="2" borderId="13" xfId="1" applyNumberFormat="1" applyFont="1" applyFill="1" applyBorder="1" applyAlignment="1">
      <alignment horizontal="right" vertical="center"/>
    </xf>
    <xf numFmtId="164" fontId="5" fillId="2" borderId="13" xfId="15" applyFont="1" applyFill="1" applyBorder="1" applyAlignment="1">
      <alignment horizontal="right" vertical="center"/>
    </xf>
    <xf numFmtId="164" fontId="5" fillId="2" borderId="13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16" applyNumberFormat="1" applyFont="1" applyFill="1" applyBorder="1" applyAlignment="1">
      <alignment horizontal="left"/>
    </xf>
    <xf numFmtId="0" fontId="5" fillId="4" borderId="36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vertical="center"/>
    </xf>
    <xf numFmtId="0" fontId="7" fillId="0" borderId="47" xfId="0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8" xfId="4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164" fontId="7" fillId="0" borderId="48" xfId="0" applyNumberFormat="1" applyFont="1" applyFill="1" applyBorder="1" applyAlignment="1">
      <alignment horizontal="right" vertical="center"/>
    </xf>
    <xf numFmtId="164" fontId="7" fillId="0" borderId="10" xfId="0" applyNumberFormat="1" applyFont="1" applyFill="1" applyBorder="1" applyAlignment="1">
      <alignment horizontal="right" vertical="center"/>
    </xf>
    <xf numFmtId="164" fontId="7" fillId="0" borderId="38" xfId="4" applyNumberFormat="1" applyFont="1" applyFill="1" applyBorder="1" applyAlignment="1">
      <alignment horizontal="right" vertical="center"/>
    </xf>
    <xf numFmtId="41" fontId="7" fillId="0" borderId="10" xfId="4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164" fontId="5" fillId="5" borderId="12" xfId="4" applyNumberFormat="1" applyFont="1" applyFill="1" applyBorder="1" applyAlignment="1">
      <alignment horizontal="center" vertical="center" wrapText="1"/>
    </xf>
    <xf numFmtId="164" fontId="5" fillId="5" borderId="13" xfId="4" applyNumberFormat="1" applyFont="1" applyFill="1" applyBorder="1" applyAlignment="1">
      <alignment horizontal="center" vertical="center" wrapText="1"/>
    </xf>
    <xf numFmtId="164" fontId="5" fillId="5" borderId="22" xfId="4" applyNumberFormat="1" applyFont="1" applyFill="1" applyBorder="1" applyAlignment="1">
      <alignment horizontal="center" vertical="center" wrapText="1"/>
    </xf>
    <xf numFmtId="164" fontId="5" fillId="5" borderId="24" xfId="4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64" fontId="7" fillId="0" borderId="43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center" vertical="center" wrapText="1"/>
    </xf>
    <xf numFmtId="164" fontId="7" fillId="0" borderId="45" xfId="0" applyNumberFormat="1" applyFont="1" applyFill="1" applyBorder="1" applyAlignment="1">
      <alignment horizontal="right" vertical="center"/>
    </xf>
    <xf numFmtId="164" fontId="5" fillId="7" borderId="14" xfId="4" applyNumberFormat="1" applyFont="1" applyFill="1" applyBorder="1" applyAlignment="1">
      <alignment horizontal="center" vertical="center" wrapText="1"/>
    </xf>
    <xf numFmtId="164" fontId="5" fillId="7" borderId="24" xfId="4" applyNumberFormat="1" applyFont="1" applyFill="1" applyBorder="1" applyAlignment="1">
      <alignment horizontal="center" vertical="center" wrapText="1"/>
    </xf>
    <xf numFmtId="164" fontId="5" fillId="9" borderId="35" xfId="4" applyNumberFormat="1" applyFont="1" applyFill="1" applyBorder="1" applyAlignment="1">
      <alignment horizontal="center" vertical="center" wrapText="1"/>
    </xf>
    <xf numFmtId="164" fontId="5" fillId="9" borderId="31" xfId="4" applyNumberFormat="1" applyFont="1" applyFill="1" applyBorder="1" applyAlignment="1">
      <alignment horizontal="center" vertical="center" wrapText="1"/>
    </xf>
    <xf numFmtId="164" fontId="5" fillId="9" borderId="40" xfId="4" applyNumberFormat="1" applyFont="1" applyFill="1" applyBorder="1" applyAlignment="1">
      <alignment horizontal="center" vertical="center" wrapText="1"/>
    </xf>
    <xf numFmtId="164" fontId="5" fillId="9" borderId="12" xfId="4" applyNumberFormat="1" applyFont="1" applyFill="1" applyBorder="1" applyAlignment="1">
      <alignment horizontal="center" vertical="center" wrapText="1"/>
    </xf>
    <xf numFmtId="164" fontId="5" fillId="9" borderId="13" xfId="4" applyNumberFormat="1" applyFont="1" applyFill="1" applyBorder="1" applyAlignment="1">
      <alignment horizontal="center" vertical="center" wrapText="1"/>
    </xf>
    <xf numFmtId="164" fontId="5" fillId="9" borderId="22" xfId="4" applyNumberFormat="1" applyFont="1" applyFill="1" applyBorder="1" applyAlignment="1">
      <alignment horizontal="center" vertical="center" wrapText="1"/>
    </xf>
  </cellXfs>
  <cellStyles count="17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illares 4" xfId="16" xr:uid="{A1E13138-3510-49BA-93B2-DD0A6A118DA9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O163"/>
  <sheetViews>
    <sheetView view="pageBreakPreview" zoomScale="80" zoomScaleNormal="80" zoomScaleSheetLayoutView="80" workbookViewId="0">
      <pane ySplit="5" topLeftCell="A156" activePane="bottomLeft" state="frozen"/>
      <selection activeCell="F9" sqref="F9"/>
      <selection pane="bottomLeft" activeCell="A159" sqref="A159:A160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0.85546875" style="3" customWidth="1"/>
    <col min="4" max="4" width="23.85546875" style="3" customWidth="1"/>
    <col min="5" max="5" width="27.5703125" style="40" customWidth="1"/>
    <col min="6" max="6" width="25.85546875" style="38" customWidth="1"/>
    <col min="7" max="7" width="27.7109375" style="14" customWidth="1"/>
    <col min="8" max="8" width="19.42578125" style="128" customWidth="1"/>
    <col min="9" max="11" width="18.85546875" style="128" customWidth="1"/>
    <col min="12" max="16384" width="11.42578125" style="1"/>
  </cols>
  <sheetData>
    <row r="1" spans="1:11" ht="15" x14ac:dyDescent="0.2">
      <c r="A1" s="56" t="s">
        <v>0</v>
      </c>
      <c r="B1" s="56"/>
      <c r="C1" s="56"/>
      <c r="D1" s="53"/>
    </row>
    <row r="2" spans="1:11" ht="15" x14ac:dyDescent="0.2">
      <c r="A2" s="56" t="s">
        <v>1</v>
      </c>
      <c r="B2" s="56"/>
      <c r="C2" s="56"/>
      <c r="D2" s="53"/>
    </row>
    <row r="3" spans="1:11" ht="15.75" thickBot="1" x14ac:dyDescent="0.25">
      <c r="A3" s="56" t="s">
        <v>58</v>
      </c>
      <c r="B3" s="56"/>
      <c r="C3" s="56"/>
      <c r="D3" s="53"/>
    </row>
    <row r="4" spans="1:11" ht="15.75" customHeight="1" x14ac:dyDescent="0.2">
      <c r="A4" s="108" t="s">
        <v>2</v>
      </c>
      <c r="B4" s="109" t="s">
        <v>3</v>
      </c>
      <c r="C4" s="110" t="s">
        <v>4</v>
      </c>
      <c r="D4" s="110" t="s">
        <v>54</v>
      </c>
      <c r="E4" s="111" t="s">
        <v>49</v>
      </c>
      <c r="F4" s="111"/>
      <c r="G4" s="111"/>
      <c r="H4" s="129" t="s">
        <v>51</v>
      </c>
      <c r="I4" s="129"/>
      <c r="J4" s="129"/>
      <c r="K4" s="130"/>
    </row>
    <row r="5" spans="1:11" ht="22.5" customHeight="1" thickBot="1" x14ac:dyDescent="0.25">
      <c r="A5" s="112"/>
      <c r="B5" s="113"/>
      <c r="C5" s="114"/>
      <c r="D5" s="114"/>
      <c r="E5" s="115" t="s">
        <v>48</v>
      </c>
      <c r="F5" s="115" t="s">
        <v>47</v>
      </c>
      <c r="G5" s="86" t="s">
        <v>52</v>
      </c>
      <c r="H5" s="131" t="s">
        <v>50</v>
      </c>
      <c r="I5" s="131" t="s">
        <v>48</v>
      </c>
      <c r="J5" s="131" t="s">
        <v>47</v>
      </c>
      <c r="K5" s="132" t="s">
        <v>52</v>
      </c>
    </row>
    <row r="6" spans="1:11" ht="15" customHeight="1" thickBot="1" x14ac:dyDescent="0.25">
      <c r="A6" s="106" t="s">
        <v>59</v>
      </c>
      <c r="B6" s="107"/>
      <c r="C6" s="107"/>
      <c r="D6" s="107"/>
      <c r="E6" s="107"/>
      <c r="F6" s="107"/>
      <c r="G6" s="107"/>
      <c r="H6" s="133"/>
      <c r="I6" s="134"/>
      <c r="J6" s="134"/>
      <c r="K6" s="135"/>
    </row>
    <row r="7" spans="1:11" s="2" customFormat="1" ht="71.25" x14ac:dyDescent="0.2">
      <c r="A7" s="27">
        <v>1</v>
      </c>
      <c r="B7" s="28">
        <v>130705</v>
      </c>
      <c r="C7" s="29" t="s">
        <v>61</v>
      </c>
      <c r="D7" s="29" t="s">
        <v>55</v>
      </c>
      <c r="E7" s="92">
        <v>37623041</v>
      </c>
      <c r="F7" s="92">
        <v>519986</v>
      </c>
      <c r="G7" s="99">
        <v>0</v>
      </c>
      <c r="H7" s="136">
        <v>14</v>
      </c>
      <c r="I7" s="137">
        <v>1.1599999999999999</v>
      </c>
      <c r="J7" s="137">
        <v>1.1599999999999999</v>
      </c>
      <c r="K7" s="138">
        <v>0</v>
      </c>
    </row>
    <row r="8" spans="1:11" s="2" customFormat="1" ht="42.75" x14ac:dyDescent="0.2">
      <c r="A8" s="8">
        <f>A7+1</f>
        <v>2</v>
      </c>
      <c r="B8" s="11">
        <v>189823</v>
      </c>
      <c r="C8" s="10" t="s">
        <v>63</v>
      </c>
      <c r="D8" s="10" t="s">
        <v>56</v>
      </c>
      <c r="E8" s="34">
        <v>76315100</v>
      </c>
      <c r="F8" s="34">
        <v>54796230</v>
      </c>
      <c r="G8" s="100">
        <v>0</v>
      </c>
      <c r="H8" s="139">
        <v>123</v>
      </c>
      <c r="I8" s="140">
        <v>59.62</v>
      </c>
      <c r="J8" s="140">
        <v>42.81</v>
      </c>
      <c r="K8" s="141">
        <v>0</v>
      </c>
    </row>
    <row r="9" spans="1:11" s="2" customFormat="1" ht="42.75" x14ac:dyDescent="0.2">
      <c r="A9" s="8">
        <f t="shared" ref="A9:A18" si="0">+A8+1</f>
        <v>3</v>
      </c>
      <c r="B9" s="11">
        <v>189831</v>
      </c>
      <c r="C9" s="10" t="s">
        <v>13</v>
      </c>
      <c r="D9" s="10" t="s">
        <v>56</v>
      </c>
      <c r="E9" s="22">
        <v>10750000</v>
      </c>
      <c r="F9" s="22">
        <v>10750000</v>
      </c>
      <c r="G9" s="100">
        <v>0</v>
      </c>
      <c r="H9" s="139">
        <v>126</v>
      </c>
      <c r="I9" s="140">
        <v>38.39</v>
      </c>
      <c r="J9" s="140">
        <v>38.39</v>
      </c>
      <c r="K9" s="141">
        <v>0</v>
      </c>
    </row>
    <row r="10" spans="1:11" s="2" customFormat="1" ht="42.75" x14ac:dyDescent="0.2">
      <c r="A10" s="8">
        <f t="shared" si="0"/>
        <v>4</v>
      </c>
      <c r="B10" s="9">
        <v>190098</v>
      </c>
      <c r="C10" s="10" t="s">
        <v>156</v>
      </c>
      <c r="D10" s="10" t="s">
        <v>56</v>
      </c>
      <c r="E10" s="34">
        <v>0</v>
      </c>
      <c r="F10" s="34">
        <v>24000000</v>
      </c>
      <c r="G10" s="101">
        <v>10554756.460000001</v>
      </c>
      <c r="H10" s="139">
        <v>817.52</v>
      </c>
      <c r="I10" s="140">
        <v>54.05</v>
      </c>
      <c r="J10" s="140">
        <v>0</v>
      </c>
      <c r="K10" s="141">
        <v>16.89</v>
      </c>
    </row>
    <row r="11" spans="1:11" s="2" customFormat="1" ht="42.75" x14ac:dyDescent="0.2">
      <c r="A11" s="8">
        <f t="shared" si="0"/>
        <v>5</v>
      </c>
      <c r="B11" s="9">
        <v>209134</v>
      </c>
      <c r="C11" s="10" t="s">
        <v>64</v>
      </c>
      <c r="D11" s="10" t="s">
        <v>56</v>
      </c>
      <c r="E11" s="34">
        <v>29025000</v>
      </c>
      <c r="F11" s="34">
        <v>15522277</v>
      </c>
      <c r="G11" s="100">
        <v>0</v>
      </c>
      <c r="H11" s="139">
        <v>150</v>
      </c>
      <c r="I11" s="140">
        <v>170.4</v>
      </c>
      <c r="J11" s="140">
        <v>91.04</v>
      </c>
      <c r="K11" s="141">
        <v>0</v>
      </c>
    </row>
    <row r="12" spans="1:11" s="2" customFormat="1" ht="28.5" x14ac:dyDescent="0.2">
      <c r="A12" s="8">
        <f t="shared" si="0"/>
        <v>6</v>
      </c>
      <c r="B12" s="11">
        <v>209196</v>
      </c>
      <c r="C12" s="10" t="s">
        <v>65</v>
      </c>
      <c r="D12" s="10" t="s">
        <v>56</v>
      </c>
      <c r="E12" s="34">
        <v>25000000</v>
      </c>
      <c r="F12" s="34">
        <v>1077001</v>
      </c>
      <c r="G12" s="100">
        <v>0</v>
      </c>
      <c r="H12" s="139">
        <v>1500</v>
      </c>
      <c r="I12" s="140">
        <v>99.7</v>
      </c>
      <c r="J12" s="140">
        <v>4.3</v>
      </c>
      <c r="K12" s="141">
        <v>0</v>
      </c>
    </row>
    <row r="13" spans="1:11" s="2" customFormat="1" ht="42.75" x14ac:dyDescent="0.2">
      <c r="A13" s="8">
        <f t="shared" si="0"/>
        <v>7</v>
      </c>
      <c r="B13" s="11">
        <v>209418</v>
      </c>
      <c r="C13" s="10" t="s">
        <v>222</v>
      </c>
      <c r="D13" s="10"/>
      <c r="E13" s="34">
        <v>0</v>
      </c>
      <c r="F13" s="34">
        <v>20199902</v>
      </c>
      <c r="G13" s="100">
        <v>0</v>
      </c>
      <c r="H13" s="139">
        <v>600</v>
      </c>
      <c r="I13" s="140">
        <v>51.89</v>
      </c>
      <c r="J13" s="140">
        <v>311.73</v>
      </c>
      <c r="K13" s="141">
        <v>0</v>
      </c>
    </row>
    <row r="14" spans="1:11" s="2" customFormat="1" ht="28.5" x14ac:dyDescent="0.2">
      <c r="A14" s="8">
        <f t="shared" si="0"/>
        <v>8</v>
      </c>
      <c r="B14" s="12">
        <v>210328</v>
      </c>
      <c r="C14" s="10" t="s">
        <v>14</v>
      </c>
      <c r="D14" s="10" t="s">
        <v>56</v>
      </c>
      <c r="E14" s="34">
        <v>15000000</v>
      </c>
      <c r="F14" s="34">
        <v>488170</v>
      </c>
      <c r="G14" s="100">
        <v>0</v>
      </c>
      <c r="H14" s="139">
        <v>99.62</v>
      </c>
      <c r="I14" s="140">
        <v>78.599999999999994</v>
      </c>
      <c r="J14" s="140">
        <v>1.21</v>
      </c>
      <c r="K14" s="141">
        <v>0</v>
      </c>
    </row>
    <row r="15" spans="1:11" s="2" customFormat="1" ht="57" x14ac:dyDescent="0.2">
      <c r="A15" s="8">
        <f t="shared" si="0"/>
        <v>9</v>
      </c>
      <c r="B15" s="12">
        <v>229662</v>
      </c>
      <c r="C15" s="10" t="s">
        <v>223</v>
      </c>
      <c r="D15" s="10"/>
      <c r="E15" s="34">
        <v>0</v>
      </c>
      <c r="F15" s="34">
        <v>130981965</v>
      </c>
      <c r="G15" s="100">
        <v>42660506.530000001</v>
      </c>
      <c r="H15" s="139">
        <v>28</v>
      </c>
      <c r="I15" s="140">
        <v>0.6</v>
      </c>
      <c r="J15" s="140">
        <v>10.59</v>
      </c>
      <c r="K15" s="141">
        <v>1.84</v>
      </c>
    </row>
    <row r="16" spans="1:11" s="2" customFormat="1" ht="28.5" x14ac:dyDescent="0.2">
      <c r="A16" s="8">
        <f t="shared" si="0"/>
        <v>10</v>
      </c>
      <c r="B16" s="11">
        <v>24234</v>
      </c>
      <c r="C16" s="10" t="s">
        <v>66</v>
      </c>
      <c r="D16" s="10" t="s">
        <v>55</v>
      </c>
      <c r="E16" s="34">
        <v>234124776</v>
      </c>
      <c r="F16" s="34">
        <v>234124776</v>
      </c>
      <c r="G16" s="100">
        <v>791215.81</v>
      </c>
      <c r="H16" s="139">
        <v>27.45</v>
      </c>
      <c r="I16" s="140">
        <v>9</v>
      </c>
      <c r="J16" s="140">
        <v>9</v>
      </c>
      <c r="K16" s="141">
        <v>1.82</v>
      </c>
    </row>
    <row r="17" spans="1:11" s="2" customFormat="1" ht="71.25" x14ac:dyDescent="0.2">
      <c r="A17" s="8">
        <f t="shared" si="0"/>
        <v>11</v>
      </c>
      <c r="B17" s="11">
        <v>245573</v>
      </c>
      <c r="C17" s="10" t="s">
        <v>230</v>
      </c>
      <c r="D17" s="10" t="s">
        <v>55</v>
      </c>
      <c r="E17" s="34">
        <v>0</v>
      </c>
      <c r="F17" s="34">
        <v>9503601</v>
      </c>
      <c r="G17" s="100">
        <v>0</v>
      </c>
      <c r="H17" s="139">
        <v>65</v>
      </c>
      <c r="I17" s="140"/>
      <c r="J17" s="140">
        <v>1</v>
      </c>
      <c r="K17" s="141">
        <v>0</v>
      </c>
    </row>
    <row r="18" spans="1:11" s="2" customFormat="1" ht="42.75" x14ac:dyDescent="0.2">
      <c r="A18" s="8">
        <f t="shared" si="0"/>
        <v>12</v>
      </c>
      <c r="B18" s="11">
        <v>60132</v>
      </c>
      <c r="C18" s="10" t="s">
        <v>68</v>
      </c>
      <c r="D18" s="10" t="s">
        <v>55</v>
      </c>
      <c r="E18" s="34">
        <v>92216000</v>
      </c>
      <c r="F18" s="34">
        <v>92216000</v>
      </c>
      <c r="G18" s="100">
        <v>747550.04</v>
      </c>
      <c r="H18" s="139">
        <v>3</v>
      </c>
      <c r="I18" s="140">
        <v>3.01</v>
      </c>
      <c r="J18" s="140">
        <v>3.01</v>
      </c>
      <c r="K18" s="141">
        <v>0</v>
      </c>
    </row>
    <row r="19" spans="1:11" s="2" customFormat="1" ht="17.25" customHeight="1" x14ac:dyDescent="0.2">
      <c r="A19" s="94" t="s">
        <v>69</v>
      </c>
      <c r="B19" s="88"/>
      <c r="C19" s="88"/>
      <c r="D19" s="88"/>
      <c r="E19" s="88"/>
      <c r="F19" s="88"/>
      <c r="G19" s="102"/>
      <c r="H19" s="142"/>
      <c r="I19" s="143"/>
      <c r="J19" s="143"/>
      <c r="K19" s="144"/>
    </row>
    <row r="20" spans="1:11" s="2" customFormat="1" ht="42.75" x14ac:dyDescent="0.2">
      <c r="A20" s="8">
        <f>+A18+1</f>
        <v>13</v>
      </c>
      <c r="B20" s="11">
        <v>149860</v>
      </c>
      <c r="C20" s="10" t="s">
        <v>70</v>
      </c>
      <c r="D20" s="10" t="s">
        <v>55</v>
      </c>
      <c r="E20" s="34">
        <v>3300636</v>
      </c>
      <c r="F20" s="34">
        <v>3300636</v>
      </c>
      <c r="G20" s="101">
        <v>0</v>
      </c>
      <c r="H20" s="139">
        <v>15.2</v>
      </c>
      <c r="I20" s="140">
        <v>1</v>
      </c>
      <c r="J20" s="140">
        <v>1</v>
      </c>
      <c r="K20" s="141">
        <v>0</v>
      </c>
    </row>
    <row r="21" spans="1:11" s="2" customFormat="1" ht="30" customHeight="1" x14ac:dyDescent="0.2">
      <c r="A21" s="8">
        <f t="shared" ref="A21:A64" si="1">+A20+1</f>
        <v>14</v>
      </c>
      <c r="B21" s="11">
        <v>201976</v>
      </c>
      <c r="C21" s="10" t="s">
        <v>231</v>
      </c>
      <c r="D21" s="10" t="s">
        <v>55</v>
      </c>
      <c r="E21" s="34">
        <v>0</v>
      </c>
      <c r="F21" s="34">
        <v>2847246</v>
      </c>
      <c r="G21" s="101">
        <v>2847245.7</v>
      </c>
      <c r="H21" s="139">
        <v>38</v>
      </c>
      <c r="I21" s="140"/>
      <c r="J21" s="140">
        <v>1.1000000000000001</v>
      </c>
      <c r="K21" s="141"/>
    </row>
    <row r="22" spans="1:11" s="2" customFormat="1" ht="42.75" x14ac:dyDescent="0.2">
      <c r="A22" s="8">
        <f t="shared" si="1"/>
        <v>15</v>
      </c>
      <c r="B22" s="9">
        <v>207590</v>
      </c>
      <c r="C22" s="10" t="s">
        <v>71</v>
      </c>
      <c r="D22" s="10" t="s">
        <v>55</v>
      </c>
      <c r="E22" s="34">
        <v>23281973</v>
      </c>
      <c r="F22" s="34">
        <v>1905222</v>
      </c>
      <c r="G22" s="101">
        <v>0</v>
      </c>
      <c r="H22" s="139">
        <v>35</v>
      </c>
      <c r="I22" s="140">
        <v>6.85</v>
      </c>
      <c r="J22" s="140">
        <v>6.85</v>
      </c>
      <c r="K22" s="141">
        <v>0</v>
      </c>
    </row>
    <row r="23" spans="1:11" s="2" customFormat="1" ht="42.75" x14ac:dyDescent="0.2">
      <c r="A23" s="8">
        <f t="shared" si="1"/>
        <v>16</v>
      </c>
      <c r="B23" s="9">
        <v>207591</v>
      </c>
      <c r="C23" s="10" t="s">
        <v>224</v>
      </c>
      <c r="D23" s="10"/>
      <c r="E23" s="34">
        <v>0</v>
      </c>
      <c r="F23" s="34">
        <v>5257257</v>
      </c>
      <c r="G23" s="101">
        <v>0</v>
      </c>
      <c r="H23" s="139">
        <v>12.6</v>
      </c>
      <c r="I23" s="140">
        <v>0</v>
      </c>
      <c r="J23" s="140">
        <v>1.62</v>
      </c>
      <c r="K23" s="141">
        <v>0</v>
      </c>
    </row>
    <row r="24" spans="1:11" s="2" customFormat="1" ht="28.5" x14ac:dyDescent="0.2">
      <c r="A24" s="8">
        <f t="shared" si="1"/>
        <v>17</v>
      </c>
      <c r="B24" s="11">
        <v>207593</v>
      </c>
      <c r="C24" s="10" t="s">
        <v>8</v>
      </c>
      <c r="D24" s="10" t="s">
        <v>55</v>
      </c>
      <c r="E24" s="34">
        <v>527289</v>
      </c>
      <c r="F24" s="34">
        <v>527289</v>
      </c>
      <c r="G24" s="101">
        <v>0</v>
      </c>
      <c r="H24" s="139">
        <v>13</v>
      </c>
      <c r="I24" s="140">
        <v>0.16</v>
      </c>
      <c r="J24" s="140">
        <v>0.16</v>
      </c>
      <c r="K24" s="141">
        <v>0</v>
      </c>
    </row>
    <row r="25" spans="1:11" s="2" customFormat="1" ht="42.75" x14ac:dyDescent="0.2">
      <c r="A25" s="8">
        <f t="shared" si="1"/>
        <v>18</v>
      </c>
      <c r="B25" s="11">
        <v>208415</v>
      </c>
      <c r="C25" s="10" t="s">
        <v>72</v>
      </c>
      <c r="D25" s="10" t="s">
        <v>55</v>
      </c>
      <c r="E25" s="34">
        <v>48600000</v>
      </c>
      <c r="F25" s="34">
        <v>48443431</v>
      </c>
      <c r="G25" s="101">
        <v>149305.54999999999</v>
      </c>
      <c r="H25" s="139">
        <v>19</v>
      </c>
      <c r="I25" s="140">
        <v>15.19</v>
      </c>
      <c r="J25" s="140">
        <v>15.14</v>
      </c>
      <c r="K25" s="141">
        <v>0</v>
      </c>
    </row>
    <row r="26" spans="1:11" s="2" customFormat="1" ht="28.5" x14ac:dyDescent="0.2">
      <c r="A26" s="8">
        <f t="shared" si="1"/>
        <v>19</v>
      </c>
      <c r="B26" s="11">
        <v>208647</v>
      </c>
      <c r="C26" s="10" t="s">
        <v>10</v>
      </c>
      <c r="D26" s="10" t="s">
        <v>55</v>
      </c>
      <c r="E26" s="34">
        <v>322223</v>
      </c>
      <c r="F26" s="34">
        <v>322223</v>
      </c>
      <c r="G26" s="101">
        <v>0</v>
      </c>
      <c r="H26" s="139">
        <v>19</v>
      </c>
      <c r="I26" s="140">
        <v>0.1</v>
      </c>
      <c r="J26" s="140">
        <v>0.1</v>
      </c>
      <c r="K26" s="141">
        <v>0</v>
      </c>
    </row>
    <row r="27" spans="1:11" s="2" customFormat="1" ht="28.5" x14ac:dyDescent="0.2">
      <c r="A27" s="8">
        <f t="shared" si="1"/>
        <v>20</v>
      </c>
      <c r="B27" s="11">
        <v>208924</v>
      </c>
      <c r="C27" s="10" t="s">
        <v>9</v>
      </c>
      <c r="D27" s="10" t="s">
        <v>55</v>
      </c>
      <c r="E27" s="34">
        <v>488888</v>
      </c>
      <c r="F27" s="34">
        <v>488888</v>
      </c>
      <c r="G27" s="101">
        <v>0</v>
      </c>
      <c r="H27" s="139">
        <v>22</v>
      </c>
      <c r="I27" s="140">
        <v>0.15</v>
      </c>
      <c r="J27" s="140">
        <v>0.15</v>
      </c>
      <c r="K27" s="141">
        <v>0</v>
      </c>
    </row>
    <row r="28" spans="1:11" s="2" customFormat="1" ht="42.75" x14ac:dyDescent="0.2">
      <c r="A28" s="8">
        <f t="shared" si="1"/>
        <v>21</v>
      </c>
      <c r="B28" s="20">
        <v>209020</v>
      </c>
      <c r="C28" s="10" t="s">
        <v>73</v>
      </c>
      <c r="D28" s="10" t="s">
        <v>55</v>
      </c>
      <c r="E28" s="34">
        <v>1013563</v>
      </c>
      <c r="F28" s="34">
        <v>10982730</v>
      </c>
      <c r="G28" s="101">
        <v>0</v>
      </c>
      <c r="H28" s="139">
        <v>24.91</v>
      </c>
      <c r="I28" s="140">
        <v>0.34</v>
      </c>
      <c r="J28" s="140">
        <v>5.28</v>
      </c>
      <c r="K28" s="141">
        <v>0</v>
      </c>
    </row>
    <row r="29" spans="1:11" s="2" customFormat="1" ht="28.5" x14ac:dyDescent="0.2">
      <c r="A29" s="8">
        <f t="shared" si="1"/>
        <v>22</v>
      </c>
      <c r="B29" s="11">
        <v>209024</v>
      </c>
      <c r="C29" s="10" t="s">
        <v>74</v>
      </c>
      <c r="D29" s="10" t="s">
        <v>55</v>
      </c>
      <c r="E29" s="34">
        <v>26000000</v>
      </c>
      <c r="F29" s="34">
        <v>11032388</v>
      </c>
      <c r="G29" s="101">
        <v>2127652.7599999998</v>
      </c>
      <c r="H29" s="139">
        <v>17</v>
      </c>
      <c r="I29" s="140">
        <v>9.1199999999999992</v>
      </c>
      <c r="J29" s="140">
        <v>3.87</v>
      </c>
      <c r="K29" s="141">
        <v>0</v>
      </c>
    </row>
    <row r="30" spans="1:11" s="2" customFormat="1" ht="28.5" x14ac:dyDescent="0.2">
      <c r="A30" s="8">
        <f t="shared" si="1"/>
        <v>23</v>
      </c>
      <c r="B30" s="9">
        <v>209043</v>
      </c>
      <c r="C30" s="10" t="s">
        <v>153</v>
      </c>
      <c r="D30" s="10" t="s">
        <v>67</v>
      </c>
      <c r="E30" s="34">
        <v>0</v>
      </c>
      <c r="F30" s="34">
        <v>33000000</v>
      </c>
      <c r="G30" s="101">
        <v>318597.69</v>
      </c>
      <c r="H30" s="139">
        <v>21</v>
      </c>
      <c r="I30" s="140">
        <v>6.25</v>
      </c>
      <c r="J30" s="140">
        <v>9.57</v>
      </c>
      <c r="K30" s="141">
        <v>0</v>
      </c>
    </row>
    <row r="31" spans="1:11" s="2" customFormat="1" ht="42.75" x14ac:dyDescent="0.2">
      <c r="A31" s="8">
        <f t="shared" si="1"/>
        <v>24</v>
      </c>
      <c r="B31" s="9">
        <v>209047</v>
      </c>
      <c r="C31" s="10" t="s">
        <v>75</v>
      </c>
      <c r="D31" s="10" t="s">
        <v>55</v>
      </c>
      <c r="E31" s="35">
        <v>1013563</v>
      </c>
      <c r="F31" s="35">
        <v>1013563</v>
      </c>
      <c r="G31" s="101">
        <v>0</v>
      </c>
      <c r="H31" s="139">
        <v>14</v>
      </c>
      <c r="I31" s="140">
        <v>0.36</v>
      </c>
      <c r="J31" s="140">
        <v>0.36</v>
      </c>
      <c r="K31" s="141">
        <v>0</v>
      </c>
    </row>
    <row r="32" spans="1:11" s="2" customFormat="1" ht="42.75" x14ac:dyDescent="0.2">
      <c r="A32" s="8">
        <f t="shared" si="1"/>
        <v>25</v>
      </c>
      <c r="B32" s="9">
        <v>209051</v>
      </c>
      <c r="C32" s="10" t="s">
        <v>76</v>
      </c>
      <c r="D32" s="10" t="s">
        <v>55</v>
      </c>
      <c r="E32" s="34">
        <v>54304761</v>
      </c>
      <c r="F32" s="34">
        <v>77403788</v>
      </c>
      <c r="G32" s="101">
        <v>11377128.029999999</v>
      </c>
      <c r="H32" s="139">
        <v>36</v>
      </c>
      <c r="I32" s="140">
        <v>12.07</v>
      </c>
      <c r="J32" s="140">
        <v>37.04</v>
      </c>
      <c r="K32" s="141">
        <v>7.56</v>
      </c>
    </row>
    <row r="33" spans="1:11" s="2" customFormat="1" ht="28.5" x14ac:dyDescent="0.2">
      <c r="A33" s="8">
        <f t="shared" si="1"/>
        <v>26</v>
      </c>
      <c r="B33" s="9">
        <v>209064</v>
      </c>
      <c r="C33" s="10" t="s">
        <v>225</v>
      </c>
      <c r="D33" s="10"/>
      <c r="E33" s="34">
        <v>0</v>
      </c>
      <c r="F33" s="34">
        <v>374887</v>
      </c>
      <c r="G33" s="101">
        <v>0</v>
      </c>
      <c r="H33" s="139">
        <v>16.3</v>
      </c>
      <c r="I33" s="140">
        <v>0.16</v>
      </c>
      <c r="J33" s="140">
        <v>0.16</v>
      </c>
      <c r="K33" s="141">
        <v>0.03</v>
      </c>
    </row>
    <row r="34" spans="1:11" s="2" customFormat="1" ht="42.75" x14ac:dyDescent="0.2">
      <c r="A34" s="8">
        <f t="shared" si="1"/>
        <v>27</v>
      </c>
      <c r="B34" s="9">
        <v>209446</v>
      </c>
      <c r="C34" s="10" t="s">
        <v>77</v>
      </c>
      <c r="D34" s="10" t="s">
        <v>55</v>
      </c>
      <c r="E34" s="34">
        <v>37200000</v>
      </c>
      <c r="F34" s="34">
        <v>37259953</v>
      </c>
      <c r="G34" s="101">
        <v>0</v>
      </c>
      <c r="H34" s="139">
        <v>4.4000000000000004</v>
      </c>
      <c r="I34" s="140">
        <v>3.25</v>
      </c>
      <c r="J34" s="140">
        <v>3.55</v>
      </c>
      <c r="K34" s="141">
        <v>0</v>
      </c>
    </row>
    <row r="35" spans="1:11" s="2" customFormat="1" ht="42.75" x14ac:dyDescent="0.2">
      <c r="A35" s="8">
        <f t="shared" si="1"/>
        <v>28</v>
      </c>
      <c r="B35" s="20">
        <v>209677</v>
      </c>
      <c r="C35" s="10" t="s">
        <v>78</v>
      </c>
      <c r="D35" s="10" t="s">
        <v>55</v>
      </c>
      <c r="E35" s="34">
        <v>23191912</v>
      </c>
      <c r="F35" s="34">
        <v>10606798</v>
      </c>
      <c r="G35" s="101">
        <v>0</v>
      </c>
      <c r="H35" s="139">
        <v>19.899999999999999</v>
      </c>
      <c r="I35" s="140">
        <v>7.86</v>
      </c>
      <c r="J35" s="140">
        <v>4.91</v>
      </c>
      <c r="K35" s="141">
        <v>0</v>
      </c>
    </row>
    <row r="36" spans="1:11" s="2" customFormat="1" ht="42.75" x14ac:dyDescent="0.2">
      <c r="A36" s="8">
        <f t="shared" si="1"/>
        <v>29</v>
      </c>
      <c r="B36" s="11">
        <v>209678</v>
      </c>
      <c r="C36" s="10" t="s">
        <v>79</v>
      </c>
      <c r="D36" s="10" t="s">
        <v>55</v>
      </c>
      <c r="E36" s="34">
        <v>41347830</v>
      </c>
      <c r="F36" s="34">
        <v>4365681</v>
      </c>
      <c r="G36" s="101">
        <v>0</v>
      </c>
      <c r="H36" s="139">
        <v>27</v>
      </c>
      <c r="I36" s="140">
        <v>14.02</v>
      </c>
      <c r="J36" s="140">
        <v>2.06</v>
      </c>
      <c r="K36" s="141">
        <v>0</v>
      </c>
    </row>
    <row r="37" spans="1:11" s="2" customFormat="1" ht="42.75" x14ac:dyDescent="0.2">
      <c r="A37" s="8">
        <f t="shared" si="1"/>
        <v>30</v>
      </c>
      <c r="B37" s="12">
        <v>209682</v>
      </c>
      <c r="C37" s="10" t="s">
        <v>80</v>
      </c>
      <c r="D37" s="10" t="s">
        <v>55</v>
      </c>
      <c r="E37" s="34">
        <v>50319389</v>
      </c>
      <c r="F37" s="34">
        <v>50319389</v>
      </c>
      <c r="G37" s="101">
        <v>0</v>
      </c>
      <c r="H37" s="139">
        <v>35</v>
      </c>
      <c r="I37" s="140">
        <v>15.48</v>
      </c>
      <c r="J37" s="140">
        <v>15.48</v>
      </c>
      <c r="K37" s="141">
        <v>0</v>
      </c>
    </row>
    <row r="38" spans="1:11" s="2" customFormat="1" ht="42.75" x14ac:dyDescent="0.2">
      <c r="A38" s="8">
        <f t="shared" si="1"/>
        <v>31</v>
      </c>
      <c r="B38" s="12">
        <v>209708</v>
      </c>
      <c r="C38" s="10" t="s">
        <v>81</v>
      </c>
      <c r="D38" s="10" t="s">
        <v>55</v>
      </c>
      <c r="E38" s="34">
        <v>11598537</v>
      </c>
      <c r="F38" s="34">
        <v>1902469</v>
      </c>
      <c r="G38" s="101">
        <v>0</v>
      </c>
      <c r="H38" s="139">
        <v>32</v>
      </c>
      <c r="I38" s="140">
        <v>3.46</v>
      </c>
      <c r="J38" s="140">
        <v>0.9</v>
      </c>
      <c r="K38" s="141">
        <v>0</v>
      </c>
    </row>
    <row r="39" spans="1:11" s="2" customFormat="1" ht="42.75" x14ac:dyDescent="0.2">
      <c r="A39" s="8">
        <f t="shared" si="1"/>
        <v>32</v>
      </c>
      <c r="B39" s="12">
        <v>209837</v>
      </c>
      <c r="C39" s="10" t="s">
        <v>82</v>
      </c>
      <c r="D39" s="10" t="s">
        <v>55</v>
      </c>
      <c r="E39" s="34">
        <v>500000</v>
      </c>
      <c r="F39" s="34">
        <v>6392054</v>
      </c>
      <c r="G39" s="101">
        <v>5892053.0599999996</v>
      </c>
      <c r="H39" s="139">
        <v>23</v>
      </c>
      <c r="I39" s="140">
        <v>0.15</v>
      </c>
      <c r="J39" s="140">
        <v>2.3199999999999998</v>
      </c>
      <c r="K39" s="141">
        <v>0</v>
      </c>
    </row>
    <row r="40" spans="1:11" s="2" customFormat="1" ht="42.75" x14ac:dyDescent="0.2">
      <c r="A40" s="8">
        <f t="shared" si="1"/>
        <v>33</v>
      </c>
      <c r="B40" s="11">
        <v>210559</v>
      </c>
      <c r="C40" s="10" t="s">
        <v>83</v>
      </c>
      <c r="D40" s="10" t="s">
        <v>67</v>
      </c>
      <c r="E40" s="34">
        <v>500000</v>
      </c>
      <c r="F40" s="34">
        <v>803840</v>
      </c>
      <c r="G40" s="101">
        <v>303838.68</v>
      </c>
      <c r="H40" s="139">
        <v>4.5</v>
      </c>
      <c r="I40" s="140">
        <v>0.05</v>
      </c>
      <c r="J40" s="140">
        <v>0.1</v>
      </c>
      <c r="K40" s="141">
        <v>0</v>
      </c>
    </row>
    <row r="41" spans="1:11" s="2" customFormat="1" ht="57" x14ac:dyDescent="0.2">
      <c r="A41" s="8">
        <f t="shared" si="1"/>
        <v>34</v>
      </c>
      <c r="B41" s="11">
        <v>210685</v>
      </c>
      <c r="C41" s="10" t="s">
        <v>84</v>
      </c>
      <c r="D41" s="10" t="s">
        <v>55</v>
      </c>
      <c r="E41" s="34">
        <v>11000000</v>
      </c>
      <c r="F41" s="34">
        <v>12515537</v>
      </c>
      <c r="G41" s="101">
        <v>0</v>
      </c>
      <c r="H41" s="139">
        <v>34</v>
      </c>
      <c r="I41" s="140">
        <v>3.38</v>
      </c>
      <c r="J41" s="140">
        <v>3.85</v>
      </c>
      <c r="K41" s="141">
        <v>0</v>
      </c>
    </row>
    <row r="42" spans="1:11" s="2" customFormat="1" ht="42.75" x14ac:dyDescent="0.2">
      <c r="A42" s="8">
        <f t="shared" si="1"/>
        <v>35</v>
      </c>
      <c r="B42" s="9">
        <v>210687</v>
      </c>
      <c r="C42" s="10" t="s">
        <v>20</v>
      </c>
      <c r="D42" s="10" t="s">
        <v>55</v>
      </c>
      <c r="E42" s="34">
        <v>21142858</v>
      </c>
      <c r="F42" s="34">
        <v>21142858</v>
      </c>
      <c r="G42" s="101">
        <v>0</v>
      </c>
      <c r="H42" s="139">
        <v>20</v>
      </c>
      <c r="I42" s="140">
        <v>6.13</v>
      </c>
      <c r="J42" s="140">
        <v>6.13</v>
      </c>
      <c r="K42" s="141">
        <v>0</v>
      </c>
    </row>
    <row r="43" spans="1:11" s="2" customFormat="1" ht="42.75" x14ac:dyDescent="0.2">
      <c r="A43" s="8">
        <f t="shared" si="1"/>
        <v>36</v>
      </c>
      <c r="B43" s="11">
        <v>210688</v>
      </c>
      <c r="C43" s="10" t="s">
        <v>85</v>
      </c>
      <c r="D43" s="10" t="s">
        <v>55</v>
      </c>
      <c r="E43" s="34">
        <v>97000000</v>
      </c>
      <c r="F43" s="34">
        <v>100721182</v>
      </c>
      <c r="G43" s="101">
        <v>930888.21</v>
      </c>
      <c r="H43" s="139">
        <v>39</v>
      </c>
      <c r="I43" s="140">
        <v>28.12</v>
      </c>
      <c r="J43" s="140">
        <v>29.2</v>
      </c>
      <c r="K43" s="141">
        <v>6.01</v>
      </c>
    </row>
    <row r="44" spans="1:11" s="2" customFormat="1" ht="15" customHeight="1" x14ac:dyDescent="0.2">
      <c r="A44" s="95">
        <f t="shared" si="1"/>
        <v>37</v>
      </c>
      <c r="B44" s="90">
        <v>227167</v>
      </c>
      <c r="C44" s="89" t="s">
        <v>86</v>
      </c>
      <c r="D44" s="89" t="s">
        <v>55</v>
      </c>
      <c r="E44" s="34">
        <v>8100000</v>
      </c>
      <c r="F44" s="34">
        <v>8100000</v>
      </c>
      <c r="G44" s="101">
        <v>0</v>
      </c>
      <c r="H44" s="139">
        <v>11</v>
      </c>
      <c r="I44" s="140">
        <v>2.81</v>
      </c>
      <c r="J44" s="140">
        <v>2.81</v>
      </c>
      <c r="K44" s="141">
        <v>0</v>
      </c>
    </row>
    <row r="45" spans="1:11" x14ac:dyDescent="0.2">
      <c r="A45" s="95">
        <f t="shared" si="1"/>
        <v>38</v>
      </c>
      <c r="B45" s="90"/>
      <c r="C45" s="89"/>
      <c r="D45" s="89"/>
      <c r="E45" s="34">
        <v>900000</v>
      </c>
      <c r="F45" s="34">
        <v>900000</v>
      </c>
      <c r="G45" s="101">
        <v>0</v>
      </c>
      <c r="H45" s="139"/>
      <c r="I45" s="140"/>
      <c r="J45" s="140"/>
      <c r="K45" s="141">
        <v>0</v>
      </c>
    </row>
    <row r="46" spans="1:11" s="2" customFormat="1" ht="57" x14ac:dyDescent="0.2">
      <c r="A46" s="8">
        <f t="shared" si="1"/>
        <v>39</v>
      </c>
      <c r="B46" s="12">
        <v>227168</v>
      </c>
      <c r="C46" s="10" t="s">
        <v>87</v>
      </c>
      <c r="D46" s="10" t="s">
        <v>55</v>
      </c>
      <c r="E46" s="34">
        <v>9000000</v>
      </c>
      <c r="F46" s="34">
        <v>9000000</v>
      </c>
      <c r="G46" s="101">
        <v>0</v>
      </c>
      <c r="H46" s="139">
        <v>16.5</v>
      </c>
      <c r="I46" s="140">
        <v>3.16</v>
      </c>
      <c r="J46" s="140">
        <v>3.16</v>
      </c>
      <c r="K46" s="141">
        <v>0</v>
      </c>
    </row>
    <row r="47" spans="1:11" s="2" customFormat="1" ht="28.5" x14ac:dyDescent="0.2">
      <c r="A47" s="8">
        <f t="shared" si="1"/>
        <v>40</v>
      </c>
      <c r="B47" s="9">
        <v>227171</v>
      </c>
      <c r="C47" s="10" t="s">
        <v>88</v>
      </c>
      <c r="D47" s="10" t="s">
        <v>55</v>
      </c>
      <c r="E47" s="34">
        <v>9000000</v>
      </c>
      <c r="F47" s="34">
        <v>9000000</v>
      </c>
      <c r="G47" s="101">
        <v>0</v>
      </c>
      <c r="H47" s="139">
        <v>4</v>
      </c>
      <c r="I47" s="140">
        <v>2.71</v>
      </c>
      <c r="J47" s="140">
        <v>2.71</v>
      </c>
      <c r="K47" s="141">
        <v>0</v>
      </c>
    </row>
    <row r="48" spans="1:11" s="2" customFormat="1" ht="28.5" x14ac:dyDescent="0.2">
      <c r="A48" s="8">
        <f t="shared" si="1"/>
        <v>41</v>
      </c>
      <c r="B48" s="9">
        <v>227173</v>
      </c>
      <c r="C48" s="10" t="s">
        <v>89</v>
      </c>
      <c r="D48" s="10" t="s">
        <v>55</v>
      </c>
      <c r="E48" s="34">
        <v>9000000</v>
      </c>
      <c r="F48" s="34">
        <v>9000000</v>
      </c>
      <c r="G48" s="101">
        <v>0</v>
      </c>
      <c r="H48" s="139">
        <v>43</v>
      </c>
      <c r="I48" s="140">
        <v>2.86</v>
      </c>
      <c r="J48" s="140">
        <v>2.86</v>
      </c>
      <c r="K48" s="141">
        <v>0</v>
      </c>
    </row>
    <row r="49" spans="1:15" s="2" customFormat="1" ht="57" x14ac:dyDescent="0.2">
      <c r="A49" s="8">
        <f t="shared" si="1"/>
        <v>42</v>
      </c>
      <c r="B49" s="9">
        <v>227666</v>
      </c>
      <c r="C49" s="10" t="s">
        <v>159</v>
      </c>
      <c r="D49" s="10" t="s">
        <v>67</v>
      </c>
      <c r="E49" s="34">
        <v>0</v>
      </c>
      <c r="F49" s="34">
        <v>14510381</v>
      </c>
      <c r="G49" s="101">
        <v>13479993.52</v>
      </c>
      <c r="H49" s="139">
        <v>2</v>
      </c>
      <c r="I49" s="140">
        <v>1</v>
      </c>
      <c r="J49" s="140">
        <v>0.81</v>
      </c>
      <c r="K49" s="141">
        <v>0</v>
      </c>
    </row>
    <row r="50" spans="1:15" s="2" customFormat="1" ht="42.75" x14ac:dyDescent="0.2">
      <c r="A50" s="8">
        <f>+A49+1</f>
        <v>43</v>
      </c>
      <c r="B50" s="9">
        <v>228160</v>
      </c>
      <c r="C50" s="10" t="s">
        <v>154</v>
      </c>
      <c r="D50" s="10" t="s">
        <v>67</v>
      </c>
      <c r="E50" s="34">
        <v>0</v>
      </c>
      <c r="F50" s="34">
        <v>17570221</v>
      </c>
      <c r="G50" s="101">
        <v>79675.06</v>
      </c>
      <c r="H50" s="139">
        <v>15</v>
      </c>
      <c r="I50" s="140">
        <v>0</v>
      </c>
      <c r="J50" s="140">
        <v>5.49</v>
      </c>
      <c r="K50" s="141">
        <v>1.1100000000000001</v>
      </c>
    </row>
    <row r="51" spans="1:15" s="2" customFormat="1" ht="42.75" x14ac:dyDescent="0.2">
      <c r="A51" s="8">
        <f t="shared" si="1"/>
        <v>44</v>
      </c>
      <c r="B51" s="9">
        <v>228195</v>
      </c>
      <c r="C51" s="10" t="s">
        <v>168</v>
      </c>
      <c r="D51" s="10" t="s">
        <v>67</v>
      </c>
      <c r="E51" s="34">
        <v>0</v>
      </c>
      <c r="F51" s="34">
        <v>21902296</v>
      </c>
      <c r="G51" s="101">
        <v>15892937.77</v>
      </c>
      <c r="H51" s="139">
        <v>11</v>
      </c>
      <c r="I51" s="140">
        <v>0</v>
      </c>
      <c r="J51" s="140">
        <v>6.44</v>
      </c>
      <c r="K51" s="141">
        <v>1.31</v>
      </c>
    </row>
    <row r="52" spans="1:15" s="2" customFormat="1" ht="57" x14ac:dyDescent="0.2">
      <c r="A52" s="8">
        <f t="shared" si="1"/>
        <v>45</v>
      </c>
      <c r="B52" s="9">
        <v>228197</v>
      </c>
      <c r="C52" s="10" t="s">
        <v>172</v>
      </c>
      <c r="D52" s="10" t="s">
        <v>67</v>
      </c>
      <c r="E52" s="34">
        <v>0</v>
      </c>
      <c r="F52" s="34">
        <v>15279904</v>
      </c>
      <c r="G52" s="101">
        <v>8319921.8700000001</v>
      </c>
      <c r="H52" s="139">
        <v>5.3</v>
      </c>
      <c r="I52" s="140">
        <v>4.38</v>
      </c>
      <c r="J52" s="140">
        <v>0</v>
      </c>
      <c r="K52" s="141">
        <v>0.96</v>
      </c>
    </row>
    <row r="53" spans="1:15" s="2" customFormat="1" ht="57" x14ac:dyDescent="0.2">
      <c r="A53" s="8">
        <f t="shared" si="1"/>
        <v>46</v>
      </c>
      <c r="B53" s="9">
        <v>228198</v>
      </c>
      <c r="C53" s="10" t="s">
        <v>155</v>
      </c>
      <c r="D53" s="10" t="s">
        <v>67</v>
      </c>
      <c r="E53" s="34">
        <v>0</v>
      </c>
      <c r="F53" s="34">
        <v>20972592</v>
      </c>
      <c r="G53" s="101">
        <v>14218139.720000001</v>
      </c>
      <c r="H53" s="139">
        <v>29</v>
      </c>
      <c r="I53" s="140">
        <v>0</v>
      </c>
      <c r="J53" s="140">
        <v>6.55</v>
      </c>
      <c r="K53" s="141">
        <v>5.08</v>
      </c>
    </row>
    <row r="54" spans="1:15" s="2" customFormat="1" ht="28.5" x14ac:dyDescent="0.2">
      <c r="A54" s="8">
        <f t="shared" si="1"/>
        <v>47</v>
      </c>
      <c r="B54" s="9">
        <v>228201</v>
      </c>
      <c r="C54" s="10" t="s">
        <v>171</v>
      </c>
      <c r="D54" s="10" t="s">
        <v>67</v>
      </c>
      <c r="E54" s="34">
        <v>0</v>
      </c>
      <c r="F54" s="34">
        <v>963172</v>
      </c>
      <c r="G54" s="101">
        <v>87430</v>
      </c>
      <c r="H54" s="139">
        <v>15.7</v>
      </c>
      <c r="I54" s="140">
        <v>0</v>
      </c>
      <c r="J54" s="140">
        <v>0.3</v>
      </c>
      <c r="K54" s="141">
        <v>0</v>
      </c>
    </row>
    <row r="55" spans="1:15" s="2" customFormat="1" ht="42.75" x14ac:dyDescent="0.2">
      <c r="A55" s="8">
        <f t="shared" si="1"/>
        <v>48</v>
      </c>
      <c r="B55" s="9">
        <v>228203</v>
      </c>
      <c r="C55" s="10" t="s">
        <v>173</v>
      </c>
      <c r="D55" s="10" t="s">
        <v>67</v>
      </c>
      <c r="E55" s="34">
        <v>0</v>
      </c>
      <c r="F55" s="34">
        <v>43361604</v>
      </c>
      <c r="G55" s="101">
        <v>15817900.27</v>
      </c>
      <c r="H55" s="139">
        <v>32.880000000000003</v>
      </c>
      <c r="I55" s="140">
        <v>0</v>
      </c>
      <c r="J55" s="140">
        <v>13.66</v>
      </c>
      <c r="K55" s="141">
        <v>2.75</v>
      </c>
    </row>
    <row r="56" spans="1:15" s="2" customFormat="1" ht="42.75" x14ac:dyDescent="0.2">
      <c r="A56" s="8">
        <f t="shared" si="1"/>
        <v>49</v>
      </c>
      <c r="B56" s="9">
        <v>228252</v>
      </c>
      <c r="C56" s="10" t="s">
        <v>226</v>
      </c>
      <c r="D56" s="10"/>
      <c r="E56" s="34">
        <v>0</v>
      </c>
      <c r="F56" s="34">
        <v>38000000</v>
      </c>
      <c r="G56" s="101">
        <v>15473681.710000001</v>
      </c>
      <c r="H56" s="139">
        <v>20</v>
      </c>
      <c r="I56" s="140">
        <v>0</v>
      </c>
      <c r="J56" s="140">
        <v>11.73</v>
      </c>
      <c r="K56" s="141">
        <v>2.35</v>
      </c>
      <c r="L56" s="1"/>
      <c r="M56" s="1"/>
      <c r="N56" s="1"/>
    </row>
    <row r="57" spans="1:15" s="2" customFormat="1" ht="42.75" x14ac:dyDescent="0.2">
      <c r="A57" s="8">
        <f t="shared" si="1"/>
        <v>50</v>
      </c>
      <c r="B57" s="9">
        <v>228343</v>
      </c>
      <c r="C57" s="10" t="s">
        <v>149</v>
      </c>
      <c r="D57" s="10" t="s">
        <v>67</v>
      </c>
      <c r="E57" s="34">
        <v>0</v>
      </c>
      <c r="F57" s="34">
        <v>38000000</v>
      </c>
      <c r="G57" s="101">
        <v>30197621.850000001</v>
      </c>
      <c r="H57" s="139">
        <v>21</v>
      </c>
      <c r="I57" s="140">
        <v>12</v>
      </c>
      <c r="J57" s="140">
        <v>11.82</v>
      </c>
      <c r="K57" s="141">
        <v>2.38</v>
      </c>
    </row>
    <row r="58" spans="1:15" s="2" customFormat="1" ht="42.75" x14ac:dyDescent="0.2">
      <c r="A58" s="8">
        <f>+A57+1</f>
        <v>51</v>
      </c>
      <c r="B58" s="9">
        <v>229052</v>
      </c>
      <c r="C58" s="10" t="s">
        <v>220</v>
      </c>
      <c r="D58" s="10" t="s">
        <v>55</v>
      </c>
      <c r="E58" s="34">
        <v>0</v>
      </c>
      <c r="F58" s="34">
        <v>84500000</v>
      </c>
      <c r="G58" s="101">
        <v>28313826.48</v>
      </c>
      <c r="H58" s="139">
        <v>13.5</v>
      </c>
      <c r="I58" s="140">
        <v>0</v>
      </c>
      <c r="J58" s="140">
        <v>24.64</v>
      </c>
      <c r="K58" s="141">
        <v>0</v>
      </c>
    </row>
    <row r="59" spans="1:15" s="2" customFormat="1" ht="42.75" x14ac:dyDescent="0.2">
      <c r="A59" s="8">
        <f t="shared" si="1"/>
        <v>52</v>
      </c>
      <c r="B59" s="9">
        <v>240201</v>
      </c>
      <c r="C59" s="10" t="s">
        <v>163</v>
      </c>
      <c r="D59" s="10" t="s">
        <v>67</v>
      </c>
      <c r="E59" s="34">
        <v>0</v>
      </c>
      <c r="F59" s="34">
        <v>38563369</v>
      </c>
      <c r="G59" s="101">
        <v>0</v>
      </c>
      <c r="H59" s="139">
        <v>27.1</v>
      </c>
      <c r="I59" s="140">
        <v>19</v>
      </c>
      <c r="J59" s="140">
        <v>9.6</v>
      </c>
      <c r="K59" s="141">
        <v>1.93</v>
      </c>
    </row>
    <row r="60" spans="1:15" s="2" customFormat="1" ht="57" x14ac:dyDescent="0.2">
      <c r="A60" s="8">
        <f t="shared" si="1"/>
        <v>53</v>
      </c>
      <c r="B60" s="9">
        <v>240203</v>
      </c>
      <c r="C60" s="10" t="s">
        <v>164</v>
      </c>
      <c r="D60" s="10" t="s">
        <v>67</v>
      </c>
      <c r="E60" s="34">
        <v>0</v>
      </c>
      <c r="F60" s="34">
        <v>4528789</v>
      </c>
      <c r="G60" s="101">
        <v>3982972.23</v>
      </c>
      <c r="H60" s="139">
        <v>28</v>
      </c>
      <c r="I60" s="140">
        <v>20</v>
      </c>
      <c r="J60" s="140">
        <v>1.39</v>
      </c>
      <c r="K60" s="141">
        <v>0</v>
      </c>
    </row>
    <row r="61" spans="1:15" s="2" customFormat="1" ht="57" x14ac:dyDescent="0.2">
      <c r="A61" s="8">
        <f t="shared" si="1"/>
        <v>54</v>
      </c>
      <c r="B61" s="9">
        <v>240204</v>
      </c>
      <c r="C61" s="10" t="s">
        <v>165</v>
      </c>
      <c r="D61" s="10" t="s">
        <v>67</v>
      </c>
      <c r="E61" s="34">
        <v>0</v>
      </c>
      <c r="F61" s="34">
        <v>10516286</v>
      </c>
      <c r="G61" s="101">
        <v>799914.55</v>
      </c>
      <c r="H61" s="139">
        <v>27.35</v>
      </c>
      <c r="I61" s="140">
        <v>19</v>
      </c>
      <c r="J61" s="140">
        <v>2.41</v>
      </c>
      <c r="K61" s="141">
        <v>0</v>
      </c>
      <c r="L61" s="1"/>
      <c r="M61" s="1"/>
      <c r="N61" s="1"/>
      <c r="O61" s="1"/>
    </row>
    <row r="62" spans="1:15" s="2" customFormat="1" ht="57" x14ac:dyDescent="0.2">
      <c r="A62" s="8">
        <f t="shared" si="1"/>
        <v>55</v>
      </c>
      <c r="B62" s="9">
        <v>240205</v>
      </c>
      <c r="C62" s="10" t="s">
        <v>166</v>
      </c>
      <c r="D62" s="10" t="s">
        <v>67</v>
      </c>
      <c r="E62" s="34">
        <v>0</v>
      </c>
      <c r="F62" s="34">
        <v>1688516</v>
      </c>
      <c r="G62" s="101">
        <v>0</v>
      </c>
      <c r="H62" s="139">
        <v>20.149999999999999</v>
      </c>
      <c r="I62" s="140">
        <v>14</v>
      </c>
      <c r="J62" s="140">
        <v>0.49</v>
      </c>
      <c r="K62" s="141">
        <v>0.1</v>
      </c>
    </row>
    <row r="63" spans="1:15" s="2" customFormat="1" ht="42.75" x14ac:dyDescent="0.2">
      <c r="A63" s="8">
        <f t="shared" si="1"/>
        <v>56</v>
      </c>
      <c r="B63" s="9">
        <v>245049</v>
      </c>
      <c r="C63" s="10" t="s">
        <v>227</v>
      </c>
      <c r="D63" s="10"/>
      <c r="E63" s="34">
        <v>0</v>
      </c>
      <c r="F63" s="34">
        <v>10000000</v>
      </c>
      <c r="G63" s="101">
        <v>0</v>
      </c>
      <c r="H63" s="139">
        <v>13.65</v>
      </c>
      <c r="I63" s="140">
        <v>0</v>
      </c>
      <c r="J63" s="140">
        <v>2.9</v>
      </c>
      <c r="K63" s="141">
        <v>0</v>
      </c>
    </row>
    <row r="64" spans="1:15" s="2" customFormat="1" ht="25.5" customHeight="1" x14ac:dyDescent="0.2">
      <c r="A64" s="8">
        <f t="shared" si="1"/>
        <v>57</v>
      </c>
      <c r="B64" s="9">
        <v>245544</v>
      </c>
      <c r="C64" s="10" t="s">
        <v>221</v>
      </c>
      <c r="D64" s="10" t="s">
        <v>55</v>
      </c>
      <c r="E64" s="34">
        <v>0</v>
      </c>
      <c r="F64" s="34">
        <v>74500000</v>
      </c>
      <c r="G64" s="101">
        <v>0</v>
      </c>
      <c r="H64" s="139">
        <v>15</v>
      </c>
      <c r="I64" s="140">
        <v>10</v>
      </c>
      <c r="J64" s="140">
        <v>22.04</v>
      </c>
      <c r="K64" s="141">
        <v>0</v>
      </c>
    </row>
    <row r="65" spans="1:11" s="2" customFormat="1" ht="15.75" customHeight="1" x14ac:dyDescent="0.2">
      <c r="A65" s="94" t="s">
        <v>90</v>
      </c>
      <c r="B65" s="88"/>
      <c r="C65" s="88"/>
      <c r="D65" s="88"/>
      <c r="E65" s="88"/>
      <c r="F65" s="88"/>
      <c r="G65" s="102"/>
      <c r="H65" s="142"/>
      <c r="I65" s="143"/>
      <c r="J65" s="143"/>
      <c r="K65" s="144"/>
    </row>
    <row r="66" spans="1:11" s="2" customFormat="1" ht="42.75" x14ac:dyDescent="0.2">
      <c r="A66" s="8">
        <f>+A64+1</f>
        <v>58</v>
      </c>
      <c r="B66" s="9">
        <v>116535</v>
      </c>
      <c r="C66" s="10" t="s">
        <v>91</v>
      </c>
      <c r="D66" s="10" t="s">
        <v>57</v>
      </c>
      <c r="E66" s="34">
        <v>60000000</v>
      </c>
      <c r="F66" s="34">
        <v>50341533</v>
      </c>
      <c r="G66" s="101">
        <v>8120551.0700000003</v>
      </c>
      <c r="H66" s="139">
        <v>25</v>
      </c>
      <c r="I66" s="140">
        <v>1</v>
      </c>
      <c r="J66" s="140">
        <v>0.84</v>
      </c>
      <c r="K66" s="141">
        <v>0</v>
      </c>
    </row>
    <row r="67" spans="1:11" s="2" customFormat="1" ht="42.75" x14ac:dyDescent="0.2">
      <c r="A67" s="8">
        <f>+A66+1</f>
        <v>59</v>
      </c>
      <c r="B67" s="9">
        <v>15149</v>
      </c>
      <c r="C67" s="10" t="s">
        <v>92</v>
      </c>
      <c r="D67" s="10" t="s">
        <v>55</v>
      </c>
      <c r="E67" s="34">
        <v>133231886</v>
      </c>
      <c r="F67" s="34">
        <v>105441785</v>
      </c>
      <c r="G67" s="101">
        <v>0</v>
      </c>
      <c r="H67" s="139">
        <v>15</v>
      </c>
      <c r="I67" s="140">
        <v>1.5</v>
      </c>
      <c r="J67" s="140">
        <v>1.19</v>
      </c>
      <c r="K67" s="141">
        <v>0</v>
      </c>
    </row>
    <row r="68" spans="1:11" s="2" customFormat="1" ht="57" x14ac:dyDescent="0.2">
      <c r="A68" s="8">
        <v>60</v>
      </c>
      <c r="B68" s="9">
        <v>190125</v>
      </c>
      <c r="C68" s="10" t="s">
        <v>22</v>
      </c>
      <c r="D68" s="10" t="s">
        <v>55</v>
      </c>
      <c r="E68" s="34">
        <v>5500000</v>
      </c>
      <c r="F68" s="34">
        <v>5500000</v>
      </c>
      <c r="G68" s="101">
        <v>0</v>
      </c>
      <c r="H68" s="139">
        <v>12</v>
      </c>
      <c r="I68" s="140">
        <v>1.1499999999999999</v>
      </c>
      <c r="J68" s="140">
        <v>1.1499999999999999</v>
      </c>
      <c r="K68" s="141">
        <v>0</v>
      </c>
    </row>
    <row r="69" spans="1:11" s="2" customFormat="1" x14ac:dyDescent="0.2">
      <c r="A69" s="8">
        <f t="shared" ref="A69" si="2">+A68+1</f>
        <v>61</v>
      </c>
      <c r="B69" s="11">
        <v>190127</v>
      </c>
      <c r="C69" s="10" t="s">
        <v>7</v>
      </c>
      <c r="D69" s="10" t="s">
        <v>55</v>
      </c>
      <c r="E69" s="34">
        <v>4592925</v>
      </c>
      <c r="F69" s="34">
        <v>9229852</v>
      </c>
      <c r="G69" s="101">
        <v>0</v>
      </c>
      <c r="H69" s="139">
        <v>24</v>
      </c>
      <c r="I69" s="140">
        <v>0.01</v>
      </c>
      <c r="J69" s="140">
        <v>0.05</v>
      </c>
      <c r="K69" s="141">
        <v>0</v>
      </c>
    </row>
    <row r="70" spans="1:11" s="2" customFormat="1" ht="15" customHeight="1" x14ac:dyDescent="0.2">
      <c r="A70" s="8">
        <f>+A69+1</f>
        <v>62</v>
      </c>
      <c r="B70" s="11">
        <v>211604</v>
      </c>
      <c r="C70" s="10" t="s">
        <v>93</v>
      </c>
      <c r="D70" s="10" t="s">
        <v>55</v>
      </c>
      <c r="E70" s="34">
        <v>11000000</v>
      </c>
      <c r="F70" s="34">
        <v>11000000</v>
      </c>
      <c r="G70" s="101">
        <v>0</v>
      </c>
      <c r="H70" s="139">
        <v>12</v>
      </c>
      <c r="I70" s="140">
        <v>1.76</v>
      </c>
      <c r="J70" s="140">
        <v>1.76</v>
      </c>
      <c r="K70" s="141">
        <v>0</v>
      </c>
    </row>
    <row r="71" spans="1:11" s="2" customFormat="1" x14ac:dyDescent="0.2">
      <c r="A71" s="95">
        <f>+A70+1</f>
        <v>63</v>
      </c>
      <c r="B71" s="90">
        <v>227920</v>
      </c>
      <c r="C71" s="89" t="s">
        <v>175</v>
      </c>
      <c r="D71" s="10" t="s">
        <v>55</v>
      </c>
      <c r="E71" s="34">
        <v>0</v>
      </c>
      <c r="F71" s="34">
        <v>9361604</v>
      </c>
      <c r="G71" s="101">
        <v>0</v>
      </c>
      <c r="H71" s="139">
        <v>9.5</v>
      </c>
      <c r="I71" s="140">
        <v>5</v>
      </c>
      <c r="J71" s="140">
        <v>1.0900000000000001</v>
      </c>
      <c r="K71" s="141">
        <v>0</v>
      </c>
    </row>
    <row r="72" spans="1:11" s="2" customFormat="1" x14ac:dyDescent="0.2">
      <c r="A72" s="95"/>
      <c r="B72" s="90"/>
      <c r="C72" s="89"/>
      <c r="D72" s="10" t="s">
        <v>67</v>
      </c>
      <c r="E72" s="34">
        <v>0</v>
      </c>
      <c r="F72" s="34">
        <v>0</v>
      </c>
      <c r="G72" s="101">
        <v>0</v>
      </c>
      <c r="H72" s="145"/>
      <c r="I72" s="146"/>
      <c r="J72" s="146"/>
      <c r="K72" s="147">
        <v>0</v>
      </c>
    </row>
    <row r="73" spans="1:11" s="2" customFormat="1" ht="42.75" x14ac:dyDescent="0.2">
      <c r="A73" s="8">
        <f>+A71+1</f>
        <v>64</v>
      </c>
      <c r="B73" s="9">
        <v>34968</v>
      </c>
      <c r="C73" s="10" t="s">
        <v>94</v>
      </c>
      <c r="D73" s="10" t="s">
        <v>55</v>
      </c>
      <c r="E73" s="34">
        <v>147845465</v>
      </c>
      <c r="F73" s="34">
        <v>89807273</v>
      </c>
      <c r="G73" s="101">
        <v>43208351.979999997</v>
      </c>
      <c r="H73" s="139">
        <v>10</v>
      </c>
      <c r="I73" s="140">
        <v>4.67</v>
      </c>
      <c r="J73" s="140">
        <v>2.84</v>
      </c>
      <c r="K73" s="141">
        <v>0.54</v>
      </c>
    </row>
    <row r="74" spans="1:11" s="2" customFormat="1" ht="42.75" x14ac:dyDescent="0.2">
      <c r="A74" s="8">
        <f t="shared" ref="A74:A75" si="3">+A73+1</f>
        <v>65</v>
      </c>
      <c r="B74" s="9">
        <v>34973</v>
      </c>
      <c r="C74" s="10" t="s">
        <v>6</v>
      </c>
      <c r="D74" s="10" t="s">
        <v>55</v>
      </c>
      <c r="E74" s="34">
        <v>20777500</v>
      </c>
      <c r="F74" s="34">
        <v>2077750</v>
      </c>
      <c r="G74" s="101">
        <v>0</v>
      </c>
      <c r="H74" s="139">
        <v>6</v>
      </c>
      <c r="I74" s="140">
        <v>7.99</v>
      </c>
      <c r="J74" s="140">
        <v>0.8</v>
      </c>
      <c r="K74" s="141">
        <v>0</v>
      </c>
    </row>
    <row r="75" spans="1:11" ht="42.75" x14ac:dyDescent="0.2">
      <c r="A75" s="8">
        <f t="shared" si="3"/>
        <v>66</v>
      </c>
      <c r="B75" s="9">
        <v>59458</v>
      </c>
      <c r="C75" s="10" t="s">
        <v>148</v>
      </c>
      <c r="D75" s="10" t="s">
        <v>67</v>
      </c>
      <c r="E75" s="34">
        <v>0</v>
      </c>
      <c r="F75" s="34">
        <v>14466912</v>
      </c>
      <c r="G75" s="101">
        <v>0</v>
      </c>
      <c r="H75" s="139">
        <v>5</v>
      </c>
      <c r="I75" s="140">
        <v>0</v>
      </c>
      <c r="J75" s="140">
        <v>2.16</v>
      </c>
      <c r="K75" s="141">
        <v>0</v>
      </c>
    </row>
    <row r="76" spans="1:11" ht="15.75" customHeight="1" x14ac:dyDescent="0.2">
      <c r="A76" s="94" t="s">
        <v>95</v>
      </c>
      <c r="B76" s="88"/>
      <c r="C76" s="88"/>
      <c r="D76" s="88"/>
      <c r="E76" s="88"/>
      <c r="F76" s="88"/>
      <c r="G76" s="102"/>
      <c r="H76" s="142"/>
      <c r="I76" s="143"/>
      <c r="J76" s="143"/>
      <c r="K76" s="144"/>
    </row>
    <row r="77" spans="1:11" ht="42.75" x14ac:dyDescent="0.2">
      <c r="A77" s="8">
        <v>67</v>
      </c>
      <c r="B77" s="9">
        <v>116527</v>
      </c>
      <c r="C77" s="10" t="s">
        <v>96</v>
      </c>
      <c r="D77" s="10" t="s">
        <v>55</v>
      </c>
      <c r="E77" s="34">
        <v>36475246</v>
      </c>
      <c r="F77" s="34">
        <v>36475246</v>
      </c>
      <c r="G77" s="101">
        <v>13485360.42</v>
      </c>
      <c r="H77" s="139">
        <v>37</v>
      </c>
      <c r="I77" s="140">
        <v>4.5</v>
      </c>
      <c r="J77" s="140">
        <v>4.5</v>
      </c>
      <c r="K77" s="141">
        <v>0.49</v>
      </c>
    </row>
    <row r="78" spans="1:11" ht="37.5" customHeight="1" x14ac:dyDescent="0.2">
      <c r="A78" s="8">
        <f>+A77+1</f>
        <v>68</v>
      </c>
      <c r="B78" s="9">
        <v>132258</v>
      </c>
      <c r="C78" s="10" t="s">
        <v>12</v>
      </c>
      <c r="D78" s="10" t="s">
        <v>55</v>
      </c>
      <c r="E78" s="34">
        <v>45347603</v>
      </c>
      <c r="F78" s="34">
        <v>45347603</v>
      </c>
      <c r="G78" s="101">
        <v>21353499.850000001</v>
      </c>
      <c r="H78" s="139">
        <v>46</v>
      </c>
      <c r="I78" s="140">
        <v>5.05</v>
      </c>
      <c r="J78" s="140">
        <v>5.05</v>
      </c>
      <c r="K78" s="141">
        <v>0.63</v>
      </c>
    </row>
    <row r="79" spans="1:11" ht="38.25" customHeight="1" x14ac:dyDescent="0.2">
      <c r="A79" s="8">
        <f>+A78+1</f>
        <v>69</v>
      </c>
      <c r="B79" s="10">
        <v>211931</v>
      </c>
      <c r="C79" s="10" t="s">
        <v>232</v>
      </c>
      <c r="D79" s="10" t="s">
        <v>55</v>
      </c>
      <c r="E79" s="34">
        <v>0</v>
      </c>
      <c r="F79" s="34">
        <v>976886</v>
      </c>
      <c r="G79" s="101">
        <v>976885.31</v>
      </c>
      <c r="H79" s="139">
        <v>16</v>
      </c>
      <c r="I79" s="140"/>
      <c r="J79" s="140"/>
      <c r="K79" s="141"/>
    </row>
    <row r="80" spans="1:11" ht="15.75" customHeight="1" x14ac:dyDescent="0.2">
      <c r="A80" s="94" t="s">
        <v>97</v>
      </c>
      <c r="B80" s="88"/>
      <c r="C80" s="88"/>
      <c r="D80" s="88"/>
      <c r="E80" s="88"/>
      <c r="F80" s="88"/>
      <c r="G80" s="102"/>
      <c r="H80" s="142"/>
      <c r="I80" s="143"/>
      <c r="J80" s="143"/>
      <c r="K80" s="144"/>
    </row>
    <row r="81" spans="1:11" ht="42.75" x14ac:dyDescent="0.2">
      <c r="A81" s="8">
        <v>70</v>
      </c>
      <c r="B81" s="9">
        <v>208875</v>
      </c>
      <c r="C81" s="10" t="s">
        <v>152</v>
      </c>
      <c r="D81" s="10" t="s">
        <v>67</v>
      </c>
      <c r="E81" s="34">
        <v>0</v>
      </c>
      <c r="F81" s="34">
        <v>2285632</v>
      </c>
      <c r="G81" s="101">
        <v>2285632</v>
      </c>
      <c r="H81" s="139">
        <v>11.9</v>
      </c>
      <c r="I81" s="140">
        <v>7</v>
      </c>
      <c r="J81" s="140">
        <v>0.55000000000000004</v>
      </c>
      <c r="K81" s="141">
        <v>0</v>
      </c>
    </row>
    <row r="82" spans="1:11" ht="28.5" x14ac:dyDescent="0.2">
      <c r="A82" s="8">
        <f>+A81+1</f>
        <v>71</v>
      </c>
      <c r="B82" s="9">
        <v>208880</v>
      </c>
      <c r="C82" s="10" t="s">
        <v>98</v>
      </c>
      <c r="D82" s="10" t="s">
        <v>55</v>
      </c>
      <c r="E82" s="34">
        <v>19500000</v>
      </c>
      <c r="F82" s="34">
        <v>8759006</v>
      </c>
      <c r="G82" s="101">
        <v>8758604.8699999992</v>
      </c>
      <c r="H82" s="139">
        <v>13</v>
      </c>
      <c r="I82" s="140">
        <v>6.84</v>
      </c>
      <c r="J82" s="140">
        <v>2.67</v>
      </c>
      <c r="K82" s="141">
        <v>0.43</v>
      </c>
    </row>
    <row r="83" spans="1:11" ht="42.75" x14ac:dyDescent="0.2">
      <c r="A83" s="8">
        <f t="shared" ref="A83:A110" si="4">+A82+1</f>
        <v>72</v>
      </c>
      <c r="B83" s="9">
        <v>209012</v>
      </c>
      <c r="C83" s="10" t="s">
        <v>99</v>
      </c>
      <c r="D83" s="10" t="s">
        <v>55</v>
      </c>
      <c r="E83" s="34">
        <v>1841836</v>
      </c>
      <c r="F83" s="34">
        <v>1841836</v>
      </c>
      <c r="G83" s="101">
        <v>0</v>
      </c>
      <c r="H83" s="139">
        <v>20</v>
      </c>
      <c r="I83" s="140">
        <v>0.67</v>
      </c>
      <c r="J83" s="140">
        <v>0.67</v>
      </c>
      <c r="K83" s="141">
        <v>0</v>
      </c>
    </row>
    <row r="84" spans="1:11" ht="28.5" x14ac:dyDescent="0.2">
      <c r="A84" s="8">
        <f t="shared" si="4"/>
        <v>73</v>
      </c>
      <c r="B84" s="11">
        <v>209014</v>
      </c>
      <c r="C84" s="10" t="s">
        <v>100</v>
      </c>
      <c r="D84" s="10" t="s">
        <v>55</v>
      </c>
      <c r="E84" s="34">
        <v>477110</v>
      </c>
      <c r="F84" s="34">
        <v>41228184</v>
      </c>
      <c r="G84" s="101">
        <v>40751073.009999998</v>
      </c>
      <c r="H84" s="139">
        <v>16.170000000000002</v>
      </c>
      <c r="I84" s="140">
        <v>0.18</v>
      </c>
      <c r="J84" s="140">
        <v>11.61</v>
      </c>
      <c r="K84" s="141">
        <v>11.2</v>
      </c>
    </row>
    <row r="85" spans="1:11" ht="28.5" x14ac:dyDescent="0.2">
      <c r="A85" s="8">
        <f t="shared" si="4"/>
        <v>74</v>
      </c>
      <c r="B85" s="11">
        <v>209016</v>
      </c>
      <c r="C85" s="10" t="s">
        <v>101</v>
      </c>
      <c r="D85" s="10" t="s">
        <v>55</v>
      </c>
      <c r="E85" s="34">
        <v>22077494</v>
      </c>
      <c r="F85" s="34">
        <v>22077494</v>
      </c>
      <c r="G85" s="101">
        <v>0</v>
      </c>
      <c r="H85" s="139">
        <v>29.55</v>
      </c>
      <c r="I85" s="140">
        <v>8.33</v>
      </c>
      <c r="J85" s="140">
        <v>8.33</v>
      </c>
      <c r="K85" s="141">
        <v>0</v>
      </c>
    </row>
    <row r="86" spans="1:11" ht="42.75" x14ac:dyDescent="0.2">
      <c r="A86" s="8">
        <f t="shared" si="4"/>
        <v>75</v>
      </c>
      <c r="B86" s="11">
        <v>209018</v>
      </c>
      <c r="C86" s="10" t="s">
        <v>102</v>
      </c>
      <c r="D86" s="10" t="s">
        <v>55</v>
      </c>
      <c r="E86" s="34">
        <v>559512</v>
      </c>
      <c r="F86" s="34">
        <v>3462543</v>
      </c>
      <c r="G86" s="101">
        <v>2903030.17</v>
      </c>
      <c r="H86" s="139">
        <v>18</v>
      </c>
      <c r="I86" s="140">
        <v>0.23</v>
      </c>
      <c r="J86" s="140">
        <v>1.57</v>
      </c>
      <c r="K86" s="141">
        <v>0.32</v>
      </c>
    </row>
    <row r="87" spans="1:11" ht="28.5" x14ac:dyDescent="0.2">
      <c r="A87" s="8">
        <f t="shared" si="4"/>
        <v>76</v>
      </c>
      <c r="B87" s="11">
        <v>209055</v>
      </c>
      <c r="C87" s="10" t="s">
        <v>103</v>
      </c>
      <c r="D87" s="10" t="s">
        <v>55</v>
      </c>
      <c r="E87" s="34">
        <v>347200</v>
      </c>
      <c r="F87" s="34">
        <v>347200</v>
      </c>
      <c r="G87" s="101">
        <v>0</v>
      </c>
      <c r="H87" s="139">
        <v>11.32</v>
      </c>
      <c r="I87" s="140">
        <v>0.14000000000000001</v>
      </c>
      <c r="J87" s="140">
        <v>0.14000000000000001</v>
      </c>
      <c r="K87" s="141">
        <v>0</v>
      </c>
    </row>
    <row r="88" spans="1:11" ht="42.75" x14ac:dyDescent="0.2">
      <c r="A88" s="8">
        <f t="shared" si="4"/>
        <v>77</v>
      </c>
      <c r="B88" s="9">
        <v>209056</v>
      </c>
      <c r="C88" s="10" t="s">
        <v>150</v>
      </c>
      <c r="D88" s="10" t="s">
        <v>67</v>
      </c>
      <c r="E88" s="34">
        <v>0</v>
      </c>
      <c r="F88" s="34">
        <v>16981259</v>
      </c>
      <c r="G88" s="101">
        <v>4139066.32</v>
      </c>
      <c r="H88" s="139">
        <v>31</v>
      </c>
      <c r="I88" s="140">
        <v>8.06</v>
      </c>
      <c r="J88" s="140">
        <v>8.43</v>
      </c>
      <c r="K88" s="141">
        <v>1.69</v>
      </c>
    </row>
    <row r="89" spans="1:11" ht="42.75" x14ac:dyDescent="0.2">
      <c r="A89" s="8">
        <f t="shared" si="4"/>
        <v>78</v>
      </c>
      <c r="B89" s="11">
        <v>209182</v>
      </c>
      <c r="C89" s="10" t="s">
        <v>104</v>
      </c>
      <c r="D89" s="10" t="s">
        <v>55</v>
      </c>
      <c r="E89" s="34">
        <v>14337262</v>
      </c>
      <c r="F89" s="34">
        <v>9398469</v>
      </c>
      <c r="G89" s="101">
        <v>0</v>
      </c>
      <c r="H89" s="139">
        <v>18.5</v>
      </c>
      <c r="I89" s="140">
        <v>5.03</v>
      </c>
      <c r="J89" s="140">
        <v>4.6399999999999997</v>
      </c>
      <c r="K89" s="141">
        <v>0.93</v>
      </c>
    </row>
    <row r="90" spans="1:11" ht="42.75" x14ac:dyDescent="0.2">
      <c r="A90" s="8">
        <f t="shared" si="4"/>
        <v>79</v>
      </c>
      <c r="B90" s="12">
        <v>210036</v>
      </c>
      <c r="C90" s="10" t="s">
        <v>105</v>
      </c>
      <c r="D90" s="10" t="s">
        <v>55</v>
      </c>
      <c r="E90" s="34">
        <v>18184000</v>
      </c>
      <c r="F90" s="34">
        <v>16625795</v>
      </c>
      <c r="G90" s="101">
        <v>9970199.8200000003</v>
      </c>
      <c r="H90" s="139">
        <v>18.41</v>
      </c>
      <c r="I90" s="140">
        <v>6.86</v>
      </c>
      <c r="J90" s="140">
        <v>6.27</v>
      </c>
      <c r="K90" s="141">
        <v>1.25</v>
      </c>
    </row>
    <row r="91" spans="1:11" ht="28.5" x14ac:dyDescent="0.2">
      <c r="A91" s="8">
        <f t="shared" si="4"/>
        <v>80</v>
      </c>
      <c r="B91" s="11">
        <v>227153</v>
      </c>
      <c r="C91" s="10" t="s">
        <v>106</v>
      </c>
      <c r="D91" s="10" t="s">
        <v>55</v>
      </c>
      <c r="E91" s="34">
        <v>8000000</v>
      </c>
      <c r="F91" s="34">
        <v>8000000</v>
      </c>
      <c r="G91" s="101">
        <v>0</v>
      </c>
      <c r="H91" s="139">
        <v>4</v>
      </c>
      <c r="I91" s="140">
        <v>3.02</v>
      </c>
      <c r="J91" s="140">
        <v>3.02</v>
      </c>
      <c r="K91" s="141">
        <v>0</v>
      </c>
    </row>
    <row r="92" spans="1:11" ht="42.75" x14ac:dyDescent="0.2">
      <c r="A92" s="8">
        <f t="shared" si="4"/>
        <v>81</v>
      </c>
      <c r="B92" s="9">
        <v>227156</v>
      </c>
      <c r="C92" s="10" t="s">
        <v>107</v>
      </c>
      <c r="D92" s="10" t="s">
        <v>55</v>
      </c>
      <c r="E92" s="34">
        <v>8000000</v>
      </c>
      <c r="F92" s="34">
        <v>8000000</v>
      </c>
      <c r="G92" s="101">
        <v>0</v>
      </c>
      <c r="H92" s="139">
        <v>15</v>
      </c>
      <c r="I92" s="140">
        <v>3.02</v>
      </c>
      <c r="J92" s="140">
        <v>3.02</v>
      </c>
      <c r="K92" s="141">
        <v>0</v>
      </c>
    </row>
    <row r="93" spans="1:11" ht="28.5" x14ac:dyDescent="0.2">
      <c r="A93" s="8">
        <f t="shared" si="4"/>
        <v>82</v>
      </c>
      <c r="B93" s="11">
        <v>227157</v>
      </c>
      <c r="C93" s="10" t="s">
        <v>108</v>
      </c>
      <c r="D93" s="10" t="s">
        <v>55</v>
      </c>
      <c r="E93" s="34">
        <v>8000000</v>
      </c>
      <c r="F93" s="34">
        <v>8000000</v>
      </c>
      <c r="G93" s="101">
        <v>0</v>
      </c>
      <c r="H93" s="139">
        <v>16</v>
      </c>
      <c r="I93" s="140">
        <v>3.02</v>
      </c>
      <c r="J93" s="140">
        <v>3.02</v>
      </c>
      <c r="K93" s="141">
        <v>0</v>
      </c>
    </row>
    <row r="94" spans="1:11" ht="28.5" x14ac:dyDescent="0.2">
      <c r="A94" s="8">
        <f t="shared" si="4"/>
        <v>83</v>
      </c>
      <c r="B94" s="9">
        <v>227158</v>
      </c>
      <c r="C94" s="10" t="s">
        <v>109</v>
      </c>
      <c r="D94" s="10" t="s">
        <v>55</v>
      </c>
      <c r="E94" s="34">
        <v>8000000</v>
      </c>
      <c r="F94" s="34">
        <v>22994951</v>
      </c>
      <c r="G94" s="101">
        <v>2766760.45</v>
      </c>
      <c r="H94" s="139">
        <v>10</v>
      </c>
      <c r="I94" s="140">
        <v>2.91</v>
      </c>
      <c r="J94" s="140">
        <v>8.36</v>
      </c>
      <c r="K94" s="141">
        <v>0</v>
      </c>
    </row>
    <row r="95" spans="1:11" ht="42.75" x14ac:dyDescent="0.2">
      <c r="A95" s="8">
        <f t="shared" si="4"/>
        <v>84</v>
      </c>
      <c r="B95" s="11">
        <v>227159</v>
      </c>
      <c r="C95" s="10" t="s">
        <v>110</v>
      </c>
      <c r="D95" s="10" t="s">
        <v>55</v>
      </c>
      <c r="E95" s="34">
        <v>8000000</v>
      </c>
      <c r="F95" s="34">
        <v>8000000</v>
      </c>
      <c r="G95" s="101">
        <v>0</v>
      </c>
      <c r="H95" s="139">
        <v>10</v>
      </c>
      <c r="I95" s="140">
        <v>3.27</v>
      </c>
      <c r="J95" s="140">
        <v>3.27</v>
      </c>
      <c r="K95" s="141">
        <v>0</v>
      </c>
    </row>
    <row r="96" spans="1:11" ht="28.5" x14ac:dyDescent="0.2">
      <c r="A96" s="8">
        <f t="shared" si="4"/>
        <v>85</v>
      </c>
      <c r="B96" s="12">
        <v>227160</v>
      </c>
      <c r="C96" s="10" t="s">
        <v>111</v>
      </c>
      <c r="D96" s="10" t="s">
        <v>55</v>
      </c>
      <c r="E96" s="34">
        <v>8000000</v>
      </c>
      <c r="F96" s="34">
        <v>8000000</v>
      </c>
      <c r="G96" s="101">
        <v>0</v>
      </c>
      <c r="H96" s="139">
        <v>20</v>
      </c>
      <c r="I96" s="140">
        <v>3.14</v>
      </c>
      <c r="J96" s="140">
        <v>3.14</v>
      </c>
      <c r="K96" s="141">
        <v>0</v>
      </c>
    </row>
    <row r="97" spans="1:11" ht="42.75" x14ac:dyDescent="0.2">
      <c r="A97" s="8">
        <f t="shared" si="4"/>
        <v>86</v>
      </c>
      <c r="B97" s="11">
        <v>227161</v>
      </c>
      <c r="C97" s="10" t="s">
        <v>112</v>
      </c>
      <c r="D97" s="10" t="s">
        <v>55</v>
      </c>
      <c r="E97" s="34">
        <v>6605298</v>
      </c>
      <c r="F97" s="34">
        <v>6605298</v>
      </c>
      <c r="G97" s="101">
        <v>0</v>
      </c>
      <c r="H97" s="139">
        <v>21</v>
      </c>
      <c r="I97" s="140">
        <v>2.4900000000000002</v>
      </c>
      <c r="J97" s="140">
        <v>2.4900000000000002</v>
      </c>
      <c r="K97" s="141">
        <v>0</v>
      </c>
    </row>
    <row r="98" spans="1:11" ht="42.75" x14ac:dyDescent="0.2">
      <c r="A98" s="8">
        <f t="shared" si="4"/>
        <v>87</v>
      </c>
      <c r="B98" s="11">
        <v>227163</v>
      </c>
      <c r="C98" s="10" t="s">
        <v>113</v>
      </c>
      <c r="D98" s="10" t="s">
        <v>55</v>
      </c>
      <c r="E98" s="34">
        <v>8000000</v>
      </c>
      <c r="F98" s="34">
        <v>8000000</v>
      </c>
      <c r="G98" s="101">
        <v>0</v>
      </c>
      <c r="H98" s="139">
        <v>14</v>
      </c>
      <c r="I98" s="140">
        <v>2.96</v>
      </c>
      <c r="J98" s="140">
        <v>2.96</v>
      </c>
      <c r="K98" s="141">
        <v>0</v>
      </c>
    </row>
    <row r="99" spans="1:11" ht="42.75" x14ac:dyDescent="0.2">
      <c r="A99" s="8">
        <f t="shared" si="4"/>
        <v>88</v>
      </c>
      <c r="B99" s="9">
        <v>227169</v>
      </c>
      <c r="C99" s="10" t="s">
        <v>114</v>
      </c>
      <c r="D99" s="10" t="s">
        <v>55</v>
      </c>
      <c r="E99" s="34">
        <v>7000000</v>
      </c>
      <c r="F99" s="34">
        <v>7000000</v>
      </c>
      <c r="G99" s="101">
        <v>0</v>
      </c>
      <c r="H99" s="139">
        <v>22</v>
      </c>
      <c r="I99" s="140">
        <v>2.15</v>
      </c>
      <c r="J99" s="140">
        <v>2.15</v>
      </c>
      <c r="K99" s="141">
        <v>0</v>
      </c>
    </row>
    <row r="100" spans="1:11" ht="42.75" x14ac:dyDescent="0.2">
      <c r="A100" s="8">
        <f t="shared" si="4"/>
        <v>89</v>
      </c>
      <c r="B100" s="11">
        <v>227170</v>
      </c>
      <c r="C100" s="10" t="s">
        <v>115</v>
      </c>
      <c r="D100" s="10" t="s">
        <v>55</v>
      </c>
      <c r="E100" s="34">
        <v>7000000</v>
      </c>
      <c r="F100" s="34">
        <v>7000000</v>
      </c>
      <c r="G100" s="101">
        <v>0</v>
      </c>
      <c r="H100" s="139">
        <v>27</v>
      </c>
      <c r="I100" s="140">
        <v>2.46</v>
      </c>
      <c r="J100" s="140">
        <v>2.46</v>
      </c>
      <c r="K100" s="141">
        <v>0</v>
      </c>
    </row>
    <row r="101" spans="1:11" ht="28.5" x14ac:dyDescent="0.2">
      <c r="A101" s="8">
        <f t="shared" si="4"/>
        <v>90</v>
      </c>
      <c r="B101" s="9">
        <v>227174</v>
      </c>
      <c r="C101" s="10" t="s">
        <v>116</v>
      </c>
      <c r="D101" s="10" t="s">
        <v>55</v>
      </c>
      <c r="E101" s="34">
        <v>7000000</v>
      </c>
      <c r="F101" s="34">
        <v>7000000</v>
      </c>
      <c r="G101" s="101">
        <v>0</v>
      </c>
      <c r="H101" s="139">
        <v>7</v>
      </c>
      <c r="I101" s="140">
        <v>2.64</v>
      </c>
      <c r="J101" s="140">
        <v>2.64</v>
      </c>
      <c r="K101" s="141">
        <v>0</v>
      </c>
    </row>
    <row r="102" spans="1:11" ht="42.75" x14ac:dyDescent="0.2">
      <c r="A102" s="8">
        <f t="shared" si="4"/>
        <v>91</v>
      </c>
      <c r="B102" s="9">
        <v>227175</v>
      </c>
      <c r="C102" s="10" t="s">
        <v>117</v>
      </c>
      <c r="D102" s="10" t="s">
        <v>55</v>
      </c>
      <c r="E102" s="34">
        <v>7000000</v>
      </c>
      <c r="F102" s="34">
        <v>10153461</v>
      </c>
      <c r="G102" s="101">
        <v>3153460.72</v>
      </c>
      <c r="H102" s="139">
        <v>13.7</v>
      </c>
      <c r="I102" s="140">
        <v>1.24</v>
      </c>
      <c r="J102" s="140">
        <v>2.82</v>
      </c>
      <c r="K102" s="141">
        <v>0</v>
      </c>
    </row>
    <row r="103" spans="1:11" ht="28.5" x14ac:dyDescent="0.2">
      <c r="A103" s="8">
        <f t="shared" si="4"/>
        <v>92</v>
      </c>
      <c r="B103" s="9">
        <v>227996</v>
      </c>
      <c r="C103" s="10" t="s">
        <v>157</v>
      </c>
      <c r="D103" s="10" t="s">
        <v>67</v>
      </c>
      <c r="E103" s="34">
        <v>0</v>
      </c>
      <c r="F103" s="34">
        <v>1981120</v>
      </c>
      <c r="G103" s="101">
        <v>450127.54</v>
      </c>
      <c r="H103" s="139">
        <v>10</v>
      </c>
      <c r="I103" s="140">
        <v>7</v>
      </c>
      <c r="J103" s="140">
        <v>0.5</v>
      </c>
      <c r="K103" s="141">
        <v>0</v>
      </c>
    </row>
    <row r="104" spans="1:11" ht="57" x14ac:dyDescent="0.2">
      <c r="A104" s="8">
        <f>+A103+1</f>
        <v>93</v>
      </c>
      <c r="B104" s="9">
        <v>228035</v>
      </c>
      <c r="C104" s="10" t="s">
        <v>169</v>
      </c>
      <c r="D104" s="10" t="s">
        <v>67</v>
      </c>
      <c r="E104" s="34">
        <v>0</v>
      </c>
      <c r="F104" s="34">
        <v>786899</v>
      </c>
      <c r="G104" s="101">
        <v>786898.06</v>
      </c>
      <c r="H104" s="139">
        <v>11.2</v>
      </c>
      <c r="I104" s="140">
        <v>4</v>
      </c>
      <c r="J104" s="140">
        <v>0.25</v>
      </c>
      <c r="K104" s="141">
        <v>0</v>
      </c>
    </row>
    <row r="105" spans="1:11" ht="57" x14ac:dyDescent="0.2">
      <c r="A105" s="8">
        <f>+A104+1</f>
        <v>94</v>
      </c>
      <c r="B105" s="9">
        <v>228050</v>
      </c>
      <c r="C105" s="10" t="s">
        <v>228</v>
      </c>
      <c r="D105" s="10"/>
      <c r="E105" s="34">
        <v>0</v>
      </c>
      <c r="F105" s="34">
        <v>16676424</v>
      </c>
      <c r="G105" s="101">
        <v>3209422.07</v>
      </c>
      <c r="H105" s="139">
        <v>14.4</v>
      </c>
      <c r="I105" s="140">
        <v>0</v>
      </c>
      <c r="J105" s="140">
        <v>5.21</v>
      </c>
      <c r="K105" s="141">
        <v>1.08</v>
      </c>
    </row>
    <row r="106" spans="1:11" ht="57" x14ac:dyDescent="0.2">
      <c r="A106" s="8">
        <f t="shared" si="4"/>
        <v>95</v>
      </c>
      <c r="B106" s="9">
        <v>228061</v>
      </c>
      <c r="C106" s="10" t="s">
        <v>167</v>
      </c>
      <c r="D106" s="10" t="s">
        <v>67</v>
      </c>
      <c r="E106" s="34">
        <v>0</v>
      </c>
      <c r="F106" s="34">
        <v>12947374</v>
      </c>
      <c r="G106" s="101">
        <v>9619454.1199999992</v>
      </c>
      <c r="H106" s="139">
        <v>8.65</v>
      </c>
      <c r="I106" s="140">
        <v>9</v>
      </c>
      <c r="J106" s="140">
        <v>4.8</v>
      </c>
      <c r="K106" s="141">
        <v>0.98</v>
      </c>
    </row>
    <row r="107" spans="1:11" ht="20.25" customHeight="1" x14ac:dyDescent="0.2">
      <c r="A107" s="8">
        <f t="shared" si="4"/>
        <v>96</v>
      </c>
      <c r="B107" s="9">
        <v>228162</v>
      </c>
      <c r="C107" s="10" t="s">
        <v>170</v>
      </c>
      <c r="D107" s="10" t="s">
        <v>67</v>
      </c>
      <c r="E107" s="34">
        <v>0</v>
      </c>
      <c r="F107" s="34">
        <v>943356</v>
      </c>
      <c r="G107" s="101">
        <v>81726.25</v>
      </c>
      <c r="H107" s="139">
        <v>3</v>
      </c>
      <c r="I107" s="140">
        <v>1</v>
      </c>
      <c r="J107" s="140">
        <v>0.28999999999999998</v>
      </c>
      <c r="K107" s="141">
        <v>0.06</v>
      </c>
    </row>
    <row r="108" spans="1:11" ht="57" x14ac:dyDescent="0.2">
      <c r="A108" s="8">
        <f t="shared" si="4"/>
        <v>97</v>
      </c>
      <c r="B108" s="9">
        <v>228187</v>
      </c>
      <c r="C108" s="10" t="s">
        <v>160</v>
      </c>
      <c r="D108" s="10" t="s">
        <v>67</v>
      </c>
      <c r="E108" s="34">
        <v>0</v>
      </c>
      <c r="F108" s="34">
        <v>5301895</v>
      </c>
      <c r="G108" s="101">
        <v>3607308.02</v>
      </c>
      <c r="H108" s="139">
        <v>14.16</v>
      </c>
      <c r="I108" s="140">
        <v>10</v>
      </c>
      <c r="J108" s="140">
        <v>2.11</v>
      </c>
      <c r="K108" s="141">
        <v>0.85</v>
      </c>
    </row>
    <row r="109" spans="1:11" ht="42.75" x14ac:dyDescent="0.2">
      <c r="A109" s="8">
        <f t="shared" si="4"/>
        <v>98</v>
      </c>
      <c r="B109" s="9">
        <v>228196</v>
      </c>
      <c r="C109" s="10" t="s">
        <v>161</v>
      </c>
      <c r="D109" s="10" t="s">
        <v>67</v>
      </c>
      <c r="E109" s="34">
        <v>0</v>
      </c>
      <c r="F109" s="34">
        <v>12222726</v>
      </c>
      <c r="G109" s="101">
        <v>3246576.36</v>
      </c>
      <c r="H109" s="139">
        <v>7.5</v>
      </c>
      <c r="I109" s="140">
        <v>5</v>
      </c>
      <c r="J109" s="140">
        <v>6.33</v>
      </c>
      <c r="K109" s="141">
        <v>0</v>
      </c>
    </row>
    <row r="110" spans="1:11" ht="42.75" x14ac:dyDescent="0.2">
      <c r="A110" s="8">
        <f t="shared" si="4"/>
        <v>99</v>
      </c>
      <c r="B110" s="9">
        <v>229661</v>
      </c>
      <c r="C110" s="10" t="s">
        <v>162</v>
      </c>
      <c r="D110" s="10" t="s">
        <v>67</v>
      </c>
      <c r="E110" s="34">
        <v>0</v>
      </c>
      <c r="F110" s="34">
        <v>5514629</v>
      </c>
      <c r="G110" s="101">
        <v>2044271.75</v>
      </c>
      <c r="H110" s="139">
        <v>8</v>
      </c>
      <c r="I110" s="140">
        <v>6</v>
      </c>
      <c r="J110" s="140">
        <v>1.85</v>
      </c>
      <c r="K110" s="141">
        <v>0.37</v>
      </c>
    </row>
    <row r="111" spans="1:11" ht="15.75" customHeight="1" x14ac:dyDescent="0.2">
      <c r="A111" s="94" t="s">
        <v>118</v>
      </c>
      <c r="B111" s="91"/>
      <c r="C111" s="91"/>
      <c r="D111" s="91"/>
      <c r="E111" s="91"/>
      <c r="F111" s="91"/>
      <c r="G111" s="103"/>
      <c r="H111" s="148"/>
      <c r="I111" s="149"/>
      <c r="J111" s="149"/>
      <c r="K111" s="150"/>
    </row>
    <row r="112" spans="1:11" ht="28.5" x14ac:dyDescent="0.2">
      <c r="A112" s="8">
        <f>+A102+1</f>
        <v>92</v>
      </c>
      <c r="B112" s="11">
        <v>116530</v>
      </c>
      <c r="C112" s="10" t="s">
        <v>17</v>
      </c>
      <c r="D112" s="10" t="s">
        <v>55</v>
      </c>
      <c r="E112" s="22">
        <v>23750000</v>
      </c>
      <c r="F112" s="22">
        <v>23750000</v>
      </c>
      <c r="G112" s="101">
        <v>0</v>
      </c>
      <c r="H112" s="139">
        <v>9</v>
      </c>
      <c r="I112" s="140">
        <v>2.38</v>
      </c>
      <c r="J112" s="140">
        <v>2.38</v>
      </c>
      <c r="K112" s="141">
        <v>0</v>
      </c>
    </row>
    <row r="113" spans="1:11" ht="28.5" x14ac:dyDescent="0.2">
      <c r="A113" s="8">
        <f>+A112+1</f>
        <v>93</v>
      </c>
      <c r="B113" s="9">
        <v>116547</v>
      </c>
      <c r="C113" s="10" t="s">
        <v>119</v>
      </c>
      <c r="D113" s="10" t="s">
        <v>55</v>
      </c>
      <c r="E113" s="22">
        <v>40000000</v>
      </c>
      <c r="F113" s="22">
        <v>4000000</v>
      </c>
      <c r="G113" s="101">
        <v>0</v>
      </c>
      <c r="H113" s="139">
        <v>10.6</v>
      </c>
      <c r="I113" s="140">
        <v>1</v>
      </c>
      <c r="J113" s="140">
        <v>0.1</v>
      </c>
      <c r="K113" s="141">
        <v>0</v>
      </c>
    </row>
    <row r="114" spans="1:11" ht="42.75" x14ac:dyDescent="0.2">
      <c r="A114" s="8">
        <f t="shared" ref="A114:A136" si="5">+A113+1</f>
        <v>94</v>
      </c>
      <c r="B114" s="9">
        <v>142767</v>
      </c>
      <c r="C114" s="10" t="s">
        <v>21</v>
      </c>
      <c r="D114" s="10" t="s">
        <v>55</v>
      </c>
      <c r="E114" s="22">
        <v>1300000</v>
      </c>
      <c r="F114" s="22">
        <v>39438396</v>
      </c>
      <c r="G114" s="101">
        <v>26161597.300000001</v>
      </c>
      <c r="H114" s="139">
        <v>27</v>
      </c>
      <c r="I114" s="140">
        <v>0.31</v>
      </c>
      <c r="J114" s="140">
        <v>6.74</v>
      </c>
      <c r="K114" s="141">
        <v>1.35</v>
      </c>
    </row>
    <row r="115" spans="1:11" ht="42.75" x14ac:dyDescent="0.2">
      <c r="A115" s="8">
        <f t="shared" si="5"/>
        <v>95</v>
      </c>
      <c r="B115" s="9">
        <v>167405</v>
      </c>
      <c r="C115" s="10" t="s">
        <v>120</v>
      </c>
      <c r="D115" s="10" t="s">
        <v>55</v>
      </c>
      <c r="E115" s="22">
        <v>31881336</v>
      </c>
      <c r="F115" s="22">
        <v>31881336</v>
      </c>
      <c r="G115" s="101">
        <v>20836096.059999999</v>
      </c>
      <c r="H115" s="139">
        <v>32.340000000000003</v>
      </c>
      <c r="I115" s="140">
        <v>5.61</v>
      </c>
      <c r="J115" s="140">
        <v>5.61</v>
      </c>
      <c r="K115" s="141">
        <v>0.57999999999999996</v>
      </c>
    </row>
    <row r="116" spans="1:11" ht="57" x14ac:dyDescent="0.2">
      <c r="A116" s="8">
        <v>96</v>
      </c>
      <c r="B116" s="11">
        <v>189481</v>
      </c>
      <c r="C116" s="10" t="s">
        <v>229</v>
      </c>
      <c r="D116" s="10"/>
      <c r="E116" s="22">
        <v>0</v>
      </c>
      <c r="F116" s="22">
        <v>30000000</v>
      </c>
      <c r="G116" s="101"/>
      <c r="H116" s="139">
        <v>23.06</v>
      </c>
      <c r="I116" s="140"/>
      <c r="J116" s="140"/>
      <c r="K116" s="141">
        <v>0</v>
      </c>
    </row>
    <row r="117" spans="1:11" ht="42" customHeight="1" x14ac:dyDescent="0.2">
      <c r="A117" s="8">
        <f t="shared" si="5"/>
        <v>97</v>
      </c>
      <c r="B117" s="9">
        <v>189499</v>
      </c>
      <c r="C117" s="13" t="s">
        <v>11</v>
      </c>
      <c r="D117" s="13" t="s">
        <v>67</v>
      </c>
      <c r="E117" s="36">
        <v>46050000</v>
      </c>
      <c r="F117" s="36">
        <v>46050000</v>
      </c>
      <c r="G117" s="101">
        <v>4180213.77</v>
      </c>
      <c r="H117" s="139">
        <v>13</v>
      </c>
      <c r="I117" s="140">
        <v>5.24</v>
      </c>
      <c r="J117" s="140">
        <v>5.24</v>
      </c>
      <c r="K117" s="141">
        <v>1.05</v>
      </c>
    </row>
    <row r="118" spans="1:11" ht="28.5" x14ac:dyDescent="0.2">
      <c r="A118" s="8">
        <f>+A117+1</f>
        <v>98</v>
      </c>
      <c r="B118" s="9">
        <v>190108</v>
      </c>
      <c r="C118" s="10" t="s">
        <v>15</v>
      </c>
      <c r="D118" s="10" t="s">
        <v>67</v>
      </c>
      <c r="E118" s="34">
        <v>0</v>
      </c>
      <c r="F118" s="34">
        <v>49899244</v>
      </c>
      <c r="G118" s="101">
        <v>49649931.140000001</v>
      </c>
      <c r="H118" s="139">
        <v>23.35</v>
      </c>
      <c r="I118" s="140">
        <v>7</v>
      </c>
      <c r="J118" s="140">
        <v>3.61</v>
      </c>
      <c r="K118" s="141">
        <v>0</v>
      </c>
    </row>
    <row r="119" spans="1:11" ht="28.5" x14ac:dyDescent="0.2">
      <c r="A119" s="8">
        <f>+A118+1</f>
        <v>99</v>
      </c>
      <c r="B119" s="9">
        <v>190116</v>
      </c>
      <c r="C119" s="10" t="s">
        <v>151</v>
      </c>
      <c r="D119" s="10" t="s">
        <v>67</v>
      </c>
      <c r="E119" s="34">
        <v>0</v>
      </c>
      <c r="F119" s="34">
        <v>10811227</v>
      </c>
      <c r="G119" s="101">
        <v>8281924.9000000004</v>
      </c>
      <c r="H119" s="139">
        <v>5</v>
      </c>
      <c r="I119" s="140">
        <v>5</v>
      </c>
      <c r="J119" s="140">
        <v>0</v>
      </c>
      <c r="K119" s="141">
        <v>0</v>
      </c>
    </row>
    <row r="120" spans="1:11" ht="42.75" x14ac:dyDescent="0.2">
      <c r="A120" s="8">
        <f t="shared" si="5"/>
        <v>100</v>
      </c>
      <c r="B120" s="9">
        <v>190122</v>
      </c>
      <c r="C120" s="10" t="s">
        <v>18</v>
      </c>
      <c r="D120" s="10" t="s">
        <v>67</v>
      </c>
      <c r="E120" s="34">
        <v>0</v>
      </c>
      <c r="F120" s="34">
        <v>45469590</v>
      </c>
      <c r="G120" s="101">
        <v>36217984.359999999</v>
      </c>
      <c r="H120" s="139">
        <v>9</v>
      </c>
      <c r="I120" s="140">
        <v>6</v>
      </c>
      <c r="J120" s="140">
        <v>7.53</v>
      </c>
      <c r="K120" s="141">
        <v>1.52</v>
      </c>
    </row>
    <row r="121" spans="1:11" ht="42.75" x14ac:dyDescent="0.2">
      <c r="A121" s="8">
        <f t="shared" si="5"/>
        <v>101</v>
      </c>
      <c r="B121" s="11">
        <v>190124</v>
      </c>
      <c r="C121" s="10" t="s">
        <v>16</v>
      </c>
      <c r="D121" s="10" t="s">
        <v>55</v>
      </c>
      <c r="E121" s="22">
        <v>55000000</v>
      </c>
      <c r="F121" s="22">
        <v>30000000</v>
      </c>
      <c r="G121" s="101">
        <v>6320643.6600000001</v>
      </c>
      <c r="H121" s="139">
        <v>63</v>
      </c>
      <c r="I121" s="140">
        <v>9.68</v>
      </c>
      <c r="J121" s="140">
        <v>5.28</v>
      </c>
      <c r="K121" s="141">
        <v>0.5</v>
      </c>
    </row>
    <row r="122" spans="1:11" x14ac:dyDescent="0.2">
      <c r="A122" s="8">
        <f t="shared" si="5"/>
        <v>102</v>
      </c>
      <c r="B122" s="90">
        <v>209133</v>
      </c>
      <c r="C122" s="89" t="s">
        <v>19</v>
      </c>
      <c r="D122" s="89" t="s">
        <v>55</v>
      </c>
      <c r="E122" s="22">
        <v>50000000</v>
      </c>
      <c r="F122" s="22">
        <v>577870</v>
      </c>
      <c r="G122" s="101">
        <v>0</v>
      </c>
      <c r="H122" s="139">
        <v>24</v>
      </c>
      <c r="I122" s="140">
        <v>3.98</v>
      </c>
      <c r="J122" s="140">
        <v>0.05</v>
      </c>
      <c r="K122" s="141">
        <v>0.01</v>
      </c>
    </row>
    <row r="123" spans="1:11" x14ac:dyDescent="0.2">
      <c r="A123" s="8">
        <f t="shared" si="5"/>
        <v>103</v>
      </c>
      <c r="B123" s="90"/>
      <c r="C123" s="89"/>
      <c r="D123" s="89"/>
      <c r="E123" s="22">
        <v>0</v>
      </c>
      <c r="F123" s="22">
        <v>0</v>
      </c>
      <c r="G123" s="101">
        <v>0</v>
      </c>
      <c r="H123" s="139"/>
      <c r="I123" s="140"/>
      <c r="J123" s="140"/>
      <c r="K123" s="141">
        <v>0</v>
      </c>
    </row>
    <row r="124" spans="1:11" ht="57" x14ac:dyDescent="0.2">
      <c r="A124" s="8">
        <f t="shared" si="5"/>
        <v>104</v>
      </c>
      <c r="B124" s="11">
        <v>209139</v>
      </c>
      <c r="C124" s="10" t="s">
        <v>121</v>
      </c>
      <c r="D124" s="10" t="s">
        <v>55</v>
      </c>
      <c r="E124" s="22">
        <v>41280000</v>
      </c>
      <c r="F124" s="22">
        <v>98889</v>
      </c>
      <c r="G124" s="101">
        <v>0</v>
      </c>
      <c r="H124" s="139">
        <v>7.6</v>
      </c>
      <c r="I124" s="140">
        <v>7.44</v>
      </c>
      <c r="J124" s="140">
        <v>0.02</v>
      </c>
      <c r="K124" s="141">
        <v>0</v>
      </c>
    </row>
    <row r="125" spans="1:11" ht="28.5" x14ac:dyDescent="0.2">
      <c r="A125" s="8">
        <f t="shared" si="5"/>
        <v>105</v>
      </c>
      <c r="B125" s="9">
        <v>209148</v>
      </c>
      <c r="C125" s="10" t="s">
        <v>122</v>
      </c>
      <c r="D125" s="10" t="s">
        <v>56</v>
      </c>
      <c r="E125" s="22">
        <v>400000</v>
      </c>
      <c r="F125" s="22">
        <v>400000</v>
      </c>
      <c r="G125" s="101">
        <v>0</v>
      </c>
      <c r="H125" s="139">
        <v>40</v>
      </c>
      <c r="I125" s="140">
        <v>0.06</v>
      </c>
      <c r="J125" s="140">
        <v>0.06</v>
      </c>
      <c r="K125" s="141">
        <v>0</v>
      </c>
    </row>
    <row r="126" spans="1:11" ht="42.75" x14ac:dyDescent="0.2">
      <c r="A126" s="8">
        <f t="shared" si="5"/>
        <v>106</v>
      </c>
      <c r="B126" s="9">
        <v>209176</v>
      </c>
      <c r="C126" s="10" t="s">
        <v>123</v>
      </c>
      <c r="D126" s="10" t="s">
        <v>55</v>
      </c>
      <c r="E126" s="22">
        <v>1001000</v>
      </c>
      <c r="F126" s="22">
        <v>1001000</v>
      </c>
      <c r="G126" s="101">
        <v>0</v>
      </c>
      <c r="H126" s="139">
        <v>10</v>
      </c>
      <c r="I126" s="140">
        <v>0.18</v>
      </c>
      <c r="J126" s="140">
        <v>0.18</v>
      </c>
      <c r="K126" s="141">
        <v>0</v>
      </c>
    </row>
    <row r="127" spans="1:11" ht="57" x14ac:dyDescent="0.2">
      <c r="A127" s="8">
        <f t="shared" si="5"/>
        <v>107</v>
      </c>
      <c r="B127" s="11">
        <v>210096</v>
      </c>
      <c r="C127" s="10" t="s">
        <v>124</v>
      </c>
      <c r="D127" s="10" t="s">
        <v>55</v>
      </c>
      <c r="E127" s="22">
        <v>750000</v>
      </c>
      <c r="F127" s="22">
        <v>750000</v>
      </c>
      <c r="G127" s="101">
        <v>0</v>
      </c>
      <c r="H127" s="139">
        <v>13</v>
      </c>
      <c r="I127" s="140">
        <v>0.14000000000000001</v>
      </c>
      <c r="J127" s="140">
        <v>0.14000000000000001</v>
      </c>
      <c r="K127" s="141">
        <v>0</v>
      </c>
    </row>
    <row r="128" spans="1:11" ht="42.75" x14ac:dyDescent="0.2">
      <c r="A128" s="8">
        <f t="shared" si="5"/>
        <v>108</v>
      </c>
      <c r="B128" s="11">
        <v>210220</v>
      </c>
      <c r="C128" s="10" t="s">
        <v>125</v>
      </c>
      <c r="D128" s="10" t="s">
        <v>55</v>
      </c>
      <c r="E128" s="22">
        <v>2368000</v>
      </c>
      <c r="F128" s="22">
        <v>2368000</v>
      </c>
      <c r="G128" s="101">
        <v>0</v>
      </c>
      <c r="H128" s="139">
        <v>29.6</v>
      </c>
      <c r="I128" s="140">
        <v>0.48</v>
      </c>
      <c r="J128" s="140">
        <v>0.48</v>
      </c>
      <c r="K128" s="141">
        <v>0</v>
      </c>
    </row>
    <row r="129" spans="1:11" ht="42.75" x14ac:dyDescent="0.2">
      <c r="A129" s="8">
        <f t="shared" si="5"/>
        <v>109</v>
      </c>
      <c r="B129" s="11">
        <v>221005</v>
      </c>
      <c r="C129" s="10" t="s">
        <v>126</v>
      </c>
      <c r="D129" s="10" t="s">
        <v>55</v>
      </c>
      <c r="E129" s="22">
        <v>16100000</v>
      </c>
      <c r="F129" s="22">
        <v>16100000</v>
      </c>
      <c r="G129" s="101">
        <v>0</v>
      </c>
      <c r="H129" s="139">
        <v>3.22</v>
      </c>
      <c r="I129" s="140">
        <v>3.13</v>
      </c>
      <c r="J129" s="140">
        <v>3.13</v>
      </c>
      <c r="K129" s="141">
        <v>0</v>
      </c>
    </row>
    <row r="130" spans="1:11" ht="42.75" x14ac:dyDescent="0.2">
      <c r="A130" s="8">
        <f t="shared" si="5"/>
        <v>110</v>
      </c>
      <c r="B130" s="11">
        <v>221962</v>
      </c>
      <c r="C130" s="10" t="s">
        <v>127</v>
      </c>
      <c r="D130" s="10" t="s">
        <v>55</v>
      </c>
      <c r="E130" s="22">
        <v>12730500</v>
      </c>
      <c r="F130" s="22">
        <v>12730500</v>
      </c>
      <c r="G130" s="101">
        <v>0</v>
      </c>
      <c r="H130" s="139">
        <v>6</v>
      </c>
      <c r="I130" s="140">
        <v>2.4500000000000002</v>
      </c>
      <c r="J130" s="140">
        <v>2.4500000000000002</v>
      </c>
      <c r="K130" s="141">
        <v>0</v>
      </c>
    </row>
    <row r="131" spans="1:11" ht="35.25" customHeight="1" x14ac:dyDescent="0.2">
      <c r="A131" s="8">
        <f t="shared" si="5"/>
        <v>111</v>
      </c>
      <c r="B131" s="12">
        <v>221965</v>
      </c>
      <c r="C131" s="10" t="s">
        <v>128</v>
      </c>
      <c r="D131" s="10" t="s">
        <v>55</v>
      </c>
      <c r="E131" s="22">
        <v>40000000</v>
      </c>
      <c r="F131" s="22">
        <v>1578672</v>
      </c>
      <c r="G131" s="101">
        <v>0</v>
      </c>
      <c r="H131" s="139">
        <v>7.4</v>
      </c>
      <c r="I131" s="140">
        <v>7.74</v>
      </c>
      <c r="J131" s="140">
        <v>0.31</v>
      </c>
      <c r="K131" s="141">
        <v>0</v>
      </c>
    </row>
    <row r="132" spans="1:11" ht="42.75" x14ac:dyDescent="0.2">
      <c r="A132" s="8">
        <f t="shared" si="5"/>
        <v>112</v>
      </c>
      <c r="B132" s="9">
        <v>224119</v>
      </c>
      <c r="C132" s="10" t="s">
        <v>174</v>
      </c>
      <c r="D132" s="10" t="s">
        <v>67</v>
      </c>
      <c r="E132" s="34">
        <v>0</v>
      </c>
      <c r="F132" s="34">
        <v>713700</v>
      </c>
      <c r="G132" s="101">
        <v>0</v>
      </c>
      <c r="H132" s="139">
        <v>26</v>
      </c>
      <c r="I132" s="140">
        <v>10</v>
      </c>
      <c r="J132" s="140">
        <v>1</v>
      </c>
      <c r="K132" s="141">
        <v>0</v>
      </c>
    </row>
    <row r="133" spans="1:11" ht="57" x14ac:dyDescent="0.2">
      <c r="A133" s="8">
        <f>+A132+1</f>
        <v>113</v>
      </c>
      <c r="B133" s="9">
        <v>228062</v>
      </c>
      <c r="C133" s="10" t="s">
        <v>158</v>
      </c>
      <c r="D133" s="10" t="s">
        <v>67</v>
      </c>
      <c r="E133" s="34">
        <v>0</v>
      </c>
      <c r="F133" s="34">
        <v>13796480</v>
      </c>
      <c r="G133" s="101">
        <v>0</v>
      </c>
      <c r="H133" s="139">
        <v>12</v>
      </c>
      <c r="I133" s="140">
        <v>5</v>
      </c>
      <c r="J133" s="140">
        <v>2.3199999999999998</v>
      </c>
      <c r="K133" s="141">
        <v>0</v>
      </c>
    </row>
    <row r="134" spans="1:11" ht="42.75" x14ac:dyDescent="0.2">
      <c r="A134" s="8">
        <f>+A133+1</f>
        <v>114</v>
      </c>
      <c r="B134" s="9">
        <v>72219</v>
      </c>
      <c r="C134" s="10" t="s">
        <v>129</v>
      </c>
      <c r="D134" s="10" t="s">
        <v>55</v>
      </c>
      <c r="E134" s="22">
        <v>33517793</v>
      </c>
      <c r="F134" s="22">
        <v>33517793</v>
      </c>
      <c r="G134" s="101">
        <v>24280337.559999999</v>
      </c>
      <c r="H134" s="139">
        <v>34</v>
      </c>
      <c r="I134" s="140">
        <v>5.78</v>
      </c>
      <c r="J134" s="140">
        <v>5.78</v>
      </c>
      <c r="K134" s="141">
        <v>4.6100000000000003</v>
      </c>
    </row>
    <row r="135" spans="1:11" ht="28.5" x14ac:dyDescent="0.2">
      <c r="A135" s="8">
        <f t="shared" si="5"/>
        <v>115</v>
      </c>
      <c r="B135" s="12">
        <v>72220</v>
      </c>
      <c r="C135" s="10" t="s">
        <v>5</v>
      </c>
      <c r="D135" s="10" t="s">
        <v>55</v>
      </c>
      <c r="E135" s="22">
        <v>27524022</v>
      </c>
      <c r="F135" s="22">
        <v>27524022</v>
      </c>
      <c r="G135" s="101">
        <v>13267224.52</v>
      </c>
      <c r="H135" s="139">
        <v>27.92</v>
      </c>
      <c r="I135" s="140">
        <v>4.75</v>
      </c>
      <c r="J135" s="140">
        <v>4.75</v>
      </c>
      <c r="K135" s="141">
        <v>2.92</v>
      </c>
    </row>
    <row r="136" spans="1:11" ht="42.75" x14ac:dyDescent="0.2">
      <c r="A136" s="8">
        <f t="shared" si="5"/>
        <v>116</v>
      </c>
      <c r="B136" s="11">
        <v>95927</v>
      </c>
      <c r="C136" s="10" t="s">
        <v>130</v>
      </c>
      <c r="D136" s="10" t="s">
        <v>55</v>
      </c>
      <c r="E136" s="22">
        <v>193950000</v>
      </c>
      <c r="F136" s="22">
        <v>89903223</v>
      </c>
      <c r="G136" s="101">
        <v>0</v>
      </c>
      <c r="H136" s="139">
        <v>22</v>
      </c>
      <c r="I136" s="140">
        <v>28.23</v>
      </c>
      <c r="J136" s="140">
        <v>13.03</v>
      </c>
      <c r="K136" s="141">
        <v>0</v>
      </c>
    </row>
    <row r="137" spans="1:11" ht="15.75" customHeight="1" x14ac:dyDescent="0.2">
      <c r="A137" s="94" t="s">
        <v>131</v>
      </c>
      <c r="B137" s="88"/>
      <c r="C137" s="88"/>
      <c r="D137" s="88"/>
      <c r="E137" s="88"/>
      <c r="F137" s="88"/>
      <c r="G137" s="102"/>
      <c r="H137" s="142"/>
      <c r="I137" s="143"/>
      <c r="J137" s="143"/>
      <c r="K137" s="144"/>
    </row>
    <row r="138" spans="1:11" ht="42.75" x14ac:dyDescent="0.2">
      <c r="A138" s="8">
        <f>+A136+1</f>
        <v>117</v>
      </c>
      <c r="B138" s="11">
        <v>210112</v>
      </c>
      <c r="C138" s="10" t="s">
        <v>23</v>
      </c>
      <c r="D138" s="10" t="s">
        <v>55</v>
      </c>
      <c r="E138" s="34">
        <v>2940000</v>
      </c>
      <c r="F138" s="34">
        <v>2940000</v>
      </c>
      <c r="G138" s="101">
        <v>0</v>
      </c>
      <c r="H138" s="139">
        <v>31</v>
      </c>
      <c r="I138" s="140">
        <v>0.6</v>
      </c>
      <c r="J138" s="140">
        <v>0.6</v>
      </c>
      <c r="K138" s="141">
        <v>0</v>
      </c>
    </row>
    <row r="139" spans="1:11" ht="42.75" x14ac:dyDescent="0.2">
      <c r="A139" s="8">
        <f>+A138+1</f>
        <v>118</v>
      </c>
      <c r="B139" s="12">
        <v>210221</v>
      </c>
      <c r="C139" s="10" t="s">
        <v>132</v>
      </c>
      <c r="D139" s="10" t="s">
        <v>55</v>
      </c>
      <c r="E139" s="34">
        <v>1760000</v>
      </c>
      <c r="F139" s="34">
        <v>1760000</v>
      </c>
      <c r="G139" s="101">
        <v>0</v>
      </c>
      <c r="H139" s="139">
        <v>22</v>
      </c>
      <c r="I139" s="140">
        <v>0.34</v>
      </c>
      <c r="J139" s="140">
        <v>0.34</v>
      </c>
      <c r="K139" s="141">
        <v>0</v>
      </c>
    </row>
    <row r="140" spans="1:11" ht="42.75" x14ac:dyDescent="0.2">
      <c r="A140" s="8">
        <f t="shared" ref="A140:A142" si="6">+A139+1</f>
        <v>119</v>
      </c>
      <c r="B140" s="12">
        <v>210222</v>
      </c>
      <c r="C140" s="10" t="s">
        <v>133</v>
      </c>
      <c r="D140" s="10" t="s">
        <v>55</v>
      </c>
      <c r="E140" s="34">
        <v>624000</v>
      </c>
      <c r="F140" s="34">
        <v>624000</v>
      </c>
      <c r="G140" s="101">
        <v>0</v>
      </c>
      <c r="H140" s="139">
        <v>7.8</v>
      </c>
      <c r="I140" s="140">
        <v>0.12</v>
      </c>
      <c r="J140" s="140">
        <v>0.12</v>
      </c>
      <c r="K140" s="141">
        <v>0</v>
      </c>
    </row>
    <row r="141" spans="1:11" ht="57" x14ac:dyDescent="0.2">
      <c r="A141" s="8">
        <f t="shared" si="6"/>
        <v>120</v>
      </c>
      <c r="B141" s="12">
        <v>210430</v>
      </c>
      <c r="C141" s="10" t="s">
        <v>134</v>
      </c>
      <c r="D141" s="10" t="s">
        <v>55</v>
      </c>
      <c r="E141" s="34">
        <v>500000</v>
      </c>
      <c r="F141" s="34">
        <v>500000</v>
      </c>
      <c r="G141" s="101">
        <v>0</v>
      </c>
      <c r="H141" s="139">
        <v>15</v>
      </c>
      <c r="I141" s="140">
        <v>0.1</v>
      </c>
      <c r="J141" s="140">
        <v>0.1</v>
      </c>
      <c r="K141" s="141">
        <v>0</v>
      </c>
    </row>
    <row r="142" spans="1:11" ht="42.75" x14ac:dyDescent="0.2">
      <c r="A142" s="8">
        <f t="shared" si="6"/>
        <v>121</v>
      </c>
      <c r="B142" s="9">
        <v>211099</v>
      </c>
      <c r="C142" s="10" t="s">
        <v>135</v>
      </c>
      <c r="D142" s="10" t="s">
        <v>55</v>
      </c>
      <c r="E142" s="34">
        <v>47331000</v>
      </c>
      <c r="F142" s="34">
        <v>47331000</v>
      </c>
      <c r="G142" s="101">
        <v>0</v>
      </c>
      <c r="H142" s="139">
        <v>17</v>
      </c>
      <c r="I142" s="140">
        <v>9.02</v>
      </c>
      <c r="J142" s="140">
        <v>9.02</v>
      </c>
      <c r="K142" s="141">
        <v>0</v>
      </c>
    </row>
    <row r="143" spans="1:11" ht="15.75" customHeight="1" x14ac:dyDescent="0.2">
      <c r="A143" s="94" t="s">
        <v>136</v>
      </c>
      <c r="B143" s="88"/>
      <c r="C143" s="88"/>
      <c r="D143" s="88"/>
      <c r="E143" s="88"/>
      <c r="F143" s="88"/>
      <c r="G143" s="102"/>
      <c r="H143" s="142"/>
      <c r="I143" s="143"/>
      <c r="J143" s="143"/>
      <c r="K143" s="144"/>
    </row>
    <row r="144" spans="1:11" ht="71.25" x14ac:dyDescent="0.2">
      <c r="A144" s="8">
        <f>+A142+1</f>
        <v>122</v>
      </c>
      <c r="B144" s="9">
        <v>191416</v>
      </c>
      <c r="C144" s="10" t="s">
        <v>137</v>
      </c>
      <c r="D144" s="10" t="s">
        <v>55</v>
      </c>
      <c r="E144" s="34">
        <v>15000000</v>
      </c>
      <c r="F144" s="34">
        <v>15000000</v>
      </c>
      <c r="G144" s="101">
        <v>0</v>
      </c>
      <c r="H144" s="139">
        <v>17.5</v>
      </c>
      <c r="I144" s="140">
        <v>4.62</v>
      </c>
      <c r="J144" s="140">
        <v>4.62</v>
      </c>
      <c r="K144" s="141">
        <v>0</v>
      </c>
    </row>
    <row r="145" spans="1:11" ht="15.75" customHeight="1" x14ac:dyDescent="0.2">
      <c r="A145" s="94" t="s">
        <v>138</v>
      </c>
      <c r="B145" s="88"/>
      <c r="C145" s="88"/>
      <c r="D145" s="88"/>
      <c r="E145" s="88"/>
      <c r="F145" s="88"/>
      <c r="G145" s="102"/>
      <c r="H145" s="142"/>
      <c r="I145" s="143"/>
      <c r="J145" s="143"/>
      <c r="K145" s="144"/>
    </row>
    <row r="146" spans="1:11" ht="42.75" x14ac:dyDescent="0.2">
      <c r="A146" s="8">
        <f>+A144+1</f>
        <v>123</v>
      </c>
      <c r="B146" s="9">
        <v>191415</v>
      </c>
      <c r="C146" s="10" t="s">
        <v>24</v>
      </c>
      <c r="D146" s="10" t="s">
        <v>56</v>
      </c>
      <c r="E146" s="34">
        <v>1381000</v>
      </c>
      <c r="F146" s="34">
        <v>1381000</v>
      </c>
      <c r="G146" s="101">
        <v>0</v>
      </c>
      <c r="H146" s="139">
        <v>204</v>
      </c>
      <c r="I146" s="140">
        <v>7.67</v>
      </c>
      <c r="J146" s="140">
        <v>7.67</v>
      </c>
      <c r="K146" s="141">
        <v>0</v>
      </c>
    </row>
    <row r="147" spans="1:11" ht="15.75" customHeight="1" x14ac:dyDescent="0.2">
      <c r="A147" s="94" t="s">
        <v>139</v>
      </c>
      <c r="B147" s="88"/>
      <c r="C147" s="88"/>
      <c r="D147" s="88"/>
      <c r="E147" s="88"/>
      <c r="F147" s="88"/>
      <c r="G147" s="102"/>
      <c r="H147" s="142"/>
      <c r="I147" s="143"/>
      <c r="J147" s="143"/>
      <c r="K147" s="144"/>
    </row>
    <row r="148" spans="1:11" ht="57" x14ac:dyDescent="0.2">
      <c r="A148" s="8">
        <f>+A146+1</f>
        <v>124</v>
      </c>
      <c r="B148" s="9">
        <v>189882</v>
      </c>
      <c r="C148" s="10" t="s">
        <v>140</v>
      </c>
      <c r="D148" s="10" t="s">
        <v>56</v>
      </c>
      <c r="E148" s="34">
        <v>26219926</v>
      </c>
      <c r="F148" s="34">
        <v>26219926</v>
      </c>
      <c r="G148" s="101">
        <v>0</v>
      </c>
      <c r="H148" s="139">
        <v>600</v>
      </c>
      <c r="I148" s="140">
        <v>208.59</v>
      </c>
      <c r="J148" s="140">
        <v>208.59</v>
      </c>
      <c r="K148" s="141">
        <v>0</v>
      </c>
    </row>
    <row r="149" spans="1:11" ht="15.75" customHeight="1" x14ac:dyDescent="0.2">
      <c r="A149" s="94" t="s">
        <v>141</v>
      </c>
      <c r="B149" s="91"/>
      <c r="C149" s="91"/>
      <c r="D149" s="91"/>
      <c r="E149" s="91"/>
      <c r="F149" s="91"/>
      <c r="G149" s="103"/>
      <c r="H149" s="148"/>
      <c r="I149" s="149"/>
      <c r="J149" s="149"/>
      <c r="K149" s="150"/>
    </row>
    <row r="150" spans="1:11" ht="57" x14ac:dyDescent="0.2">
      <c r="A150" s="8">
        <f>+A148+1</f>
        <v>125</v>
      </c>
      <c r="B150" s="9">
        <v>226251</v>
      </c>
      <c r="C150" s="10" t="s">
        <v>142</v>
      </c>
      <c r="D150" s="10" t="s">
        <v>55</v>
      </c>
      <c r="E150" s="34">
        <v>6000000</v>
      </c>
      <c r="F150" s="34">
        <v>6000000</v>
      </c>
      <c r="G150" s="101">
        <v>83616.88</v>
      </c>
      <c r="H150" s="139">
        <v>1.5</v>
      </c>
      <c r="I150" s="140">
        <v>0.92</v>
      </c>
      <c r="J150" s="140">
        <v>54.55</v>
      </c>
      <c r="K150" s="141">
        <v>11.09</v>
      </c>
    </row>
    <row r="151" spans="1:11" ht="42.75" x14ac:dyDescent="0.2">
      <c r="A151" s="8">
        <f>+A150+1</f>
        <v>126</v>
      </c>
      <c r="B151" s="9">
        <v>226253</v>
      </c>
      <c r="C151" s="10" t="s">
        <v>53</v>
      </c>
      <c r="D151" s="10" t="s">
        <v>55</v>
      </c>
      <c r="E151" s="34">
        <v>10000000</v>
      </c>
      <c r="F151" s="34">
        <v>10000000</v>
      </c>
      <c r="G151" s="101">
        <v>44720.91</v>
      </c>
      <c r="H151" s="139">
        <v>3.9</v>
      </c>
      <c r="I151" s="140">
        <v>1.53</v>
      </c>
      <c r="J151" s="140">
        <v>1.53</v>
      </c>
      <c r="K151" s="141">
        <v>0</v>
      </c>
    </row>
    <row r="152" spans="1:11" ht="28.5" x14ac:dyDescent="0.2">
      <c r="A152" s="8">
        <f t="shared" ref="A152:A156" si="7">+A151+1</f>
        <v>127</v>
      </c>
      <c r="B152" s="9">
        <v>226258</v>
      </c>
      <c r="C152" s="10" t="s">
        <v>143</v>
      </c>
      <c r="D152" s="10" t="s">
        <v>56</v>
      </c>
      <c r="E152" s="34">
        <v>20000000</v>
      </c>
      <c r="F152" s="34">
        <v>20000000</v>
      </c>
      <c r="G152" s="101">
        <v>2662056.7200000002</v>
      </c>
      <c r="H152" s="139">
        <v>100</v>
      </c>
      <c r="I152" s="140">
        <v>71.28</v>
      </c>
      <c r="J152" s="140">
        <v>71.28</v>
      </c>
      <c r="K152" s="141">
        <v>0</v>
      </c>
    </row>
    <row r="153" spans="1:11" ht="28.5" x14ac:dyDescent="0.2">
      <c r="A153" s="8">
        <f t="shared" si="7"/>
        <v>128</v>
      </c>
      <c r="B153" s="9">
        <v>226259</v>
      </c>
      <c r="C153" s="10" t="s">
        <v>144</v>
      </c>
      <c r="D153" s="10" t="s">
        <v>56</v>
      </c>
      <c r="E153" s="34">
        <v>20000000</v>
      </c>
      <c r="F153" s="34">
        <v>20000000</v>
      </c>
      <c r="G153" s="101">
        <v>0</v>
      </c>
      <c r="H153" s="139">
        <v>60</v>
      </c>
      <c r="I153" s="140">
        <v>76.69</v>
      </c>
      <c r="J153" s="140">
        <v>76.69</v>
      </c>
      <c r="K153" s="141">
        <v>0</v>
      </c>
    </row>
    <row r="154" spans="1:11" ht="57" x14ac:dyDescent="0.2">
      <c r="A154" s="8">
        <f t="shared" si="7"/>
        <v>129</v>
      </c>
      <c r="B154" s="9">
        <v>226260</v>
      </c>
      <c r="C154" s="10" t="s">
        <v>145</v>
      </c>
      <c r="D154" s="10" t="s">
        <v>55</v>
      </c>
      <c r="E154" s="34">
        <v>20000000</v>
      </c>
      <c r="F154" s="34">
        <v>20000000</v>
      </c>
      <c r="G154" s="101">
        <v>0</v>
      </c>
      <c r="H154" s="139">
        <v>3</v>
      </c>
      <c r="I154" s="140">
        <v>3</v>
      </c>
      <c r="J154" s="140">
        <v>3</v>
      </c>
      <c r="K154" s="141">
        <v>0</v>
      </c>
    </row>
    <row r="155" spans="1:11" ht="57" x14ac:dyDescent="0.2">
      <c r="A155" s="8">
        <f t="shared" si="7"/>
        <v>130</v>
      </c>
      <c r="B155" s="9">
        <v>226261</v>
      </c>
      <c r="C155" s="10" t="s">
        <v>146</v>
      </c>
      <c r="D155" s="10" t="s">
        <v>55</v>
      </c>
      <c r="E155" s="34">
        <v>10000000</v>
      </c>
      <c r="F155" s="34">
        <v>10000000</v>
      </c>
      <c r="G155" s="101">
        <v>0</v>
      </c>
      <c r="H155" s="139">
        <v>3</v>
      </c>
      <c r="I155" s="140">
        <v>1.5</v>
      </c>
      <c r="J155" s="140">
        <v>1.5</v>
      </c>
      <c r="K155" s="141">
        <v>0</v>
      </c>
    </row>
    <row r="156" spans="1:11" ht="43.5" thickBot="1" x14ac:dyDescent="0.25">
      <c r="A156" s="96">
        <f t="shared" si="7"/>
        <v>131</v>
      </c>
      <c r="B156" s="97">
        <v>226757</v>
      </c>
      <c r="C156" s="31" t="s">
        <v>147</v>
      </c>
      <c r="D156" s="31" t="s">
        <v>55</v>
      </c>
      <c r="E156" s="98">
        <v>10000000</v>
      </c>
      <c r="F156" s="98">
        <v>10000000</v>
      </c>
      <c r="G156" s="104">
        <v>0</v>
      </c>
      <c r="H156" s="151">
        <v>40</v>
      </c>
      <c r="I156" s="152">
        <v>20.81</v>
      </c>
      <c r="J156" s="152">
        <v>20.81</v>
      </c>
      <c r="K156" s="153">
        <v>0</v>
      </c>
    </row>
    <row r="157" spans="1:11" ht="23.25" customHeight="1" thickBot="1" x14ac:dyDescent="0.25">
      <c r="A157" s="116" t="s">
        <v>44</v>
      </c>
      <c r="B157" s="117"/>
      <c r="C157" s="118"/>
      <c r="D157" s="119"/>
      <c r="E157" s="120">
        <f>SUM(E7:E156)</f>
        <v>2450766253</v>
      </c>
      <c r="F157" s="120">
        <f>SUM(F7:F156)</f>
        <v>2880244210</v>
      </c>
      <c r="G157" s="121">
        <f>SUM(G7:G156)</f>
        <v>602269361.48999989</v>
      </c>
      <c r="H157" s="154"/>
      <c r="I157" s="155"/>
      <c r="J157" s="155"/>
      <c r="K157" s="156"/>
    </row>
    <row r="159" spans="1:11" ht="15" x14ac:dyDescent="0.2">
      <c r="A159" s="157" t="s">
        <v>233</v>
      </c>
    </row>
    <row r="160" spans="1:11" ht="15" x14ac:dyDescent="0.2">
      <c r="A160" s="160" t="s">
        <v>234</v>
      </c>
    </row>
    <row r="161" spans="1:1" x14ac:dyDescent="0.2">
      <c r="A161" s="158"/>
    </row>
    <row r="162" spans="1:1" x14ac:dyDescent="0.2">
      <c r="A162" s="1"/>
    </row>
    <row r="163" spans="1:1" x14ac:dyDescent="0.2">
      <c r="A163" s="159"/>
    </row>
  </sheetData>
  <mergeCells count="20">
    <mergeCell ref="B71:B72"/>
    <mergeCell ref="C71:C72"/>
    <mergeCell ref="A71:A72"/>
    <mergeCell ref="H4:K4"/>
    <mergeCell ref="A44:A45"/>
    <mergeCell ref="B44:B45"/>
    <mergeCell ref="C44:C45"/>
    <mergeCell ref="D44:D45"/>
    <mergeCell ref="E4:G4"/>
    <mergeCell ref="D4:D5"/>
    <mergeCell ref="A1:C1"/>
    <mergeCell ref="A2:C2"/>
    <mergeCell ref="A3:C3"/>
    <mergeCell ref="A4:A5"/>
    <mergeCell ref="B4:B5"/>
    <mergeCell ref="C4:C5"/>
    <mergeCell ref="A157:C157"/>
    <mergeCell ref="B122:B123"/>
    <mergeCell ref="C122:C123"/>
    <mergeCell ref="D122:D1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W38"/>
  <sheetViews>
    <sheetView view="pageBreakPreview" zoomScale="80" zoomScaleNormal="80" zoomScaleSheetLayoutView="80" workbookViewId="0">
      <pane ySplit="5" topLeftCell="A30" activePane="bottomLeft" state="frozen"/>
      <selection activeCell="F9" sqref="F9"/>
      <selection pane="bottomLeft" activeCell="A37" sqref="A37:A38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18.5703125" style="40" bestFit="1" customWidth="1"/>
    <col min="6" max="6" width="18.5703125" style="38" bestFit="1" customWidth="1"/>
    <col min="7" max="8" width="17.140625" style="14" bestFit="1" customWidth="1"/>
    <col min="9" max="9" width="12.7109375" style="14" bestFit="1" customWidth="1"/>
    <col min="10" max="10" width="11" style="14" bestFit="1" customWidth="1"/>
    <col min="11" max="11" width="14.7109375" style="14" bestFit="1" customWidth="1"/>
    <col min="12" max="16384" width="11.42578125" style="1"/>
  </cols>
  <sheetData>
    <row r="1" spans="1:11" ht="15" customHeight="1" x14ac:dyDescent="0.2">
      <c r="A1" s="56" t="s">
        <v>0</v>
      </c>
      <c r="B1" s="56"/>
      <c r="C1" s="56"/>
      <c r="D1" s="56"/>
    </row>
    <row r="2" spans="1:11" ht="15" customHeight="1" x14ac:dyDescent="0.2">
      <c r="A2" s="56" t="s">
        <v>176</v>
      </c>
      <c r="B2" s="56"/>
      <c r="C2" s="56"/>
      <c r="D2" s="56"/>
    </row>
    <row r="3" spans="1:11" ht="15.75" customHeight="1" thickBot="1" x14ac:dyDescent="0.25">
      <c r="A3" s="56" t="s">
        <v>58</v>
      </c>
      <c r="B3" s="56"/>
      <c r="C3" s="56"/>
      <c r="D3" s="56"/>
    </row>
    <row r="4" spans="1:11" ht="15.75" customHeight="1" x14ac:dyDescent="0.2">
      <c r="A4" s="108" t="s">
        <v>2</v>
      </c>
      <c r="B4" s="109" t="s">
        <v>3</v>
      </c>
      <c r="C4" s="110" t="s">
        <v>4</v>
      </c>
      <c r="D4" s="171" t="s">
        <v>54</v>
      </c>
      <c r="E4" s="206" t="s">
        <v>49</v>
      </c>
      <c r="F4" s="207"/>
      <c r="G4" s="208"/>
      <c r="H4" s="212" t="s">
        <v>51</v>
      </c>
      <c r="I4" s="213"/>
      <c r="J4" s="213"/>
      <c r="K4" s="214"/>
    </row>
    <row r="5" spans="1:11" ht="22.5" customHeight="1" thickBot="1" x14ac:dyDescent="0.25">
      <c r="A5" s="112"/>
      <c r="B5" s="113"/>
      <c r="C5" s="114"/>
      <c r="D5" s="172"/>
      <c r="E5" s="209" t="s">
        <v>48</v>
      </c>
      <c r="F5" s="210" t="s">
        <v>47</v>
      </c>
      <c r="G5" s="211" t="s">
        <v>52</v>
      </c>
      <c r="H5" s="215" t="s">
        <v>50</v>
      </c>
      <c r="I5" s="216" t="s">
        <v>48</v>
      </c>
      <c r="J5" s="216" t="s">
        <v>47</v>
      </c>
      <c r="K5" s="217" t="s">
        <v>52</v>
      </c>
    </row>
    <row r="6" spans="1:11" ht="15" customHeight="1" thickBot="1" x14ac:dyDescent="0.25">
      <c r="A6" s="164" t="s">
        <v>177</v>
      </c>
      <c r="B6" s="163"/>
      <c r="C6" s="163"/>
      <c r="D6" s="163"/>
      <c r="E6" s="162"/>
      <c r="F6" s="163"/>
      <c r="G6" s="168"/>
      <c r="H6" s="162"/>
      <c r="I6" s="163"/>
      <c r="J6" s="163"/>
      <c r="K6" s="168"/>
    </row>
    <row r="7" spans="1:11" s="2" customFormat="1" ht="57.75" thickBot="1" x14ac:dyDescent="0.25">
      <c r="A7" s="27">
        <v>1</v>
      </c>
      <c r="B7" s="28">
        <v>131632</v>
      </c>
      <c r="C7" s="29" t="s">
        <v>33</v>
      </c>
      <c r="D7" s="45" t="s">
        <v>189</v>
      </c>
      <c r="E7" s="175">
        <v>251085</v>
      </c>
      <c r="F7" s="33">
        <v>251085</v>
      </c>
      <c r="G7" s="176">
        <v>0</v>
      </c>
      <c r="H7" s="224">
        <v>464</v>
      </c>
      <c r="I7" s="225">
        <v>72</v>
      </c>
      <c r="J7" s="225">
        <v>72</v>
      </c>
      <c r="K7" s="226">
        <v>0</v>
      </c>
    </row>
    <row r="8" spans="1:11" s="2" customFormat="1" ht="17.25" customHeight="1" thickBot="1" x14ac:dyDescent="0.25">
      <c r="A8" s="71" t="s">
        <v>178</v>
      </c>
      <c r="B8" s="68"/>
      <c r="C8" s="68"/>
      <c r="D8" s="167"/>
      <c r="E8" s="67"/>
      <c r="F8" s="68"/>
      <c r="G8" s="161"/>
      <c r="H8" s="227"/>
      <c r="I8" s="228"/>
      <c r="J8" s="228"/>
      <c r="K8" s="229"/>
    </row>
    <row r="9" spans="1:11" s="2" customFormat="1" ht="71.25" x14ac:dyDescent="0.2">
      <c r="A9" s="51">
        <f>+A7+1</f>
        <v>2</v>
      </c>
      <c r="B9" s="24">
        <v>131309</v>
      </c>
      <c r="C9" s="51" t="s">
        <v>179</v>
      </c>
      <c r="D9" s="32" t="s">
        <v>189</v>
      </c>
      <c r="E9" s="175">
        <v>1013859</v>
      </c>
      <c r="F9" s="33">
        <v>1013859</v>
      </c>
      <c r="G9" s="176">
        <v>0</v>
      </c>
      <c r="H9" s="224">
        <v>1356</v>
      </c>
      <c r="I9" s="225">
        <v>290</v>
      </c>
      <c r="J9" s="225">
        <v>290</v>
      </c>
      <c r="K9" s="226">
        <v>0</v>
      </c>
    </row>
    <row r="10" spans="1:11" s="2" customFormat="1" ht="42.75" x14ac:dyDescent="0.2">
      <c r="A10" s="10">
        <f>+A9+1</f>
        <v>3</v>
      </c>
      <c r="B10" s="9">
        <v>132578</v>
      </c>
      <c r="C10" s="10" t="s">
        <v>180</v>
      </c>
      <c r="D10" s="173" t="s">
        <v>189</v>
      </c>
      <c r="E10" s="177">
        <v>817170</v>
      </c>
      <c r="F10" s="34">
        <v>817170</v>
      </c>
      <c r="G10" s="176">
        <v>0</v>
      </c>
      <c r="H10" s="139">
        <v>354</v>
      </c>
      <c r="I10" s="140">
        <v>233</v>
      </c>
      <c r="J10" s="140">
        <v>233</v>
      </c>
      <c r="K10" s="226">
        <v>0</v>
      </c>
    </row>
    <row r="11" spans="1:11" s="2" customFormat="1" ht="42.75" x14ac:dyDescent="0.2">
      <c r="A11" s="10">
        <f t="shared" ref="A11:A18" si="0">+A10+1</f>
        <v>4</v>
      </c>
      <c r="B11" s="11">
        <v>132781</v>
      </c>
      <c r="C11" s="10" t="s">
        <v>181</v>
      </c>
      <c r="D11" s="173" t="s">
        <v>189</v>
      </c>
      <c r="E11" s="177">
        <v>619245</v>
      </c>
      <c r="F11" s="34">
        <v>619245</v>
      </c>
      <c r="G11" s="176">
        <v>0</v>
      </c>
      <c r="H11" s="139">
        <v>2154</v>
      </c>
      <c r="I11" s="140">
        <v>177</v>
      </c>
      <c r="J11" s="140">
        <v>177</v>
      </c>
      <c r="K11" s="226">
        <v>0</v>
      </c>
    </row>
    <row r="12" spans="1:11" s="2" customFormat="1" ht="57" x14ac:dyDescent="0.2">
      <c r="A12" s="10">
        <f t="shared" si="0"/>
        <v>5</v>
      </c>
      <c r="B12" s="11">
        <v>133949</v>
      </c>
      <c r="C12" s="10" t="s">
        <v>182</v>
      </c>
      <c r="D12" s="173" t="s">
        <v>189</v>
      </c>
      <c r="E12" s="177">
        <v>1290366</v>
      </c>
      <c r="F12" s="34">
        <v>1290366</v>
      </c>
      <c r="G12" s="176">
        <v>0</v>
      </c>
      <c r="H12" s="139">
        <v>1536</v>
      </c>
      <c r="I12" s="140">
        <v>369</v>
      </c>
      <c r="J12" s="140">
        <v>369</v>
      </c>
      <c r="K12" s="226">
        <v>0</v>
      </c>
    </row>
    <row r="13" spans="1:11" s="2" customFormat="1" ht="57" x14ac:dyDescent="0.2">
      <c r="A13" s="10">
        <f t="shared" si="0"/>
        <v>6</v>
      </c>
      <c r="B13" s="11">
        <v>138245</v>
      </c>
      <c r="C13" s="10" t="s">
        <v>183</v>
      </c>
      <c r="D13" s="173" t="s">
        <v>189</v>
      </c>
      <c r="E13" s="177">
        <v>829521</v>
      </c>
      <c r="F13" s="34">
        <v>829521</v>
      </c>
      <c r="G13" s="176">
        <v>0</v>
      </c>
      <c r="H13" s="139">
        <v>373.37</v>
      </c>
      <c r="I13" s="140">
        <v>237</v>
      </c>
      <c r="J13" s="140">
        <v>237</v>
      </c>
      <c r="K13" s="226">
        <v>0</v>
      </c>
    </row>
    <row r="14" spans="1:11" s="2" customFormat="1" ht="57" x14ac:dyDescent="0.2">
      <c r="A14" s="10">
        <f t="shared" si="0"/>
        <v>7</v>
      </c>
      <c r="B14" s="11">
        <v>155983</v>
      </c>
      <c r="C14" s="10" t="s">
        <v>184</v>
      </c>
      <c r="D14" s="173" t="s">
        <v>189</v>
      </c>
      <c r="E14" s="177">
        <v>810167</v>
      </c>
      <c r="F14" s="34">
        <v>810167</v>
      </c>
      <c r="G14" s="176">
        <v>810166.12</v>
      </c>
      <c r="H14" s="139">
        <v>1673</v>
      </c>
      <c r="I14" s="140">
        <v>231</v>
      </c>
      <c r="J14" s="140">
        <v>231</v>
      </c>
      <c r="K14" s="226">
        <v>116.36</v>
      </c>
    </row>
    <row r="15" spans="1:11" s="2" customFormat="1" ht="57" x14ac:dyDescent="0.2">
      <c r="A15" s="10">
        <f t="shared" si="0"/>
        <v>8</v>
      </c>
      <c r="B15" s="20">
        <v>170181</v>
      </c>
      <c r="C15" s="10" t="s">
        <v>185</v>
      </c>
      <c r="D15" s="173" t="s">
        <v>189</v>
      </c>
      <c r="E15" s="177">
        <v>512050</v>
      </c>
      <c r="F15" s="34">
        <v>512050</v>
      </c>
      <c r="G15" s="176">
        <v>0</v>
      </c>
      <c r="H15" s="139">
        <v>849</v>
      </c>
      <c r="I15" s="140">
        <v>146</v>
      </c>
      <c r="J15" s="140">
        <v>146</v>
      </c>
      <c r="K15" s="226">
        <v>0</v>
      </c>
    </row>
    <row r="16" spans="1:11" s="2" customFormat="1" ht="57" x14ac:dyDescent="0.2">
      <c r="A16" s="10">
        <f t="shared" si="0"/>
        <v>9</v>
      </c>
      <c r="B16" s="11">
        <v>224215</v>
      </c>
      <c r="C16" s="10" t="s">
        <v>186</v>
      </c>
      <c r="D16" s="173" t="s">
        <v>189</v>
      </c>
      <c r="E16" s="177">
        <v>687322</v>
      </c>
      <c r="F16" s="34">
        <v>687322</v>
      </c>
      <c r="G16" s="176">
        <v>662205.14</v>
      </c>
      <c r="H16" s="139">
        <v>1808</v>
      </c>
      <c r="I16" s="140">
        <v>196</v>
      </c>
      <c r="J16" s="140">
        <v>196</v>
      </c>
      <c r="K16" s="226">
        <v>103.33</v>
      </c>
    </row>
    <row r="17" spans="1:11" s="2" customFormat="1" ht="28.5" x14ac:dyDescent="0.2">
      <c r="A17" s="10">
        <f t="shared" si="0"/>
        <v>10</v>
      </c>
      <c r="B17" s="9">
        <v>224335</v>
      </c>
      <c r="C17" s="10" t="s">
        <v>187</v>
      </c>
      <c r="D17" s="173" t="s">
        <v>189</v>
      </c>
      <c r="E17" s="178">
        <v>538771</v>
      </c>
      <c r="F17" s="35">
        <v>538771</v>
      </c>
      <c r="G17" s="176">
        <v>0</v>
      </c>
      <c r="H17" s="139">
        <v>939</v>
      </c>
      <c r="I17" s="140">
        <v>154</v>
      </c>
      <c r="J17" s="140">
        <v>154</v>
      </c>
      <c r="K17" s="226">
        <v>0</v>
      </c>
    </row>
    <row r="18" spans="1:11" s="2" customFormat="1" ht="43.5" thickBot="1" x14ac:dyDescent="0.25">
      <c r="A18" s="165">
        <f t="shared" si="0"/>
        <v>11</v>
      </c>
      <c r="B18" s="9">
        <v>224376</v>
      </c>
      <c r="C18" s="10" t="s">
        <v>188</v>
      </c>
      <c r="D18" s="173" t="s">
        <v>189</v>
      </c>
      <c r="E18" s="177">
        <v>624278</v>
      </c>
      <c r="F18" s="34">
        <v>624278</v>
      </c>
      <c r="G18" s="176">
        <v>0</v>
      </c>
      <c r="H18" s="139">
        <v>1314</v>
      </c>
      <c r="I18" s="140">
        <v>178</v>
      </c>
      <c r="J18" s="140">
        <v>178</v>
      </c>
      <c r="K18" s="226">
        <v>0</v>
      </c>
    </row>
    <row r="19" spans="1:11" s="2" customFormat="1" ht="25.5" customHeight="1" thickBot="1" x14ac:dyDescent="0.25">
      <c r="A19" s="71" t="s">
        <v>190</v>
      </c>
      <c r="B19" s="68"/>
      <c r="C19" s="68"/>
      <c r="D19" s="167"/>
      <c r="E19" s="67"/>
      <c r="F19" s="68"/>
      <c r="G19" s="161"/>
      <c r="H19" s="227"/>
      <c r="I19" s="228"/>
      <c r="J19" s="228"/>
      <c r="K19" s="229"/>
    </row>
    <row r="20" spans="1:11" s="2" customFormat="1" ht="43.5" thickBot="1" x14ac:dyDescent="0.25">
      <c r="A20" s="51">
        <v>12</v>
      </c>
      <c r="B20" s="49">
        <v>170167</v>
      </c>
      <c r="C20" s="51" t="s">
        <v>34</v>
      </c>
      <c r="D20" s="32" t="s">
        <v>189</v>
      </c>
      <c r="E20" s="175">
        <v>1065064</v>
      </c>
      <c r="F20" s="33">
        <v>1065064</v>
      </c>
      <c r="G20" s="176">
        <v>0</v>
      </c>
      <c r="H20" s="224">
        <v>571</v>
      </c>
      <c r="I20" s="225">
        <v>304</v>
      </c>
      <c r="J20" s="225">
        <v>304</v>
      </c>
      <c r="K20" s="226">
        <v>0</v>
      </c>
    </row>
    <row r="21" spans="1:11" ht="18" customHeight="1" thickBot="1" x14ac:dyDescent="0.25">
      <c r="A21" s="71" t="s">
        <v>191</v>
      </c>
      <c r="B21" s="68"/>
      <c r="C21" s="68"/>
      <c r="D21" s="167"/>
      <c r="E21" s="67"/>
      <c r="F21" s="68"/>
      <c r="G21" s="161"/>
      <c r="H21" s="227"/>
      <c r="I21" s="228"/>
      <c r="J21" s="228"/>
      <c r="K21" s="229"/>
    </row>
    <row r="22" spans="1:11" ht="43.5" thickBot="1" x14ac:dyDescent="0.25">
      <c r="A22" s="51">
        <v>13</v>
      </c>
      <c r="B22" s="49">
        <v>170188</v>
      </c>
      <c r="C22" s="51" t="s">
        <v>192</v>
      </c>
      <c r="D22" s="32" t="s">
        <v>189</v>
      </c>
      <c r="E22" s="175">
        <v>716870</v>
      </c>
      <c r="F22" s="33">
        <v>716870</v>
      </c>
      <c r="G22" s="176">
        <v>0</v>
      </c>
      <c r="H22" s="224">
        <v>1215</v>
      </c>
      <c r="I22" s="225">
        <v>205</v>
      </c>
      <c r="J22" s="225">
        <v>205</v>
      </c>
      <c r="K22" s="226">
        <v>0</v>
      </c>
    </row>
    <row r="23" spans="1:11" ht="17.25" customHeight="1" thickBot="1" x14ac:dyDescent="0.25">
      <c r="A23" s="71" t="s">
        <v>193</v>
      </c>
      <c r="B23" s="68"/>
      <c r="C23" s="68"/>
      <c r="D23" s="167"/>
      <c r="E23" s="67"/>
      <c r="F23" s="68"/>
      <c r="G23" s="161"/>
      <c r="H23" s="227"/>
      <c r="I23" s="228"/>
      <c r="J23" s="228"/>
      <c r="K23" s="229"/>
    </row>
    <row r="24" spans="1:11" ht="42.75" x14ac:dyDescent="0.2">
      <c r="A24" s="51">
        <v>14</v>
      </c>
      <c r="B24" s="49">
        <v>209400</v>
      </c>
      <c r="C24" s="51" t="s">
        <v>27</v>
      </c>
      <c r="D24" s="32" t="s">
        <v>189</v>
      </c>
      <c r="E24" s="175">
        <v>632904</v>
      </c>
      <c r="F24" s="33">
        <v>632904</v>
      </c>
      <c r="G24" s="176">
        <v>0</v>
      </c>
      <c r="H24" s="224">
        <v>1177</v>
      </c>
      <c r="I24" s="225">
        <v>181</v>
      </c>
      <c r="J24" s="225">
        <v>181</v>
      </c>
      <c r="K24" s="226">
        <v>0</v>
      </c>
    </row>
    <row r="25" spans="1:11" ht="28.5" x14ac:dyDescent="0.2">
      <c r="A25" s="10">
        <f>+A24+1</f>
        <v>15</v>
      </c>
      <c r="B25" s="9">
        <v>223854</v>
      </c>
      <c r="C25" s="10" t="s">
        <v>26</v>
      </c>
      <c r="D25" s="32" t="s">
        <v>189</v>
      </c>
      <c r="E25" s="177">
        <v>343708</v>
      </c>
      <c r="F25" s="34">
        <v>343708</v>
      </c>
      <c r="G25" s="176">
        <v>0</v>
      </c>
      <c r="H25" s="139">
        <v>959</v>
      </c>
      <c r="I25" s="140">
        <v>98</v>
      </c>
      <c r="J25" s="140">
        <v>98</v>
      </c>
      <c r="K25" s="226">
        <v>19.64</v>
      </c>
    </row>
    <row r="26" spans="1:11" ht="42.75" x14ac:dyDescent="0.2">
      <c r="A26" s="10">
        <f t="shared" ref="A26:A32" si="1">+A25+1</f>
        <v>16</v>
      </c>
      <c r="B26" s="9">
        <v>223891</v>
      </c>
      <c r="C26" s="10" t="s">
        <v>29</v>
      </c>
      <c r="D26" s="32" t="s">
        <v>189</v>
      </c>
      <c r="E26" s="177">
        <v>257324</v>
      </c>
      <c r="F26" s="34">
        <v>257324</v>
      </c>
      <c r="G26" s="176">
        <v>0</v>
      </c>
      <c r="H26" s="139">
        <v>718</v>
      </c>
      <c r="I26" s="140">
        <v>74</v>
      </c>
      <c r="J26" s="140">
        <v>74</v>
      </c>
      <c r="K26" s="226">
        <v>9.0299999999999994</v>
      </c>
    </row>
    <row r="27" spans="1:11" s="7" customFormat="1" ht="28.5" x14ac:dyDescent="0.2">
      <c r="A27" s="10">
        <f t="shared" si="1"/>
        <v>17</v>
      </c>
      <c r="B27" s="11">
        <v>223945</v>
      </c>
      <c r="C27" s="10" t="s">
        <v>30</v>
      </c>
      <c r="D27" s="32" t="s">
        <v>189</v>
      </c>
      <c r="E27" s="177">
        <v>398195</v>
      </c>
      <c r="F27" s="34">
        <v>398195</v>
      </c>
      <c r="G27" s="176">
        <v>0</v>
      </c>
      <c r="H27" s="139">
        <v>1111</v>
      </c>
      <c r="I27" s="140">
        <v>114</v>
      </c>
      <c r="J27" s="140">
        <v>114</v>
      </c>
      <c r="K27" s="226">
        <v>0</v>
      </c>
    </row>
    <row r="28" spans="1:11" ht="42.75" x14ac:dyDescent="0.2">
      <c r="A28" s="10">
        <f t="shared" si="1"/>
        <v>18</v>
      </c>
      <c r="B28" s="11">
        <v>223988</v>
      </c>
      <c r="C28" s="10" t="s">
        <v>28</v>
      </c>
      <c r="D28" s="173" t="s">
        <v>189</v>
      </c>
      <c r="E28" s="177">
        <v>280975</v>
      </c>
      <c r="F28" s="34">
        <v>280975</v>
      </c>
      <c r="G28" s="176">
        <v>0</v>
      </c>
      <c r="H28" s="139">
        <v>784</v>
      </c>
      <c r="I28" s="140">
        <v>80</v>
      </c>
      <c r="J28" s="140">
        <v>80</v>
      </c>
      <c r="K28" s="226">
        <v>0</v>
      </c>
    </row>
    <row r="29" spans="1:11" ht="42.75" x14ac:dyDescent="0.2">
      <c r="A29" s="10">
        <f t="shared" si="1"/>
        <v>19</v>
      </c>
      <c r="B29" s="11">
        <v>224014</v>
      </c>
      <c r="C29" s="10" t="s">
        <v>32</v>
      </c>
      <c r="D29" s="173" t="s">
        <v>189</v>
      </c>
      <c r="E29" s="177">
        <v>199378</v>
      </c>
      <c r="F29" s="34">
        <v>199378</v>
      </c>
      <c r="G29" s="176">
        <v>0</v>
      </c>
      <c r="H29" s="139">
        <v>841</v>
      </c>
      <c r="I29" s="140">
        <v>57</v>
      </c>
      <c r="J29" s="140">
        <v>57</v>
      </c>
      <c r="K29" s="226">
        <v>0</v>
      </c>
    </row>
    <row r="30" spans="1:11" ht="42.75" x14ac:dyDescent="0.2">
      <c r="A30" s="10">
        <f t="shared" si="1"/>
        <v>20</v>
      </c>
      <c r="B30" s="11">
        <v>224020</v>
      </c>
      <c r="C30" s="10" t="s">
        <v>31</v>
      </c>
      <c r="D30" s="173" t="s">
        <v>189</v>
      </c>
      <c r="E30" s="177">
        <v>248429</v>
      </c>
      <c r="F30" s="34">
        <v>248429</v>
      </c>
      <c r="G30" s="176">
        <v>0</v>
      </c>
      <c r="H30" s="139">
        <v>694</v>
      </c>
      <c r="I30" s="140">
        <v>71</v>
      </c>
      <c r="J30" s="140">
        <v>71</v>
      </c>
      <c r="K30" s="226">
        <v>0</v>
      </c>
    </row>
    <row r="31" spans="1:11" ht="28.5" x14ac:dyDescent="0.2">
      <c r="A31" s="10">
        <f t="shared" si="1"/>
        <v>21</v>
      </c>
      <c r="B31" s="11">
        <v>224103</v>
      </c>
      <c r="C31" s="10" t="s">
        <v>194</v>
      </c>
      <c r="D31" s="173" t="s">
        <v>189</v>
      </c>
      <c r="E31" s="177">
        <v>398195</v>
      </c>
      <c r="F31" s="34">
        <v>398195</v>
      </c>
      <c r="G31" s="176">
        <v>0</v>
      </c>
      <c r="H31" s="139">
        <v>1136</v>
      </c>
      <c r="I31" s="140">
        <v>114</v>
      </c>
      <c r="J31" s="140">
        <v>114</v>
      </c>
      <c r="K31" s="226">
        <v>0</v>
      </c>
    </row>
    <row r="32" spans="1:11" ht="29.25" thickBot="1" x14ac:dyDescent="0.25">
      <c r="A32" s="10">
        <f t="shared" si="1"/>
        <v>22</v>
      </c>
      <c r="B32" s="12">
        <v>224123</v>
      </c>
      <c r="C32" s="10" t="s">
        <v>195</v>
      </c>
      <c r="D32" s="173" t="s">
        <v>189</v>
      </c>
      <c r="E32" s="177">
        <v>343824</v>
      </c>
      <c r="F32" s="34">
        <v>343824</v>
      </c>
      <c r="G32" s="176">
        <v>0</v>
      </c>
      <c r="H32" s="139">
        <v>960</v>
      </c>
      <c r="I32" s="140">
        <v>98</v>
      </c>
      <c r="J32" s="140">
        <v>98</v>
      </c>
      <c r="K32" s="226">
        <v>0</v>
      </c>
    </row>
    <row r="33" spans="1:11" ht="20.25" customHeight="1" thickBot="1" x14ac:dyDescent="0.25">
      <c r="A33" s="71" t="s">
        <v>196</v>
      </c>
      <c r="B33" s="68"/>
      <c r="C33" s="68"/>
      <c r="D33" s="167"/>
      <c r="E33" s="67"/>
      <c r="F33" s="68"/>
      <c r="G33" s="161"/>
      <c r="H33" s="227"/>
      <c r="I33" s="228"/>
      <c r="J33" s="228"/>
      <c r="K33" s="229"/>
    </row>
    <row r="34" spans="1:11" ht="29.25" thickBot="1" x14ac:dyDescent="0.25">
      <c r="A34" s="25">
        <f>+A32+1</f>
        <v>23</v>
      </c>
      <c r="B34" s="185">
        <v>226963</v>
      </c>
      <c r="C34" s="25" t="s">
        <v>197</v>
      </c>
      <c r="D34" s="186" t="s">
        <v>189</v>
      </c>
      <c r="E34" s="187">
        <v>37121300</v>
      </c>
      <c r="F34" s="37">
        <v>37121300</v>
      </c>
      <c r="G34" s="188">
        <v>0</v>
      </c>
      <c r="H34" s="230">
        <v>16234.65</v>
      </c>
      <c r="I34" s="231">
        <v>10606</v>
      </c>
      <c r="J34" s="231">
        <v>10606</v>
      </c>
      <c r="K34" s="232">
        <v>0</v>
      </c>
    </row>
    <row r="35" spans="1:11" ht="23.25" customHeight="1" thickBot="1" x14ac:dyDescent="0.25">
      <c r="A35" s="116" t="s">
        <v>44</v>
      </c>
      <c r="B35" s="117"/>
      <c r="C35" s="118"/>
      <c r="D35" s="191"/>
      <c r="E35" s="192">
        <f>SUM(E7:E34)</f>
        <v>50000000</v>
      </c>
      <c r="F35" s="120">
        <f>SUM(F7:F34)</f>
        <v>50000000</v>
      </c>
      <c r="G35" s="193">
        <f>SUM(G7:G34)</f>
        <v>1472371.26</v>
      </c>
      <c r="H35" s="122"/>
      <c r="I35" s="123"/>
      <c r="J35" s="123"/>
      <c r="K35" s="124"/>
    </row>
    <row r="36" spans="1:11" ht="23.25" customHeight="1" x14ac:dyDescent="0.2">
      <c r="A36" s="194"/>
      <c r="B36" s="194"/>
      <c r="C36" s="194"/>
      <c r="D36" s="195"/>
      <c r="E36" s="196"/>
      <c r="F36" s="196"/>
      <c r="G36" s="197"/>
      <c r="H36" s="198"/>
      <c r="I36" s="198"/>
      <c r="J36" s="198"/>
      <c r="K36" s="198"/>
    </row>
    <row r="37" spans="1:11" ht="15" x14ac:dyDescent="0.2">
      <c r="A37" s="180" t="s">
        <v>233</v>
      </c>
      <c r="B37" s="181"/>
      <c r="C37" s="181"/>
      <c r="D37" s="21"/>
    </row>
    <row r="38" spans="1:11" ht="15" x14ac:dyDescent="0.2">
      <c r="A38" s="199" t="s">
        <v>234</v>
      </c>
      <c r="B38" s="183"/>
      <c r="C38" s="184"/>
      <c r="D38" s="184"/>
    </row>
  </sheetData>
  <mergeCells count="10">
    <mergeCell ref="A35:C35"/>
    <mergeCell ref="A1:D1"/>
    <mergeCell ref="A2:D2"/>
    <mergeCell ref="A3:D3"/>
    <mergeCell ref="D4:D5"/>
    <mergeCell ref="E4:G4"/>
    <mergeCell ref="H4:K4"/>
    <mergeCell ref="A4:A5"/>
    <mergeCell ref="B4:B5"/>
    <mergeCell ref="C4:C5"/>
  </mergeCells>
  <conditionalFormatting sqref="B37:B1048576 B1:B34 A35:A36">
    <cfRule type="duplicateValues" dxfId="0" priority="1"/>
  </conditionalFormatting>
  <pageMargins left="0.25" right="0.25" top="0.75" bottom="0.75" header="0.3" footer="0.3"/>
  <pageSetup paperSiz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W27"/>
  <sheetViews>
    <sheetView view="pageBreakPreview" topLeftCell="E1" zoomScale="85" zoomScaleNormal="80" zoomScaleSheetLayoutView="85" workbookViewId="0">
      <pane ySplit="5" topLeftCell="A21" activePane="bottomLeft" state="frozen"/>
      <selection activeCell="F9" sqref="F9"/>
      <selection pane="bottomLeft" activeCell="F29" sqref="F29:O31"/>
    </sheetView>
  </sheetViews>
  <sheetFormatPr baseColWidth="10" defaultColWidth="11.42578125" defaultRowHeight="14.25" x14ac:dyDescent="0.2"/>
  <cols>
    <col min="1" max="1" width="10" style="236" customWidth="1"/>
    <col min="2" max="2" width="12" style="237" bestFit="1" customWidth="1"/>
    <col min="3" max="3" width="51.42578125" style="238" customWidth="1"/>
    <col min="4" max="4" width="23.85546875" style="238" customWidth="1"/>
    <col min="5" max="5" width="27.5703125" style="38" customWidth="1"/>
    <col min="6" max="6" width="25.85546875" style="38" customWidth="1"/>
    <col min="7" max="7" width="27.7109375" style="14" customWidth="1"/>
    <col min="8" max="8" width="19.42578125" style="14" customWidth="1"/>
    <col min="9" max="11" width="18.85546875" style="14" customWidth="1"/>
    <col min="12" max="16384" width="11.42578125" style="234"/>
  </cols>
  <sheetData>
    <row r="1" spans="1:11" ht="15" customHeight="1" x14ac:dyDescent="0.2">
      <c r="A1" s="56" t="s">
        <v>0</v>
      </c>
      <c r="B1" s="56"/>
      <c r="C1" s="56"/>
      <c r="D1" s="56"/>
    </row>
    <row r="2" spans="1:11" ht="15" customHeight="1" x14ac:dyDescent="0.2">
      <c r="A2" s="56" t="s">
        <v>35</v>
      </c>
      <c r="B2" s="56"/>
      <c r="C2" s="56"/>
      <c r="D2" s="56"/>
    </row>
    <row r="3" spans="1:11" ht="15.75" customHeight="1" thickBot="1" x14ac:dyDescent="0.25">
      <c r="A3" s="56" t="s">
        <v>58</v>
      </c>
      <c r="B3" s="56"/>
      <c r="C3" s="56"/>
      <c r="D3" s="56"/>
    </row>
    <row r="4" spans="1:11" ht="15.75" customHeight="1" x14ac:dyDescent="0.2">
      <c r="A4" s="108" t="s">
        <v>2</v>
      </c>
      <c r="B4" s="109" t="s">
        <v>3</v>
      </c>
      <c r="C4" s="110" t="s">
        <v>4</v>
      </c>
      <c r="D4" s="110" t="s">
        <v>54</v>
      </c>
      <c r="E4" s="200" t="s">
        <v>49</v>
      </c>
      <c r="F4" s="200"/>
      <c r="G4" s="247"/>
      <c r="H4" s="202" t="s">
        <v>51</v>
      </c>
      <c r="I4" s="203"/>
      <c r="J4" s="203"/>
      <c r="K4" s="204"/>
    </row>
    <row r="5" spans="1:11" ht="22.5" customHeight="1" thickBot="1" x14ac:dyDescent="0.25">
      <c r="A5" s="112"/>
      <c r="B5" s="113"/>
      <c r="C5" s="114"/>
      <c r="D5" s="114"/>
      <c r="E5" s="201" t="s">
        <v>48</v>
      </c>
      <c r="F5" s="201" t="s">
        <v>47</v>
      </c>
      <c r="G5" s="248" t="s">
        <v>52</v>
      </c>
      <c r="H5" s="246" t="s">
        <v>50</v>
      </c>
      <c r="I5" s="84" t="s">
        <v>48</v>
      </c>
      <c r="J5" s="84" t="s">
        <v>47</v>
      </c>
      <c r="K5" s="205" t="s">
        <v>52</v>
      </c>
    </row>
    <row r="6" spans="1:11" ht="15" customHeight="1" thickBot="1" x14ac:dyDescent="0.25">
      <c r="A6" s="240" t="s">
        <v>90</v>
      </c>
      <c r="B6" s="241"/>
      <c r="C6" s="241"/>
      <c r="D6" s="241"/>
      <c r="E6" s="241"/>
      <c r="F6" s="241"/>
      <c r="G6" s="241"/>
      <c r="H6" s="240"/>
      <c r="I6" s="241"/>
      <c r="J6" s="241"/>
      <c r="K6" s="243"/>
    </row>
    <row r="7" spans="1:11" s="235" customFormat="1" ht="43.5" thickBot="1" x14ac:dyDescent="0.25">
      <c r="A7" s="27">
        <v>1</v>
      </c>
      <c r="B7" s="28">
        <v>99889</v>
      </c>
      <c r="C7" s="29" t="s">
        <v>198</v>
      </c>
      <c r="D7" s="30" t="s">
        <v>55</v>
      </c>
      <c r="E7" s="33">
        <v>18725000</v>
      </c>
      <c r="F7" s="33">
        <v>18725000</v>
      </c>
      <c r="G7" s="166">
        <v>0</v>
      </c>
      <c r="H7" s="169">
        <v>21</v>
      </c>
      <c r="I7" s="15">
        <v>1.41</v>
      </c>
      <c r="J7" s="15">
        <v>1.41</v>
      </c>
      <c r="K7" s="170">
        <v>0</v>
      </c>
    </row>
    <row r="8" spans="1:11" s="235" customFormat="1" ht="17.25" customHeight="1" thickBot="1" x14ac:dyDescent="0.25">
      <c r="A8" s="72" t="s">
        <v>118</v>
      </c>
      <c r="B8" s="73"/>
      <c r="C8" s="73"/>
      <c r="D8" s="73"/>
      <c r="E8" s="73"/>
      <c r="F8" s="73"/>
      <c r="G8" s="73"/>
      <c r="H8" s="72"/>
      <c r="I8" s="73"/>
      <c r="J8" s="73"/>
      <c r="K8" s="244"/>
    </row>
    <row r="9" spans="1:11" s="235" customFormat="1" ht="42.75" x14ac:dyDescent="0.2">
      <c r="A9" s="51">
        <f>+A7+1</f>
        <v>2</v>
      </c>
      <c r="B9" s="24">
        <v>122576</v>
      </c>
      <c r="C9" s="51" t="s">
        <v>39</v>
      </c>
      <c r="D9" s="51" t="s">
        <v>55</v>
      </c>
      <c r="E9" s="33">
        <v>56100</v>
      </c>
      <c r="F9" s="33">
        <v>0</v>
      </c>
      <c r="G9" s="166">
        <v>0</v>
      </c>
      <c r="H9" s="169">
        <v>14</v>
      </c>
      <c r="I9" s="15">
        <v>0.01</v>
      </c>
      <c r="J9" s="15">
        <v>0</v>
      </c>
      <c r="K9" s="170">
        <v>0</v>
      </c>
    </row>
    <row r="10" spans="1:11" s="235" customFormat="1" ht="57" x14ac:dyDescent="0.2">
      <c r="A10" s="10">
        <f>+A9+1</f>
        <v>3</v>
      </c>
      <c r="B10" s="9">
        <v>129914</v>
      </c>
      <c r="C10" s="10" t="s">
        <v>40</v>
      </c>
      <c r="D10" s="10" t="s">
        <v>55</v>
      </c>
      <c r="E10" s="34">
        <v>3471800</v>
      </c>
      <c r="F10" s="34">
        <v>0</v>
      </c>
      <c r="G10" s="166">
        <v>0</v>
      </c>
      <c r="H10" s="105">
        <v>16</v>
      </c>
      <c r="I10" s="16">
        <v>0.69</v>
      </c>
      <c r="J10" s="16">
        <v>0</v>
      </c>
      <c r="K10" s="93">
        <v>0</v>
      </c>
    </row>
    <row r="11" spans="1:11" s="235" customFormat="1" ht="42.75" x14ac:dyDescent="0.2">
      <c r="A11" s="10">
        <f t="shared" ref="A11:A19" si="0">+A10+1</f>
        <v>4</v>
      </c>
      <c r="B11" s="11">
        <v>130902</v>
      </c>
      <c r="C11" s="10" t="s">
        <v>36</v>
      </c>
      <c r="D11" s="10" t="s">
        <v>55</v>
      </c>
      <c r="E11" s="34">
        <v>29775000</v>
      </c>
      <c r="F11" s="34">
        <v>29775000</v>
      </c>
      <c r="G11" s="166">
        <v>0</v>
      </c>
      <c r="H11" s="105">
        <v>10</v>
      </c>
      <c r="I11" s="16">
        <v>1.87</v>
      </c>
      <c r="J11" s="16">
        <v>1.87</v>
      </c>
      <c r="K11" s="93">
        <v>0</v>
      </c>
    </row>
    <row r="12" spans="1:11" s="235" customFormat="1" ht="42.75" x14ac:dyDescent="0.2">
      <c r="A12" s="10">
        <f t="shared" si="0"/>
        <v>5</v>
      </c>
      <c r="B12" s="11">
        <v>137342</v>
      </c>
      <c r="C12" s="10" t="s">
        <v>41</v>
      </c>
      <c r="D12" s="10" t="s">
        <v>55</v>
      </c>
      <c r="E12" s="34">
        <v>34200</v>
      </c>
      <c r="F12" s="34">
        <v>0</v>
      </c>
      <c r="G12" s="166">
        <v>0</v>
      </c>
      <c r="H12" s="105">
        <v>16</v>
      </c>
      <c r="I12" s="16">
        <v>0.01</v>
      </c>
      <c r="J12" s="16">
        <v>0</v>
      </c>
      <c r="K12" s="93">
        <v>0</v>
      </c>
    </row>
    <row r="13" spans="1:11" s="235" customFormat="1" ht="57" x14ac:dyDescent="0.2">
      <c r="A13" s="10">
        <f t="shared" si="0"/>
        <v>6</v>
      </c>
      <c r="B13" s="11">
        <v>153132</v>
      </c>
      <c r="C13" s="10" t="s">
        <v>199</v>
      </c>
      <c r="D13" s="10" t="s">
        <v>55</v>
      </c>
      <c r="E13" s="34">
        <v>5300</v>
      </c>
      <c r="F13" s="34">
        <v>0</v>
      </c>
      <c r="G13" s="166">
        <v>0</v>
      </c>
      <c r="H13" s="105">
        <v>2.0499999999999998</v>
      </c>
      <c r="I13" s="16">
        <v>0.01</v>
      </c>
      <c r="J13" s="16">
        <v>0</v>
      </c>
      <c r="K13" s="93">
        <v>0</v>
      </c>
    </row>
    <row r="14" spans="1:11" s="235" customFormat="1" ht="42.75" x14ac:dyDescent="0.2">
      <c r="A14" s="10">
        <f t="shared" si="0"/>
        <v>7</v>
      </c>
      <c r="B14" s="11">
        <v>154956</v>
      </c>
      <c r="C14" s="10" t="s">
        <v>200</v>
      </c>
      <c r="D14" s="10" t="s">
        <v>55</v>
      </c>
      <c r="E14" s="34">
        <v>535321</v>
      </c>
      <c r="F14" s="34">
        <v>0</v>
      </c>
      <c r="G14" s="166">
        <v>0</v>
      </c>
      <c r="H14" s="105">
        <v>11</v>
      </c>
      <c r="I14" s="16">
        <v>0.04</v>
      </c>
      <c r="J14" s="16">
        <v>0</v>
      </c>
      <c r="K14" s="93">
        <v>0</v>
      </c>
    </row>
    <row r="15" spans="1:11" s="235" customFormat="1" ht="42.75" x14ac:dyDescent="0.2">
      <c r="A15" s="10">
        <f t="shared" si="0"/>
        <v>8</v>
      </c>
      <c r="B15" s="20">
        <v>154958</v>
      </c>
      <c r="C15" s="10" t="s">
        <v>201</v>
      </c>
      <c r="D15" s="10" t="s">
        <v>55</v>
      </c>
      <c r="E15" s="34">
        <v>464679</v>
      </c>
      <c r="F15" s="34">
        <v>0</v>
      </c>
      <c r="G15" s="166">
        <v>0</v>
      </c>
      <c r="H15" s="105">
        <v>24</v>
      </c>
      <c r="I15" s="16">
        <v>0.11</v>
      </c>
      <c r="J15" s="16">
        <v>0</v>
      </c>
      <c r="K15" s="93">
        <v>0</v>
      </c>
    </row>
    <row r="16" spans="1:11" s="235" customFormat="1" ht="57" x14ac:dyDescent="0.2">
      <c r="A16" s="10">
        <f t="shared" si="0"/>
        <v>9</v>
      </c>
      <c r="B16" s="11">
        <v>154983</v>
      </c>
      <c r="C16" s="10" t="s">
        <v>202</v>
      </c>
      <c r="D16" s="10" t="s">
        <v>55</v>
      </c>
      <c r="E16" s="34">
        <v>26700</v>
      </c>
      <c r="F16" s="34">
        <v>0</v>
      </c>
      <c r="G16" s="166">
        <v>0</v>
      </c>
      <c r="H16" s="105">
        <v>10</v>
      </c>
      <c r="I16" s="16">
        <v>0.01</v>
      </c>
      <c r="J16" s="16">
        <v>0</v>
      </c>
      <c r="K16" s="93">
        <v>0</v>
      </c>
    </row>
    <row r="17" spans="1:11" s="235" customFormat="1" ht="42.75" x14ac:dyDescent="0.2">
      <c r="A17" s="10">
        <f t="shared" si="0"/>
        <v>10</v>
      </c>
      <c r="B17" s="9">
        <v>155771</v>
      </c>
      <c r="C17" s="10" t="s">
        <v>37</v>
      </c>
      <c r="D17" s="10" t="s">
        <v>55</v>
      </c>
      <c r="E17" s="34">
        <v>207000</v>
      </c>
      <c r="F17" s="34">
        <v>8273000</v>
      </c>
      <c r="G17" s="166">
        <v>0</v>
      </c>
      <c r="H17" s="105">
        <v>23.25</v>
      </c>
      <c r="I17" s="16">
        <v>0.03</v>
      </c>
      <c r="J17" s="16">
        <v>0</v>
      </c>
      <c r="K17" s="93">
        <v>0</v>
      </c>
    </row>
    <row r="18" spans="1:11" s="235" customFormat="1" ht="57" x14ac:dyDescent="0.2">
      <c r="A18" s="10">
        <f t="shared" si="0"/>
        <v>11</v>
      </c>
      <c r="B18" s="9">
        <v>155808</v>
      </c>
      <c r="C18" s="10" t="s">
        <v>42</v>
      </c>
      <c r="D18" s="10" t="s">
        <v>55</v>
      </c>
      <c r="E18" s="34">
        <v>518900</v>
      </c>
      <c r="F18" s="34">
        <v>0</v>
      </c>
      <c r="G18" s="166">
        <v>0</v>
      </c>
      <c r="H18" s="105">
        <v>4</v>
      </c>
      <c r="I18" s="16">
        <v>0.08</v>
      </c>
      <c r="J18" s="16">
        <v>0</v>
      </c>
      <c r="K18" s="93">
        <v>0</v>
      </c>
    </row>
    <row r="19" spans="1:11" ht="57.75" thickBot="1" x14ac:dyDescent="0.25">
      <c r="A19" s="10">
        <f t="shared" si="0"/>
        <v>12</v>
      </c>
      <c r="B19" s="9">
        <v>156117</v>
      </c>
      <c r="C19" s="10" t="s">
        <v>38</v>
      </c>
      <c r="D19" s="51" t="s">
        <v>55</v>
      </c>
      <c r="E19" s="34">
        <v>2953000</v>
      </c>
      <c r="F19" s="34">
        <v>0</v>
      </c>
      <c r="G19" s="166">
        <v>0</v>
      </c>
      <c r="H19" s="105">
        <v>32</v>
      </c>
      <c r="I19" s="16">
        <v>0.86</v>
      </c>
      <c r="J19" s="16">
        <v>0</v>
      </c>
      <c r="K19" s="93">
        <v>0</v>
      </c>
    </row>
    <row r="20" spans="1:11" ht="20.25" customHeight="1" thickBot="1" x14ac:dyDescent="0.25">
      <c r="A20" s="74" t="s">
        <v>131</v>
      </c>
      <c r="B20" s="75"/>
      <c r="C20" s="75"/>
      <c r="D20" s="75"/>
      <c r="E20" s="75"/>
      <c r="F20" s="75"/>
      <c r="G20" s="242"/>
      <c r="H20" s="74"/>
      <c r="I20" s="75"/>
      <c r="J20" s="75"/>
      <c r="K20" s="245"/>
    </row>
    <row r="21" spans="1:11" ht="57.75" thickBot="1" x14ac:dyDescent="0.25">
      <c r="A21" s="51">
        <f>+A19+1</f>
        <v>13</v>
      </c>
      <c r="B21" s="24">
        <v>155004</v>
      </c>
      <c r="C21" s="51" t="s">
        <v>43</v>
      </c>
      <c r="D21" s="51" t="s">
        <v>56</v>
      </c>
      <c r="E21" s="52">
        <v>1540000</v>
      </c>
      <c r="F21" s="52">
        <v>1540000</v>
      </c>
      <c r="G21" s="166">
        <v>0</v>
      </c>
      <c r="H21" s="169">
        <v>25700</v>
      </c>
      <c r="I21" s="15">
        <v>1969.67</v>
      </c>
      <c r="J21" s="15">
        <v>1969.67</v>
      </c>
      <c r="K21" s="170">
        <v>0</v>
      </c>
    </row>
    <row r="22" spans="1:11" ht="15.75" customHeight="1" thickBot="1" x14ac:dyDescent="0.25">
      <c r="A22" s="74" t="s">
        <v>203</v>
      </c>
      <c r="B22" s="75"/>
      <c r="C22" s="75"/>
      <c r="D22" s="75"/>
      <c r="E22" s="75"/>
      <c r="F22" s="75"/>
      <c r="G22" s="242"/>
      <c r="H22" s="74"/>
      <c r="I22" s="75"/>
      <c r="J22" s="75"/>
      <c r="K22" s="245"/>
    </row>
    <row r="23" spans="1:11" ht="29.25" thickBot="1" x14ac:dyDescent="0.25">
      <c r="A23" s="25">
        <v>14</v>
      </c>
      <c r="B23" s="26">
        <v>226898</v>
      </c>
      <c r="C23" s="25" t="s">
        <v>25</v>
      </c>
      <c r="D23" s="25" t="s">
        <v>204</v>
      </c>
      <c r="E23" s="39">
        <v>120000000</v>
      </c>
      <c r="F23" s="39">
        <v>120000000</v>
      </c>
      <c r="G23" s="249">
        <v>0</v>
      </c>
      <c r="H23" s="189">
        <v>264194</v>
      </c>
      <c r="I23" s="17">
        <v>147906.32999999999</v>
      </c>
      <c r="J23" s="17">
        <v>147906.32999999999</v>
      </c>
      <c r="K23" s="190">
        <v>0</v>
      </c>
    </row>
    <row r="24" spans="1:11" ht="23.25" customHeight="1" thickBot="1" x14ac:dyDescent="0.25">
      <c r="A24" s="250" t="s">
        <v>44</v>
      </c>
      <c r="B24" s="251"/>
      <c r="C24" s="251"/>
      <c r="D24" s="252"/>
      <c r="E24" s="253">
        <f>SUM(E7:E23)</f>
        <v>178313000</v>
      </c>
      <c r="F24" s="253">
        <f>SUM(F7:F23)</f>
        <v>178313000</v>
      </c>
      <c r="G24" s="254">
        <f>SUM(G7:G23)</f>
        <v>0</v>
      </c>
      <c r="H24" s="255"/>
      <c r="I24" s="255">
        <f>SUM(I7:I23)</f>
        <v>149881.12999999998</v>
      </c>
      <c r="J24" s="255">
        <f>SUM(J7:J23)</f>
        <v>149879.28</v>
      </c>
      <c r="K24" s="256">
        <v>0</v>
      </c>
    </row>
    <row r="26" spans="1:11" ht="15" x14ac:dyDescent="0.25">
      <c r="A26" s="260" t="s">
        <v>233</v>
      </c>
      <c r="B26" s="260"/>
      <c r="C26" s="260"/>
      <c r="D26" s="239"/>
    </row>
    <row r="27" spans="1:11" ht="15" x14ac:dyDescent="0.2">
      <c r="A27" s="182" t="s">
        <v>234</v>
      </c>
      <c r="B27" s="258"/>
      <c r="C27" s="259"/>
      <c r="D27" s="257"/>
    </row>
  </sheetData>
  <mergeCells count="11">
    <mergeCell ref="A1:D1"/>
    <mergeCell ref="A2:D2"/>
    <mergeCell ref="A3:D3"/>
    <mergeCell ref="A4:A5"/>
    <mergeCell ref="B4:B5"/>
    <mergeCell ref="C4:C5"/>
    <mergeCell ref="D4:D5"/>
    <mergeCell ref="E4:G4"/>
    <mergeCell ref="H4:K4"/>
    <mergeCell ref="A24:C24"/>
    <mergeCell ref="A26:C26"/>
  </mergeCells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  <pageSetUpPr fitToPage="1"/>
  </sheetPr>
  <dimension ref="A1:L15"/>
  <sheetViews>
    <sheetView view="pageBreakPreview" zoomScale="85" zoomScaleNormal="80" zoomScaleSheetLayoutView="85" workbookViewId="0">
      <pane ySplit="5" topLeftCell="A9" activePane="bottomLeft" state="frozen"/>
      <selection activeCell="C8" sqref="C8"/>
      <selection pane="bottomLeft" activeCell="A14" sqref="A14:C15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hidden="1" customWidth="1"/>
    <col min="5" max="5" width="27.28515625" style="42" hidden="1" customWidth="1"/>
    <col min="6" max="6" width="27.5703125" style="4" customWidth="1"/>
    <col min="7" max="7" width="25.85546875" style="14" customWidth="1"/>
    <col min="8" max="8" width="27.7109375" style="14" customWidth="1"/>
    <col min="9" max="9" width="17.140625" style="14" bestFit="1" customWidth="1"/>
    <col min="10" max="10" width="12.7109375" style="14" bestFit="1" customWidth="1"/>
    <col min="11" max="11" width="11" style="14" bestFit="1" customWidth="1"/>
    <col min="12" max="12" width="14.7109375" style="14" bestFit="1" customWidth="1"/>
    <col min="13" max="16384" width="11.42578125" style="1"/>
  </cols>
  <sheetData>
    <row r="1" spans="1:12" ht="15" customHeight="1" x14ac:dyDescent="0.2">
      <c r="A1" s="56" t="s">
        <v>0</v>
      </c>
      <c r="B1" s="56"/>
      <c r="C1" s="56"/>
      <c r="D1" s="56"/>
      <c r="E1" s="41"/>
    </row>
    <row r="2" spans="1:12" ht="15" customHeight="1" x14ac:dyDescent="0.2">
      <c r="A2" s="56" t="s">
        <v>219</v>
      </c>
      <c r="B2" s="56"/>
      <c r="C2" s="56"/>
      <c r="D2" s="56"/>
      <c r="E2" s="41"/>
    </row>
    <row r="3" spans="1:12" ht="15.75" customHeight="1" thickBot="1" x14ac:dyDescent="0.25">
      <c r="A3" s="56" t="s">
        <v>58</v>
      </c>
      <c r="B3" s="56"/>
      <c r="C3" s="56"/>
      <c r="D3" s="56"/>
      <c r="E3" s="41"/>
    </row>
    <row r="4" spans="1:12" ht="15.75" customHeight="1" x14ac:dyDescent="0.2">
      <c r="A4" s="108" t="s">
        <v>2</v>
      </c>
      <c r="B4" s="109" t="s">
        <v>3</v>
      </c>
      <c r="C4" s="110" t="s">
        <v>4</v>
      </c>
      <c r="D4" s="171" t="s">
        <v>54</v>
      </c>
      <c r="E4" s="64" t="s">
        <v>49</v>
      </c>
      <c r="F4" s="65"/>
      <c r="G4" s="65"/>
      <c r="H4" s="66"/>
      <c r="I4" s="64" t="s">
        <v>51</v>
      </c>
      <c r="J4" s="65"/>
      <c r="K4" s="65"/>
      <c r="L4" s="66"/>
    </row>
    <row r="5" spans="1:12" ht="22.5" customHeight="1" thickBot="1" x14ac:dyDescent="0.25">
      <c r="A5" s="112"/>
      <c r="B5" s="113"/>
      <c r="C5" s="114"/>
      <c r="D5" s="172"/>
      <c r="E5" s="174" t="s">
        <v>60</v>
      </c>
      <c r="F5" s="54" t="s">
        <v>48</v>
      </c>
      <c r="G5" s="54" t="s">
        <v>47</v>
      </c>
      <c r="H5" s="55" t="s">
        <v>52</v>
      </c>
      <c r="I5" s="44" t="s">
        <v>50</v>
      </c>
      <c r="J5" s="54" t="s">
        <v>48</v>
      </c>
      <c r="K5" s="54" t="s">
        <v>47</v>
      </c>
      <c r="L5" s="55" t="s">
        <v>52</v>
      </c>
    </row>
    <row r="6" spans="1:12" ht="15" customHeight="1" thickBot="1" x14ac:dyDescent="0.25">
      <c r="A6" s="263" t="s">
        <v>210</v>
      </c>
      <c r="B6" s="163"/>
      <c r="C6" s="163"/>
      <c r="D6" s="262"/>
      <c r="E6" s="162"/>
      <c r="F6" s="163"/>
      <c r="G6" s="163"/>
      <c r="H6" s="168"/>
      <c r="I6" s="162"/>
      <c r="J6" s="163"/>
      <c r="K6" s="163"/>
      <c r="L6" s="168"/>
    </row>
    <row r="7" spans="1:12" s="2" customFormat="1" ht="42.75" x14ac:dyDescent="0.2">
      <c r="A7" s="10">
        <v>1</v>
      </c>
      <c r="B7" s="28">
        <v>130572</v>
      </c>
      <c r="C7" s="45" t="s">
        <v>211</v>
      </c>
      <c r="D7" s="173" t="s">
        <v>204</v>
      </c>
      <c r="E7" s="179" t="s">
        <v>62</v>
      </c>
      <c r="F7" s="23">
        <v>2000000</v>
      </c>
      <c r="G7" s="23">
        <v>2000000</v>
      </c>
      <c r="H7" s="176">
        <v>0</v>
      </c>
      <c r="I7" s="218">
        <v>7520</v>
      </c>
      <c r="J7" s="219">
        <v>0</v>
      </c>
      <c r="K7" s="219">
        <v>0</v>
      </c>
      <c r="L7" s="220"/>
    </row>
    <row r="8" spans="1:12" s="2" customFormat="1" ht="42.75" x14ac:dyDescent="0.2">
      <c r="A8" s="10">
        <f>+A7+1</f>
        <v>2</v>
      </c>
      <c r="B8" s="19">
        <v>148405</v>
      </c>
      <c r="C8" s="32" t="s">
        <v>212</v>
      </c>
      <c r="D8" s="173" t="s">
        <v>204</v>
      </c>
      <c r="E8" s="179" t="s">
        <v>62</v>
      </c>
      <c r="F8" s="23">
        <v>2000000</v>
      </c>
      <c r="G8" s="23">
        <v>2000000</v>
      </c>
      <c r="H8" s="176">
        <v>0</v>
      </c>
      <c r="I8" s="218">
        <v>7519</v>
      </c>
      <c r="J8" s="219">
        <v>0</v>
      </c>
      <c r="K8" s="219">
        <v>0</v>
      </c>
      <c r="L8" s="220"/>
    </row>
    <row r="9" spans="1:12" s="2" customFormat="1" ht="42.75" x14ac:dyDescent="0.2">
      <c r="A9" s="10">
        <f t="shared" ref="A9:A11" si="0">+A8+1</f>
        <v>3</v>
      </c>
      <c r="B9" s="19">
        <v>148408</v>
      </c>
      <c r="C9" s="32" t="s">
        <v>213</v>
      </c>
      <c r="D9" s="173" t="s">
        <v>204</v>
      </c>
      <c r="E9" s="179" t="s">
        <v>62</v>
      </c>
      <c r="F9" s="23">
        <v>2000000</v>
      </c>
      <c r="G9" s="23">
        <v>2000000</v>
      </c>
      <c r="H9" s="176">
        <v>0</v>
      </c>
      <c r="I9" s="218">
        <v>7519</v>
      </c>
      <c r="J9" s="219">
        <v>0</v>
      </c>
      <c r="K9" s="219">
        <v>0</v>
      </c>
      <c r="L9" s="220"/>
    </row>
    <row r="10" spans="1:12" s="2" customFormat="1" ht="42.75" x14ac:dyDescent="0.2">
      <c r="A10" s="10">
        <f t="shared" si="0"/>
        <v>4</v>
      </c>
      <c r="B10" s="19">
        <v>149702</v>
      </c>
      <c r="C10" s="32" t="s">
        <v>214</v>
      </c>
      <c r="D10" s="173" t="s">
        <v>204</v>
      </c>
      <c r="E10" s="179" t="s">
        <v>62</v>
      </c>
      <c r="F10" s="23">
        <v>2000000</v>
      </c>
      <c r="G10" s="23">
        <v>2000000</v>
      </c>
      <c r="H10" s="176">
        <v>463058</v>
      </c>
      <c r="I10" s="218">
        <v>7519</v>
      </c>
      <c r="J10" s="219">
        <v>0</v>
      </c>
      <c r="K10" s="219">
        <v>0</v>
      </c>
      <c r="L10" s="220"/>
    </row>
    <row r="11" spans="1:12" s="2" customFormat="1" ht="43.5" thickBot="1" x14ac:dyDescent="0.25">
      <c r="A11" s="50">
        <f t="shared" si="0"/>
        <v>5</v>
      </c>
      <c r="B11" s="26">
        <v>71361</v>
      </c>
      <c r="C11" s="186" t="s">
        <v>215</v>
      </c>
      <c r="D11" s="264" t="s">
        <v>204</v>
      </c>
      <c r="E11" s="187" t="s">
        <v>62</v>
      </c>
      <c r="F11" s="265">
        <v>2000000</v>
      </c>
      <c r="G11" s="265">
        <v>2000000</v>
      </c>
      <c r="H11" s="188">
        <v>0</v>
      </c>
      <c r="I11" s="221">
        <v>9034</v>
      </c>
      <c r="J11" s="222">
        <v>0</v>
      </c>
      <c r="K11" s="222">
        <v>0</v>
      </c>
      <c r="L11" s="223"/>
    </row>
    <row r="12" spans="1:12" ht="23.25" customHeight="1" thickBot="1" x14ac:dyDescent="0.25">
      <c r="A12" s="116" t="s">
        <v>44</v>
      </c>
      <c r="B12" s="117"/>
      <c r="C12" s="118"/>
      <c r="D12" s="191"/>
      <c r="E12" s="192">
        <f>SUM(E7:E11)</f>
        <v>0</v>
      </c>
      <c r="F12" s="266">
        <f>SUM(F7:F11)</f>
        <v>10000000</v>
      </c>
      <c r="G12" s="266">
        <f>SUM(G7:G11)</f>
        <v>10000000</v>
      </c>
      <c r="H12" s="193">
        <f>SUM(H7:H11)</f>
        <v>463058</v>
      </c>
      <c r="I12" s="122"/>
      <c r="J12" s="123"/>
      <c r="K12" s="123"/>
      <c r="L12" s="124"/>
    </row>
    <row r="14" spans="1:12" ht="15" x14ac:dyDescent="0.25">
      <c r="A14" s="260" t="s">
        <v>233</v>
      </c>
      <c r="B14" s="260"/>
      <c r="C14" s="260"/>
      <c r="D14" s="21"/>
      <c r="E14" s="43"/>
    </row>
    <row r="15" spans="1:12" ht="15" x14ac:dyDescent="0.2">
      <c r="A15" s="182" t="s">
        <v>234</v>
      </c>
      <c r="B15" s="258"/>
      <c r="C15" s="259"/>
    </row>
  </sheetData>
  <mergeCells count="11">
    <mergeCell ref="A1:D1"/>
    <mergeCell ref="A2:D2"/>
    <mergeCell ref="A3:D3"/>
    <mergeCell ref="A4:A5"/>
    <mergeCell ref="B4:B5"/>
    <mergeCell ref="C4:C5"/>
    <mergeCell ref="D4:D5"/>
    <mergeCell ref="E4:H4"/>
    <mergeCell ref="I4:L4"/>
    <mergeCell ref="A12:C12"/>
    <mergeCell ref="A14:C14"/>
  </mergeCells>
  <pageMargins left="0.70866141732283505" right="0.70866141732283505" top="0.74803149606299202" bottom="0.74803149606299202" header="0.31496062992126" footer="0.31496062992126"/>
  <pageSetup paperSize="17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  <pageSetUpPr fitToPage="1"/>
  </sheetPr>
  <dimension ref="A1:W11"/>
  <sheetViews>
    <sheetView view="pageBreakPreview" topLeftCell="D1" zoomScale="85" zoomScaleNormal="80" zoomScaleSheetLayoutView="85" workbookViewId="0">
      <pane ySplit="5" topLeftCell="A6" activePane="bottomLeft" state="frozen"/>
      <selection activeCell="F9" sqref="F9"/>
      <selection pane="bottomLeft" activeCell="I9" sqref="I9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4" customWidth="1"/>
    <col min="6" max="6" width="25.85546875" style="14" customWidth="1"/>
    <col min="7" max="7" width="27.7109375" style="14" customWidth="1"/>
    <col min="8" max="8" width="19.42578125" style="125" customWidth="1"/>
    <col min="9" max="11" width="18.85546875" style="125" customWidth="1"/>
    <col min="12" max="16384" width="11.42578125" style="1"/>
  </cols>
  <sheetData>
    <row r="1" spans="1:11" ht="15" customHeight="1" x14ac:dyDescent="0.2">
      <c r="A1" s="56" t="s">
        <v>0</v>
      </c>
      <c r="B1" s="56"/>
      <c r="C1" s="56"/>
      <c r="D1" s="56"/>
    </row>
    <row r="2" spans="1:11" ht="15" customHeight="1" x14ac:dyDescent="0.2">
      <c r="A2" s="56" t="s">
        <v>218</v>
      </c>
      <c r="B2" s="56"/>
      <c r="C2" s="56"/>
      <c r="D2" s="56"/>
    </row>
    <row r="3" spans="1:11" ht="15.75" customHeight="1" thickBot="1" x14ac:dyDescent="0.25">
      <c r="A3" s="56" t="s">
        <v>58</v>
      </c>
      <c r="B3" s="56"/>
      <c r="C3" s="56"/>
      <c r="D3" s="56"/>
    </row>
    <row r="4" spans="1:11" ht="15.75" customHeight="1" thickBot="1" x14ac:dyDescent="0.25">
      <c r="A4" s="108" t="s">
        <v>2</v>
      </c>
      <c r="B4" s="109" t="s">
        <v>3</v>
      </c>
      <c r="C4" s="110" t="s">
        <v>4</v>
      </c>
      <c r="D4" s="171" t="s">
        <v>54</v>
      </c>
      <c r="E4" s="283" t="s">
        <v>49</v>
      </c>
      <c r="F4" s="284"/>
      <c r="G4" s="285"/>
      <c r="H4" s="80" t="s">
        <v>51</v>
      </c>
      <c r="I4" s="80"/>
      <c r="J4" s="80"/>
      <c r="K4" s="81"/>
    </row>
    <row r="5" spans="1:11" ht="22.5" customHeight="1" thickBot="1" x14ac:dyDescent="0.25">
      <c r="A5" s="112"/>
      <c r="B5" s="113"/>
      <c r="C5" s="114"/>
      <c r="D5" s="172"/>
      <c r="E5" s="286" t="s">
        <v>48</v>
      </c>
      <c r="F5" s="87" t="s">
        <v>47</v>
      </c>
      <c r="G5" s="76" t="s">
        <v>52</v>
      </c>
      <c r="H5" s="82" t="s">
        <v>50</v>
      </c>
      <c r="I5" s="82" t="s">
        <v>48</v>
      </c>
      <c r="J5" s="82" t="s">
        <v>47</v>
      </c>
      <c r="K5" s="83" t="s">
        <v>52</v>
      </c>
    </row>
    <row r="6" spans="1:11" ht="15" customHeight="1" x14ac:dyDescent="0.2">
      <c r="A6" s="270" t="s">
        <v>210</v>
      </c>
      <c r="B6" s="262"/>
      <c r="C6" s="262"/>
      <c r="D6" s="262"/>
      <c r="E6" s="261"/>
      <c r="F6" s="262"/>
      <c r="G6" s="269"/>
      <c r="H6" s="274"/>
      <c r="I6" s="274"/>
      <c r="J6" s="274"/>
      <c r="K6" s="275"/>
    </row>
    <row r="7" spans="1:11" s="2" customFormat="1" ht="57" x14ac:dyDescent="0.2">
      <c r="A7" s="10">
        <v>1</v>
      </c>
      <c r="B7" s="9">
        <v>133043</v>
      </c>
      <c r="C7" s="281" t="s">
        <v>46</v>
      </c>
      <c r="D7" s="173" t="s">
        <v>204</v>
      </c>
      <c r="E7" s="273">
        <v>5973983</v>
      </c>
      <c r="F7" s="271">
        <v>5973983</v>
      </c>
      <c r="G7" s="272">
        <v>0</v>
      </c>
      <c r="H7" s="140">
        <v>5952</v>
      </c>
      <c r="I7" s="140">
        <v>5952</v>
      </c>
      <c r="J7" s="140">
        <v>5952</v>
      </c>
      <c r="K7" s="140">
        <v>0</v>
      </c>
    </row>
    <row r="8" spans="1:11" s="2" customFormat="1" ht="28.5" x14ac:dyDescent="0.2">
      <c r="A8" s="10">
        <f>+A7+1</f>
        <v>2</v>
      </c>
      <c r="B8" s="9">
        <v>133210</v>
      </c>
      <c r="C8" s="281" t="s">
        <v>216</v>
      </c>
      <c r="D8" s="173" t="s">
        <v>204</v>
      </c>
      <c r="E8" s="273">
        <v>475807</v>
      </c>
      <c r="F8" s="271">
        <v>475807</v>
      </c>
      <c r="G8" s="272">
        <v>0</v>
      </c>
      <c r="H8" s="140">
        <v>1648</v>
      </c>
      <c r="I8" s="140">
        <v>250</v>
      </c>
      <c r="J8" s="140">
        <v>250</v>
      </c>
      <c r="K8" s="140">
        <v>0</v>
      </c>
    </row>
    <row r="9" spans="1:11" s="2" customFormat="1" ht="57" x14ac:dyDescent="0.2">
      <c r="A9" s="10">
        <f t="shared" ref="A9:A10" si="0">+A8+1</f>
        <v>3</v>
      </c>
      <c r="B9" s="9">
        <v>205031</v>
      </c>
      <c r="C9" s="281" t="s">
        <v>217</v>
      </c>
      <c r="D9" s="173" t="s">
        <v>204</v>
      </c>
      <c r="E9" s="273">
        <v>10590000</v>
      </c>
      <c r="F9" s="271">
        <v>10590000</v>
      </c>
      <c r="G9" s="272">
        <v>0</v>
      </c>
      <c r="H9" s="140">
        <v>3270</v>
      </c>
      <c r="I9" s="140">
        <v>2223</v>
      </c>
      <c r="J9" s="140">
        <v>2223</v>
      </c>
      <c r="K9" s="140">
        <v>0</v>
      </c>
    </row>
    <row r="10" spans="1:11" s="2" customFormat="1" ht="29.25" thickBot="1" x14ac:dyDescent="0.25">
      <c r="A10" s="50">
        <f t="shared" si="0"/>
        <v>4</v>
      </c>
      <c r="B10" s="48">
        <v>55903</v>
      </c>
      <c r="C10" s="282" t="s">
        <v>45</v>
      </c>
      <c r="D10" s="264" t="s">
        <v>204</v>
      </c>
      <c r="E10" s="276">
        <v>2535000</v>
      </c>
      <c r="F10" s="277">
        <v>2535000</v>
      </c>
      <c r="G10" s="278">
        <v>0</v>
      </c>
      <c r="H10" s="279">
        <v>444.44</v>
      </c>
      <c r="I10" s="279">
        <v>444</v>
      </c>
      <c r="J10" s="279">
        <v>444</v>
      </c>
      <c r="K10" s="279">
        <v>0</v>
      </c>
    </row>
    <row r="11" spans="1:11" ht="23.25" customHeight="1" thickBot="1" x14ac:dyDescent="0.25">
      <c r="A11" s="267" t="s">
        <v>44</v>
      </c>
      <c r="B11" s="268"/>
      <c r="C11" s="268"/>
      <c r="D11" s="191"/>
      <c r="E11" s="280">
        <f>SUM(E7:E10)</f>
        <v>19574790</v>
      </c>
      <c r="F11" s="266">
        <f>SUM(F7:F10)</f>
        <v>19574790</v>
      </c>
      <c r="G11" s="193">
        <f>SUM(G7:G10)</f>
        <v>0</v>
      </c>
      <c r="H11" s="126"/>
      <c r="I11" s="126"/>
      <c r="J11" s="126"/>
      <c r="K11" s="127"/>
    </row>
  </sheetData>
  <mergeCells count="10">
    <mergeCell ref="A1:D1"/>
    <mergeCell ref="A2:D2"/>
    <mergeCell ref="A3:D3"/>
    <mergeCell ref="A4:A5"/>
    <mergeCell ref="B4:B5"/>
    <mergeCell ref="C4:C5"/>
    <mergeCell ref="D4:D5"/>
    <mergeCell ref="A11:C11"/>
    <mergeCell ref="E4:G4"/>
    <mergeCell ref="H4:K4"/>
  </mergeCells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1:W13"/>
  <sheetViews>
    <sheetView tabSelected="1" view="pageBreakPreview" zoomScale="85" zoomScaleNormal="80" zoomScaleSheetLayoutView="85" workbookViewId="0">
      <pane ySplit="5" topLeftCell="A6" activePane="bottomLeft" state="frozen"/>
      <selection activeCell="F9" sqref="F9"/>
      <selection pane="bottomLeft" activeCell="D12" sqref="D12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17.42578125" style="4" bestFit="1" customWidth="1"/>
    <col min="6" max="6" width="17.42578125" style="14" bestFit="1" customWidth="1"/>
    <col min="7" max="7" width="14.7109375" style="14" bestFit="1" customWidth="1"/>
    <col min="8" max="8" width="17.140625" style="14" bestFit="1" customWidth="1"/>
    <col min="9" max="9" width="12.7109375" style="14" bestFit="1" customWidth="1"/>
    <col min="10" max="10" width="11" style="14" bestFit="1" customWidth="1"/>
    <col min="11" max="11" width="14.7109375" style="14" bestFit="1" customWidth="1"/>
    <col min="12" max="16384" width="11.42578125" style="1"/>
  </cols>
  <sheetData>
    <row r="1" spans="1:11" ht="15" customHeight="1" x14ac:dyDescent="0.2">
      <c r="A1" s="56" t="s">
        <v>0</v>
      </c>
      <c r="B1" s="56"/>
      <c r="C1" s="56"/>
      <c r="D1" s="56"/>
    </row>
    <row r="2" spans="1:11" ht="15" customHeight="1" x14ac:dyDescent="0.2">
      <c r="A2" s="56" t="s">
        <v>205</v>
      </c>
      <c r="B2" s="56"/>
      <c r="C2" s="56"/>
      <c r="D2" s="56"/>
      <c r="E2" s="56"/>
    </row>
    <row r="3" spans="1:11" ht="15.75" customHeight="1" thickBot="1" x14ac:dyDescent="0.25">
      <c r="A3" s="63" t="s">
        <v>58</v>
      </c>
      <c r="B3" s="63"/>
      <c r="C3" s="63"/>
      <c r="D3" s="63"/>
    </row>
    <row r="4" spans="1:11" ht="15.75" customHeight="1" thickBot="1" x14ac:dyDescent="0.25">
      <c r="A4" s="57" t="s">
        <v>2</v>
      </c>
      <c r="B4" s="59" t="s">
        <v>3</v>
      </c>
      <c r="C4" s="61" t="s">
        <v>4</v>
      </c>
      <c r="D4" s="290" t="s">
        <v>54</v>
      </c>
      <c r="E4" s="295" t="s">
        <v>235</v>
      </c>
      <c r="F4" s="77"/>
      <c r="G4" s="78"/>
      <c r="H4" s="297" t="s">
        <v>51</v>
      </c>
      <c r="I4" s="298"/>
      <c r="J4" s="298"/>
      <c r="K4" s="299"/>
    </row>
    <row r="5" spans="1:11" ht="22.5" customHeight="1" thickBot="1" x14ac:dyDescent="0.25">
      <c r="A5" s="58"/>
      <c r="B5" s="60"/>
      <c r="C5" s="62"/>
      <c r="D5" s="291"/>
      <c r="E5" s="296" t="s">
        <v>48</v>
      </c>
      <c r="F5" s="85" t="s">
        <v>47</v>
      </c>
      <c r="G5" s="79" t="s">
        <v>52</v>
      </c>
      <c r="H5" s="300" t="s">
        <v>50</v>
      </c>
      <c r="I5" s="301" t="s">
        <v>48</v>
      </c>
      <c r="J5" s="301" t="s">
        <v>47</v>
      </c>
      <c r="K5" s="302" t="s">
        <v>52</v>
      </c>
    </row>
    <row r="6" spans="1:11" ht="15" customHeight="1" thickBot="1" x14ac:dyDescent="0.25">
      <c r="A6" s="69" t="s">
        <v>206</v>
      </c>
      <c r="B6" s="287"/>
      <c r="C6" s="70"/>
      <c r="D6" s="287"/>
      <c r="E6" s="69"/>
      <c r="F6" s="70"/>
      <c r="G6" s="233"/>
      <c r="H6" s="164"/>
      <c r="I6" s="288"/>
      <c r="J6" s="288"/>
      <c r="K6" s="289"/>
    </row>
    <row r="7" spans="1:11" s="2" customFormat="1" ht="42.75" x14ac:dyDescent="0.2">
      <c r="A7" s="46">
        <v>1</v>
      </c>
      <c r="B7" s="9">
        <v>171980</v>
      </c>
      <c r="C7" s="29" t="s">
        <v>207</v>
      </c>
      <c r="D7" s="173" t="s">
        <v>189</v>
      </c>
      <c r="E7" s="292">
        <v>2275992</v>
      </c>
      <c r="F7" s="23">
        <v>2275992</v>
      </c>
      <c r="G7" s="176">
        <v>0</v>
      </c>
      <c r="H7" s="218">
        <v>354</v>
      </c>
      <c r="I7" s="219">
        <v>177</v>
      </c>
      <c r="J7" s="219">
        <v>177</v>
      </c>
      <c r="K7" s="220"/>
    </row>
    <row r="8" spans="1:11" s="2" customFormat="1" ht="42.75" x14ac:dyDescent="0.2">
      <c r="A8" s="47">
        <v>2</v>
      </c>
      <c r="B8" s="9">
        <v>184337</v>
      </c>
      <c r="C8" s="18" t="s">
        <v>208</v>
      </c>
      <c r="D8" s="173" t="s">
        <v>189</v>
      </c>
      <c r="E8" s="292">
        <v>842402</v>
      </c>
      <c r="F8" s="23">
        <v>842402</v>
      </c>
      <c r="G8" s="176">
        <v>0</v>
      </c>
      <c r="H8" s="218">
        <v>563</v>
      </c>
      <c r="I8" s="219">
        <v>112</v>
      </c>
      <c r="J8" s="219">
        <v>112</v>
      </c>
      <c r="K8" s="220"/>
    </row>
    <row r="9" spans="1:11" s="2" customFormat="1" ht="43.5" thickBot="1" x14ac:dyDescent="0.25">
      <c r="A9" s="293">
        <v>3</v>
      </c>
      <c r="B9" s="48">
        <v>58761</v>
      </c>
      <c r="C9" s="25" t="s">
        <v>209</v>
      </c>
      <c r="D9" s="264" t="s">
        <v>189</v>
      </c>
      <c r="E9" s="294">
        <v>8564037</v>
      </c>
      <c r="F9" s="265">
        <v>8564037</v>
      </c>
      <c r="G9" s="188">
        <v>0</v>
      </c>
      <c r="H9" s="221">
        <v>810</v>
      </c>
      <c r="I9" s="222">
        <v>405</v>
      </c>
      <c r="J9" s="222">
        <v>405</v>
      </c>
      <c r="K9" s="223"/>
    </row>
    <row r="10" spans="1:11" ht="23.25" customHeight="1" thickBot="1" x14ac:dyDescent="0.25">
      <c r="A10" s="116" t="s">
        <v>44</v>
      </c>
      <c r="B10" s="117"/>
      <c r="C10" s="118"/>
      <c r="D10" s="191"/>
      <c r="E10" s="280">
        <f>SUM(E7:E9)</f>
        <v>11682431</v>
      </c>
      <c r="F10" s="266">
        <f>SUM(F7:F9)</f>
        <v>11682431</v>
      </c>
      <c r="G10" s="193">
        <f>SUM(G7:G9)</f>
        <v>0</v>
      </c>
      <c r="H10" s="122"/>
      <c r="I10" s="123"/>
      <c r="J10" s="123"/>
      <c r="K10" s="124"/>
    </row>
    <row r="12" spans="1:11" ht="15" x14ac:dyDescent="0.25">
      <c r="A12" s="260" t="s">
        <v>233</v>
      </c>
      <c r="B12" s="260"/>
      <c r="C12" s="260"/>
    </row>
    <row r="13" spans="1:11" ht="15" x14ac:dyDescent="0.2">
      <c r="A13" s="182" t="s">
        <v>234</v>
      </c>
      <c r="B13" s="258"/>
      <c r="C13" s="259"/>
    </row>
  </sheetData>
  <mergeCells count="11">
    <mergeCell ref="A1:D1"/>
    <mergeCell ref="A3:D3"/>
    <mergeCell ref="A4:A5"/>
    <mergeCell ref="B4:B5"/>
    <mergeCell ref="C4:C5"/>
    <mergeCell ref="D4:D5"/>
    <mergeCell ref="A2:E2"/>
    <mergeCell ref="E4:G4"/>
    <mergeCell ref="A10:C10"/>
    <mergeCell ref="H4:K4"/>
    <mergeCell ref="A12:C12"/>
  </mergeCells>
  <pageMargins left="0.70866141732283505" right="0.70866141732283505" top="0.74803149606299202" bottom="0.74803149606299202" header="0.31496062992126" footer="0.31496062992126"/>
  <pageSetup paperSize="17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DGC</vt:lpstr>
      <vt:lpstr>UCEE</vt:lpstr>
      <vt:lpstr>FSS</vt:lpstr>
      <vt:lpstr>UDEVIPO</vt:lpstr>
      <vt:lpstr>PROVIAL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2020-01-16T21:54:40Z</cp:lastPrinted>
  <dcterms:created xsi:type="dcterms:W3CDTF">2018-04-24T02:27:34Z</dcterms:created>
  <dcterms:modified xsi:type="dcterms:W3CDTF">2020-05-11T18:25:23Z</dcterms:modified>
</cp:coreProperties>
</file>