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storage\compartida$\EMA\AÑO 2020\SEGUIMIENTO PRODUCCIÓN 2020. UDAF\02.04.2020 (MARZO)\Seguimiento Físico y Financiero funcionamiento e inversión\"/>
    </mc:Choice>
  </mc:AlternateContent>
  <xr:revisionPtr revIDLastSave="0" documentId="13_ncr:1_{13278A39-AB99-4CEB-BC72-7E79478ABBC6}" xr6:coauthVersionLast="45" xr6:coauthVersionMax="45" xr10:uidLastSave="{00000000-0000-0000-0000-000000000000}"/>
  <bookViews>
    <workbookView xWindow="-120" yWindow="-120" windowWidth="19800" windowHeight="11760" tabRatio="681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DS'!$A$1:$Q$30</definedName>
    <definedName name="_xlnm.Print_Area" localSheetId="1">'202. DGC'!$A$1:$Q$15</definedName>
    <definedName name="_xlnm.Print_Area" localSheetId="2">'203. COVIAL'!$A$1:$Q$28</definedName>
    <definedName name="_xlnm.Print_Area" localSheetId="3">'204. DGT'!$A$1:$Q$18</definedName>
    <definedName name="_xlnm.Print_Area" localSheetId="4">'205. DGAC'!$A$1:$Q$33</definedName>
    <definedName name="_xlnm.Print_Area" localSheetId="5">'206. UCEE'!$A$1:$Q$14</definedName>
    <definedName name="_xlnm.Print_Area" localSheetId="6">'207. DGRTN'!$A$1:$Q$23</definedName>
    <definedName name="_xlnm.Print_Area" localSheetId="7">'208. UNCOSU'!$A$1:$Q$19</definedName>
    <definedName name="_xlnm.Print_Area" localSheetId="8">'209. INSIVUMEH'!$A$1:$Q$34</definedName>
    <definedName name="_xlnm.Print_Area" localSheetId="9">'210. DGCYT'!$A$1:$Q$21</definedName>
    <definedName name="_xlnm.Print_Area" localSheetId="10">'211. SIT'!$A$1:$Q$30</definedName>
    <definedName name="_xlnm.Print_Area" localSheetId="11">'212. FONDETEL'!$A$1:$Q$15</definedName>
    <definedName name="_xlnm.Print_Area" localSheetId="12">'214. UDEVIPO'!$A$1:$Q$24</definedName>
    <definedName name="_xlnm.Print_Area" localSheetId="13">'216. PROVIAL'!$A$1:$Q$19</definedName>
    <definedName name="_xlnm.Print_Area" localSheetId="14">'217. FSS'!$A$1:$Q$27</definedName>
    <definedName name="_xlnm.Print_Area" localSheetId="15">'218. FOPAVI'!$A$1:$Q$20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3" l="1"/>
  <c r="M11" i="8" l="1"/>
  <c r="K33" i="5"/>
  <c r="M33" i="5"/>
  <c r="L33" i="5"/>
  <c r="M29" i="13" l="1"/>
  <c r="L29" i="13"/>
  <c r="K29" i="13"/>
  <c r="M20" i="12"/>
  <c r="L20" i="12"/>
  <c r="K20" i="12"/>
  <c r="M33" i="11"/>
  <c r="L33" i="11"/>
  <c r="K33" i="11"/>
  <c r="M30" i="11"/>
  <c r="L30" i="11"/>
  <c r="K30" i="11"/>
  <c r="A3" i="18"/>
  <c r="A3" i="17"/>
  <c r="A3" i="16"/>
  <c r="A3" i="15"/>
  <c r="A3" i="14"/>
  <c r="A3" i="13"/>
  <c r="A3" i="12"/>
  <c r="A3" i="11"/>
  <c r="A3" i="10"/>
  <c r="A3" i="9"/>
  <c r="A3" i="8"/>
  <c r="A3" i="7"/>
  <c r="A3" i="6"/>
  <c r="A3" i="5"/>
  <c r="A3" i="4"/>
  <c r="M32" i="7"/>
  <c r="L32" i="7"/>
  <c r="K32" i="7"/>
  <c r="M14" i="3"/>
  <c r="L11" i="4"/>
  <c r="L14" i="3"/>
  <c r="K14" i="3"/>
  <c r="M11" i="7"/>
  <c r="L11" i="7"/>
  <c r="M14" i="4"/>
  <c r="L11" i="3"/>
  <c r="M23" i="15"/>
  <c r="M21" i="15"/>
  <c r="L21" i="15"/>
  <c r="M14" i="18"/>
  <c r="K14" i="18"/>
  <c r="L14" i="18"/>
  <c r="M14" i="14"/>
  <c r="L14" i="14"/>
  <c r="K14" i="14"/>
  <c r="K11" i="11"/>
  <c r="K14" i="10"/>
  <c r="L11" i="8"/>
  <c r="K11" i="8"/>
  <c r="L26" i="3"/>
  <c r="M26" i="3"/>
  <c r="L17" i="3"/>
  <c r="M11" i="3"/>
  <c r="M14" i="15"/>
  <c r="L14" i="4"/>
  <c r="M27" i="5"/>
  <c r="M19" i="5"/>
  <c r="M11" i="6"/>
  <c r="M11" i="9"/>
  <c r="M14" i="7"/>
  <c r="M23" i="7"/>
  <c r="M14" i="6"/>
  <c r="M14" i="16"/>
  <c r="L14" i="16"/>
  <c r="M14" i="10"/>
  <c r="L14" i="10"/>
  <c r="M11" i="4"/>
  <c r="M16" i="5"/>
  <c r="M11" i="5"/>
  <c r="M11" i="10"/>
  <c r="M18" i="17"/>
  <c r="L18" i="17"/>
  <c r="K18" i="17"/>
  <c r="M26" i="17"/>
  <c r="L26" i="17"/>
  <c r="K26" i="17"/>
  <c r="M11" i="17"/>
  <c r="L11" i="17"/>
  <c r="K11" i="17"/>
  <c r="M20" i="13"/>
  <c r="L20" i="13"/>
  <c r="M14" i="13"/>
  <c r="L14" i="13"/>
  <c r="M14" i="12"/>
  <c r="M19" i="9"/>
  <c r="M14" i="9"/>
  <c r="L14" i="9"/>
  <c r="L19" i="5"/>
  <c r="K19" i="5"/>
  <c r="L16" i="5"/>
  <c r="K16" i="5"/>
  <c r="K11" i="5"/>
  <c r="K11" i="4"/>
  <c r="M23" i="3"/>
  <c r="K23" i="3"/>
  <c r="M29" i="3"/>
  <c r="L29" i="3"/>
  <c r="K29" i="3"/>
  <c r="K26" i="3"/>
  <c r="M17" i="3"/>
  <c r="M11" i="18"/>
  <c r="L11" i="18"/>
  <c r="K11" i="18"/>
  <c r="M11" i="16"/>
  <c r="L11" i="16"/>
  <c r="K11" i="16"/>
  <c r="M11" i="15"/>
  <c r="L11" i="15"/>
  <c r="K11" i="15"/>
  <c r="L14" i="15"/>
  <c r="K14" i="15"/>
  <c r="M11" i="14"/>
  <c r="L11" i="14"/>
  <c r="K11" i="14"/>
  <c r="K20" i="13"/>
  <c r="K14" i="13"/>
  <c r="M11" i="13"/>
  <c r="L11" i="13"/>
  <c r="K11" i="13"/>
  <c r="L14" i="12"/>
  <c r="K14" i="12"/>
  <c r="M11" i="12"/>
  <c r="L11" i="12"/>
  <c r="K11" i="12"/>
  <c r="M22" i="11"/>
  <c r="L22" i="11"/>
  <c r="K22" i="11"/>
  <c r="M18" i="11"/>
  <c r="L18" i="11"/>
  <c r="K18" i="11"/>
  <c r="M14" i="11"/>
  <c r="L14" i="11"/>
  <c r="K14" i="11"/>
  <c r="M11" i="11"/>
  <c r="L11" i="11"/>
  <c r="L11" i="10"/>
  <c r="K11" i="10"/>
  <c r="L19" i="9"/>
  <c r="L11" i="9"/>
  <c r="M26" i="7"/>
  <c r="L26" i="7"/>
  <c r="K26" i="7"/>
  <c r="L23" i="7"/>
  <c r="K23" i="7"/>
  <c r="L14" i="7"/>
  <c r="K14" i="7"/>
  <c r="K11" i="7"/>
  <c r="L14" i="6"/>
  <c r="L11" i="6"/>
  <c r="K14" i="6"/>
  <c r="K11" i="6"/>
  <c r="L27" i="5"/>
  <c r="M24" i="5"/>
  <c r="L24" i="5"/>
  <c r="K24" i="5"/>
  <c r="K27" i="5"/>
  <c r="L11" i="5"/>
  <c r="K11" i="9"/>
</calcChain>
</file>

<file path=xl/sharedStrings.xml><?xml version="1.0" encoding="utf-8"?>
<sst xmlns="http://schemas.openxmlformats.org/spreadsheetml/2006/main" count="782" uniqueCount="203">
  <si>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</si>
  <si>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</si>
  <si>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</si>
  <si>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</si>
  <si>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</si>
  <si>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</si>
  <si>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</si>
  <si>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</si>
  <si>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</si>
  <si>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</si>
  <si>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</si>
  <si>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</si>
  <si>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</si>
  <si>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</si>
  <si>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</si>
  <si>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</si>
  <si>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</si>
  <si>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</si>
  <si>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</si>
  <si>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</si>
  <si>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</si>
  <si>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</si>
  <si>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</si>
  <si>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</si>
  <si>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</si>
  <si>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</si>
  <si>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</si>
  <si>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</si>
  <si>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</si>
  <si>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</si>
  <si>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</si>
  <si>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</si>
  <si>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</si>
  <si>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</si>
  <si>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</si>
  <si>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</si>
  <si>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</si>
  <si>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</si>
  <si>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</si>
  <si>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</si>
  <si>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</si>
  <si>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</si>
  <si>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</si>
  <si>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</si>
  <si>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</si>
  <si>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</si>
  <si>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</si>
  <si>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</si>
  <si>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</si>
  <si>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</si>
  <si>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</si>
  <si>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</si>
  <si>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</si>
  <si>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</si>
  <si>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</si>
  <si>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</si>
  <si>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</si>
  <si>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</si>
  <si>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</si>
  <si>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</si>
  <si>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</si>
  <si>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</si>
  <si>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</si>
  <si>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</si>
  <si>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</si>
  <si>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</si>
  <si>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</si>
  <si>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</si>
  <si>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</si>
  <si>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</si>
  <si>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</si>
  <si>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</si>
  <si>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</si>
  <si>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</si>
  <si>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</si>
  <si>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</si>
  <si>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</si>
  <si>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</si>
  <si>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</si>
  <si>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</si>
  <si>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</si>
  <si>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</si>
  <si>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</si>
  <si>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</si>
  <si>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</si>
  <si>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</si>
  <si>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</si>
  <si>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</si>
  <si>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</si>
  <si>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</si>
  <si>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</si>
  <si>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</si>
  <si>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</si>
  <si>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</si>
  <si>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</si>
  <si>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</si>
  <si>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</si>
  <si>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</si>
  <si>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</si>
  <si>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</si>
  <si>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</si>
  <si>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</si>
  <si>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</si>
  <si>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</si>
  <si>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</si>
  <si>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</si>
  <si>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</si>
  <si>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</si>
  <si>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</si>
  <si>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</si>
  <si>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</si>
  <si>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</si>
  <si>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</si>
  <si>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</si>
  <si>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</si>
  <si>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</si>
  <si>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</si>
  <si>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</si>
  <si>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</si>
  <si>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</si>
  <si>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</si>
  <si>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</si>
  <si>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</si>
  <si>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</si>
  <si>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</si>
  <si>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</si>
  <si>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</si>
  <si>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</si>
  <si>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</si>
  <si>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</si>
  <si>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</si>
  <si>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</si>
  <si>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</si>
  <si>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</si>
  <si>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</si>
  <si>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</si>
  <si>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</si>
  <si>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</si>
  <si>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</si>
  <si>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</si>
  <si>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</si>
  <si>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</si>
  <si>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</si>
  <si>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</si>
  <si>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</si>
  <si>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</si>
  <si>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</si>
  <si>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</si>
  <si>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</si>
  <si>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</si>
  <si>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</si>
  <si>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</si>
  <si>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</si>
  <si>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</si>
  <si>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</si>
  <si>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</si>
  <si>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</si>
  <si>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</si>
  <si>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</si>
  <si>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</si>
  <si>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</si>
  <si>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</si>
  <si>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</si>
  <si>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</si>
  <si>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</si>
  <si>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</si>
  <si>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</si>
  <si>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</si>
  <si>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</si>
  <si>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</si>
  <si>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</si>
  <si>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</si>
  <si>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</si>
  <si>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</si>
  <si>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</si>
  <si>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</si>
  <si>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</si>
  <si>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</si>
  <si>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</si>
  <si>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</si>
  <si>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</si>
  <si>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</si>
  <si>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</si>
  <si>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</si>
  <si>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</si>
  <si>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</si>
  <si>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</si>
  <si>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</si>
  <si>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</si>
  <si>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</si>
  <si>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Personas jurídicas beneficiadas con
aportes y/o cuotas para comunicaciones</t>
  </si>
  <si>
    <t>CUOTAS A ORGANIZACIONES DE CONTROL DEL MEDIO AMBIENTE</t>
  </si>
  <si>
    <t>SERVICIOS AERONAUTICOS Y AEROPORTUARIOS</t>
  </si>
  <si>
    <t>SERVICIOS DE MANTENIMIENTO A LA INFRAESTRUCTURA AEROPUERTARIA</t>
  </si>
  <si>
    <t>Infraestructura de la red aeroportuaria nacional con servicios de mantenimiento</t>
  </si>
  <si>
    <t>Infraestructura de la red aeroportuaria nacional con servicios
de mantenimiento</t>
  </si>
  <si>
    <t>EJERCICIO FISCAL 2020   ACTUALIZADA MARZO</t>
  </si>
  <si>
    <t>POA</t>
  </si>
  <si>
    <t>LICENCIAS RENOVADAS Y MODIFICADAS DE TRANSPORTE EXTRAURBANO DE PASAJEROS Y CARGA PESADA EMITIDAS A PERSONAS JURÍDICAS O INDIVIDUALES</t>
  </si>
  <si>
    <t>PERSONAS JURÍDICAS O INDIVIDUALES CON PERMISOS  TEMPORALES OTORGADOS PARA EL TRANSPORTE DE PASAJEROS POR CARRETERA</t>
  </si>
  <si>
    <t>POBLACIÓN ESTUDIANTIL BENEFICIADA CON EQUIPO EDUCACIONAL</t>
  </si>
  <si>
    <t>CONTRATACIÒN DE RECURSO HUMANO, BIENES Y SERVICIOS</t>
  </si>
  <si>
    <t>Familias con subsidio para la introducción de servicios básicos de apoyo a la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</si>
</sst>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</numFmts>
  <fonts count="1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494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5" fillId="0" borderId="1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8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vertical="center"/>
    </xf>
    <xf numFmtId="166" fontId="4" fillId="0" borderId="30" xfId="0" applyNumberFormat="1" applyFont="1" applyFill="1" applyBorder="1" applyAlignment="1">
      <alignment horizontal="center"/>
    </xf>
    <xf numFmtId="167" fontId="4" fillId="2" borderId="27" xfId="1" applyNumberFormat="1" applyFont="1" applyFill="1" applyBorder="1" applyAlignment="1">
      <alignment horizontal="center" vertical="center"/>
    </xf>
    <xf numFmtId="167" fontId="4" fillId="2" borderId="31" xfId="1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67" fontId="4" fillId="2" borderId="34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167" fontId="5" fillId="0" borderId="5" xfId="5" applyNumberFormat="1" applyFont="1" applyBorder="1" applyAlignment="1">
      <alignment horizontal="center"/>
    </xf>
    <xf numFmtId="167" fontId="5" fillId="0" borderId="6" xfId="5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horizontal="center" vertical="center" wrapText="1"/>
    </xf>
    <xf numFmtId="164" fontId="5" fillId="0" borderId="35" xfId="0" applyNumberFormat="1" applyFont="1" applyFill="1" applyBorder="1" applyAlignment="1">
      <alignment horizontal="center" vertical="center"/>
    </xf>
    <xf numFmtId="164" fontId="5" fillId="0" borderId="36" xfId="0" applyNumberFormat="1" applyFont="1" applyFill="1" applyBorder="1" applyAlignment="1">
      <alignment horizontal="center" vertical="center"/>
    </xf>
    <xf numFmtId="164" fontId="5" fillId="0" borderId="32" xfId="0" applyNumberFormat="1" applyFont="1" applyFill="1" applyBorder="1" applyAlignment="1">
      <alignment horizontal="center" vertical="center"/>
    </xf>
    <xf numFmtId="44" fontId="4" fillId="0" borderId="1" xfId="6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6" xfId="0" applyFont="1" applyBorder="1" applyAlignment="1">
      <alignment wrapText="1"/>
    </xf>
    <xf numFmtId="44" fontId="5" fillId="0" borderId="6" xfId="6" applyFont="1" applyBorder="1"/>
    <xf numFmtId="0" fontId="5" fillId="0" borderId="35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3" fontId="5" fillId="0" borderId="35" xfId="0" applyNumberFormat="1" applyFont="1" applyFill="1" applyBorder="1" applyAlignment="1">
      <alignment horizontal="center" vertical="center"/>
    </xf>
    <xf numFmtId="3" fontId="5" fillId="0" borderId="36" xfId="0" applyNumberFormat="1" applyFont="1" applyFill="1" applyBorder="1" applyAlignment="1">
      <alignment horizontal="center" vertical="center"/>
    </xf>
    <xf numFmtId="3" fontId="5" fillId="0" borderId="3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28" xfId="0" applyFont="1" applyBorder="1"/>
    <xf numFmtId="3" fontId="4" fillId="0" borderId="28" xfId="0" applyNumberFormat="1" applyFont="1" applyFill="1" applyBorder="1" applyAlignment="1">
      <alignment horizontal="center" vertical="center"/>
    </xf>
    <xf numFmtId="3" fontId="5" fillId="0" borderId="28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7" fontId="4" fillId="2" borderId="38" xfId="1" applyNumberFormat="1" applyFont="1" applyFill="1" applyBorder="1" applyAlignment="1">
      <alignment horizontal="center" vertical="center"/>
    </xf>
    <xf numFmtId="0" fontId="5" fillId="0" borderId="39" xfId="4" applyFont="1" applyFill="1" applyBorder="1" applyAlignment="1">
      <alignment vertical="center"/>
    </xf>
    <xf numFmtId="0" fontId="5" fillId="0" borderId="40" xfId="4" applyFont="1" applyFill="1" applyBorder="1" applyAlignment="1">
      <alignment vertical="center"/>
    </xf>
    <xf numFmtId="0" fontId="5" fillId="0" borderId="40" xfId="4" applyFont="1" applyFill="1" applyBorder="1" applyAlignment="1">
      <alignment horizontal="center" vertical="center"/>
    </xf>
    <xf numFmtId="3" fontId="5" fillId="0" borderId="40" xfId="4" applyNumberFormat="1" applyFont="1" applyFill="1" applyBorder="1" applyAlignment="1">
      <alignment horizontal="center" vertical="center"/>
    </xf>
    <xf numFmtId="3" fontId="5" fillId="0" borderId="41" xfId="4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3" fontId="4" fillId="0" borderId="40" xfId="0" applyNumberFormat="1" applyFont="1" applyFill="1" applyBorder="1" applyAlignment="1">
      <alignment horizontal="center" vertical="center"/>
    </xf>
    <xf numFmtId="3" fontId="5" fillId="0" borderId="40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3" fontId="5" fillId="0" borderId="41" xfId="0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vertical="center"/>
    </xf>
    <xf numFmtId="0" fontId="5" fillId="0" borderId="40" xfId="0" applyFont="1" applyBorder="1"/>
    <xf numFmtId="0" fontId="4" fillId="0" borderId="40" xfId="0" applyFont="1" applyBorder="1"/>
    <xf numFmtId="0" fontId="5" fillId="0" borderId="41" xfId="0" applyFont="1" applyBorder="1"/>
    <xf numFmtId="167" fontId="4" fillId="2" borderId="38" xfId="1" applyNumberFormat="1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vertical="center"/>
    </xf>
    <xf numFmtId="0" fontId="5" fillId="0" borderId="41" xfId="0" applyFont="1" applyFill="1" applyBorder="1" applyAlignment="1">
      <alignment horizontal="center" vertical="center"/>
    </xf>
    <xf numFmtId="167" fontId="4" fillId="2" borderId="45" xfId="1" applyNumberFormat="1" applyFont="1" applyFill="1" applyBorder="1" applyAlignment="1">
      <alignment horizontal="center" vertical="center"/>
    </xf>
    <xf numFmtId="167" fontId="5" fillId="0" borderId="41" xfId="0" applyNumberFormat="1" applyFont="1" applyFill="1" applyBorder="1" applyAlignment="1">
      <alignment horizontal="center" vertical="center"/>
    </xf>
    <xf numFmtId="164" fontId="4" fillId="0" borderId="40" xfId="0" applyNumberFormat="1" applyFont="1" applyBorder="1" applyAlignment="1">
      <alignment horizontal="center" vertical="center"/>
    </xf>
    <xf numFmtId="164" fontId="5" fillId="0" borderId="40" xfId="0" applyNumberFormat="1" applyFont="1" applyBorder="1" applyAlignment="1">
      <alignment horizontal="center" vertical="center"/>
    </xf>
    <xf numFmtId="167" fontId="4" fillId="2" borderId="42" xfId="1" applyNumberFormat="1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167" fontId="4" fillId="2" borderId="0" xfId="1" applyNumberFormat="1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4" fillId="2" borderId="38" xfId="1" applyFont="1" applyFill="1" applyBorder="1" applyAlignment="1">
      <alignment horizontal="center" vertical="center" wrapText="1"/>
    </xf>
    <xf numFmtId="0" fontId="5" fillId="0" borderId="39" xfId="4" applyFont="1" applyFill="1" applyBorder="1" applyAlignment="1">
      <alignment vertical="center" wrapText="1"/>
    </xf>
    <xf numFmtId="0" fontId="6" fillId="0" borderId="40" xfId="4" applyFont="1" applyFill="1" applyBorder="1" applyAlignment="1">
      <alignment horizontal="right" vertical="center" wrapText="1"/>
    </xf>
    <xf numFmtId="0" fontId="5" fillId="0" borderId="40" xfId="4" applyFont="1" applyFill="1" applyBorder="1" applyAlignment="1">
      <alignment vertical="center" wrapText="1"/>
    </xf>
    <xf numFmtId="0" fontId="4" fillId="0" borderId="40" xfId="4" applyFont="1" applyFill="1" applyBorder="1" applyAlignment="1">
      <alignment horizontal="center" vertical="center" wrapText="1"/>
    </xf>
    <xf numFmtId="0" fontId="5" fillId="0" borderId="40" xfId="4" applyFont="1" applyFill="1" applyBorder="1" applyAlignment="1">
      <alignment horizontal="center" vertical="center" wrapText="1"/>
    </xf>
    <xf numFmtId="0" fontId="4" fillId="0" borderId="10" xfId="4" applyFont="1" applyFill="1" applyBorder="1" applyAlignment="1">
      <alignment horizontal="center" vertical="center" wrapText="1"/>
    </xf>
    <xf numFmtId="0" fontId="5" fillId="0" borderId="41" xfId="4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3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5" fillId="0" borderId="44" xfId="0" applyFont="1" applyFill="1" applyBorder="1" applyAlignment="1">
      <alignment vertical="center" wrapText="1"/>
    </xf>
    <xf numFmtId="0" fontId="4" fillId="2" borderId="45" xfId="1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13" fillId="0" borderId="40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/>
    </xf>
    <xf numFmtId="0" fontId="4" fillId="2" borderId="42" xfId="1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/>
    </xf>
    <xf numFmtId="0" fontId="8" fillId="0" borderId="44" xfId="0" applyFont="1" applyFill="1" applyBorder="1"/>
    <xf numFmtId="0" fontId="8" fillId="0" borderId="40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44" fontId="4" fillId="0" borderId="28" xfId="6" applyFont="1" applyFill="1" applyBorder="1" applyAlignment="1">
      <alignment horizontal="center"/>
    </xf>
    <xf numFmtId="44" fontId="4" fillId="0" borderId="0" xfId="6" applyFont="1" applyBorder="1"/>
    <xf numFmtId="44" fontId="4" fillId="0" borderId="32" xfId="6" applyFont="1" applyBorder="1"/>
    <xf numFmtId="44" fontId="4" fillId="0" borderId="10" xfId="6" applyFont="1" applyFill="1" applyBorder="1" applyAlignment="1">
      <alignment horizontal="center"/>
    </xf>
    <xf numFmtId="44" fontId="4" fillId="0" borderId="8" xfId="6" applyFont="1" applyFill="1" applyBorder="1" applyAlignment="1">
      <alignment horizontal="center"/>
    </xf>
    <xf numFmtId="44" fontId="5" fillId="0" borderId="28" xfId="6" applyFont="1" applyFill="1" applyBorder="1" applyAlignment="1">
      <alignment horizontal="center"/>
    </xf>
    <xf numFmtId="44" fontId="4" fillId="0" borderId="34" xfId="6" applyFont="1" applyBorder="1"/>
    <xf numFmtId="44" fontId="4" fillId="0" borderId="1" xfId="6" applyFont="1" applyFill="1" applyBorder="1" applyAlignment="1">
      <alignment horizontal="center"/>
    </xf>
    <xf numFmtId="44" fontId="4" fillId="0" borderId="33" xfId="6" applyFont="1" applyBorder="1"/>
    <xf numFmtId="44" fontId="4" fillId="0" borderId="40" xfId="6" applyFont="1" applyFill="1" applyBorder="1" applyAlignment="1">
      <alignment horizontal="center" vertical="center"/>
    </xf>
    <xf numFmtId="44" fontId="4" fillId="0" borderId="4" xfId="6" applyFont="1" applyFill="1" applyBorder="1" applyAlignment="1">
      <alignment horizontal="center" vertical="center"/>
    </xf>
    <xf numFmtId="44" fontId="4" fillId="0" borderId="1" xfId="6" applyFont="1" applyFill="1" applyBorder="1" applyAlignment="1">
      <alignment horizontal="center" vertical="center"/>
    </xf>
    <xf numFmtId="44" fontId="4" fillId="0" borderId="8" xfId="6" applyFont="1" applyFill="1" applyBorder="1" applyAlignment="1">
      <alignment horizontal="center" vertical="center"/>
    </xf>
    <xf numFmtId="44" fontId="5" fillId="0" borderId="40" xfId="6" applyFont="1" applyFill="1" applyBorder="1" applyAlignment="1">
      <alignment horizontal="center" vertical="center"/>
    </xf>
    <xf numFmtId="44" fontId="5" fillId="0" borderId="4" xfId="6" applyFont="1" applyFill="1" applyBorder="1" applyAlignment="1">
      <alignment horizontal="center" vertical="center"/>
    </xf>
    <xf numFmtId="44" fontId="5" fillId="0" borderId="1" xfId="6" applyFont="1" applyFill="1" applyBorder="1" applyAlignment="1">
      <alignment horizontal="center" vertical="center"/>
    </xf>
    <xf numFmtId="44" fontId="5" fillId="0" borderId="8" xfId="6" applyFont="1" applyFill="1" applyBorder="1" applyAlignment="1">
      <alignment horizontal="center" vertical="center"/>
    </xf>
    <xf numFmtId="44" fontId="4" fillId="0" borderId="28" xfId="6" applyFont="1" applyFill="1" applyBorder="1" applyAlignment="1">
      <alignment horizontal="center" vertical="center"/>
    </xf>
    <xf numFmtId="44" fontId="13" fillId="3" borderId="4" xfId="6" applyFont="1" applyFill="1" applyBorder="1" applyAlignment="1">
      <alignment horizontal="right" vertical="center"/>
    </xf>
    <xf numFmtId="44" fontId="13" fillId="3" borderId="1" xfId="6" applyFont="1" applyFill="1" applyBorder="1" applyAlignment="1">
      <alignment horizontal="right" vertical="center"/>
    </xf>
    <xf numFmtId="44" fontId="13" fillId="3" borderId="8" xfId="6" applyFont="1" applyFill="1" applyBorder="1" applyAlignment="1">
      <alignment horizontal="right" vertical="center"/>
    </xf>
    <xf numFmtId="44" fontId="4" fillId="0" borderId="4" xfId="6" applyFont="1" applyBorder="1" applyAlignment="1">
      <alignment horizontal="center" vertical="center"/>
    </xf>
    <xf numFmtId="44" fontId="4" fillId="0" borderId="1" xfId="6" applyFont="1" applyBorder="1" applyAlignment="1">
      <alignment horizontal="center" vertical="center"/>
    </xf>
    <xf numFmtId="44" fontId="4" fillId="0" borderId="8" xfId="6" applyFont="1" applyBorder="1" applyAlignment="1">
      <alignment horizontal="center" vertical="center"/>
    </xf>
    <xf numFmtId="44" fontId="4" fillId="0" borderId="40" xfId="6" applyFont="1" applyBorder="1" applyAlignment="1">
      <alignment horizontal="center" vertical="center"/>
    </xf>
    <xf numFmtId="44" fontId="5" fillId="0" borderId="40" xfId="6" applyFont="1" applyBorder="1" applyAlignment="1">
      <alignment horizontal="center" vertical="center"/>
    </xf>
    <xf numFmtId="44" fontId="5" fillId="0" borderId="4" xfId="6" applyFont="1" applyBorder="1" applyAlignment="1">
      <alignment horizontal="center" vertical="center"/>
    </xf>
    <xf numFmtId="44" fontId="5" fillId="0" borderId="1" xfId="6" applyFont="1" applyBorder="1" applyAlignment="1">
      <alignment horizontal="center" vertical="center"/>
    </xf>
    <xf numFmtId="44" fontId="5" fillId="0" borderId="8" xfId="6" applyFont="1" applyBorder="1" applyAlignment="1">
      <alignment horizontal="center" vertical="center"/>
    </xf>
    <xf numFmtId="44" fontId="5" fillId="0" borderId="41" xfId="6" applyFont="1" applyBorder="1" applyAlignment="1">
      <alignment horizontal="center" vertical="center"/>
    </xf>
    <xf numFmtId="44" fontId="5" fillId="0" borderId="5" xfId="6" applyFont="1" applyBorder="1" applyAlignment="1">
      <alignment horizontal="center" vertical="center"/>
    </xf>
    <xf numFmtId="44" fontId="5" fillId="0" borderId="6" xfId="6" applyFont="1" applyBorder="1" applyAlignment="1">
      <alignment horizontal="center" vertical="center"/>
    </xf>
    <xf numFmtId="44" fontId="5" fillId="0" borderId="9" xfId="6" applyFont="1" applyBorder="1" applyAlignment="1">
      <alignment horizontal="center" vertical="center"/>
    </xf>
    <xf numFmtId="44" fontId="4" fillId="0" borderId="40" xfId="6" applyFont="1" applyFill="1" applyBorder="1" applyAlignment="1">
      <alignment vertical="center"/>
    </xf>
    <xf numFmtId="44" fontId="4" fillId="0" borderId="4" xfId="6" applyFont="1" applyFill="1" applyBorder="1" applyAlignment="1">
      <alignment vertical="center"/>
    </xf>
    <xf numFmtId="44" fontId="4" fillId="0" borderId="1" xfId="6" applyFont="1" applyFill="1" applyBorder="1" applyAlignment="1">
      <alignment vertical="center"/>
    </xf>
    <xf numFmtId="44" fontId="4" fillId="0" borderId="8" xfId="6" applyFont="1" applyFill="1" applyBorder="1" applyAlignment="1">
      <alignment vertical="center"/>
    </xf>
    <xf numFmtId="44" fontId="5" fillId="0" borderId="4" xfId="6" applyFont="1" applyFill="1" applyBorder="1" applyAlignment="1">
      <alignment vertical="center"/>
    </xf>
    <xf numFmtId="44" fontId="5" fillId="0" borderId="1" xfId="6" applyFont="1" applyFill="1" applyBorder="1" applyAlignment="1">
      <alignment vertical="center"/>
    </xf>
    <xf numFmtId="44" fontId="5" fillId="0" borderId="8" xfId="6" applyFont="1" applyFill="1" applyBorder="1" applyAlignment="1">
      <alignment vertical="center"/>
    </xf>
    <xf numFmtId="44" fontId="5" fillId="0" borderId="41" xfId="6" applyFont="1" applyFill="1" applyBorder="1" applyAlignment="1">
      <alignment horizontal="center" vertical="center"/>
    </xf>
    <xf numFmtId="44" fontId="5" fillId="0" borderId="5" xfId="6" applyFont="1" applyFill="1" applyBorder="1" applyAlignment="1">
      <alignment vertical="center"/>
    </xf>
    <xf numFmtId="44" fontId="5" fillId="0" borderId="6" xfId="6" applyFont="1" applyFill="1" applyBorder="1" applyAlignment="1">
      <alignment vertical="center"/>
    </xf>
    <xf numFmtId="44" fontId="5" fillId="0" borderId="9" xfId="6" applyFont="1" applyFill="1" applyBorder="1" applyAlignment="1">
      <alignment vertical="center"/>
    </xf>
    <xf numFmtId="44" fontId="5" fillId="0" borderId="0" xfId="6" applyFont="1"/>
    <xf numFmtId="44" fontId="5" fillId="0" borderId="40" xfId="6" applyFont="1" applyFill="1" applyBorder="1" applyAlignment="1">
      <alignment vertical="center"/>
    </xf>
    <xf numFmtId="44" fontId="5" fillId="0" borderId="4" xfId="6" applyFont="1" applyBorder="1"/>
    <xf numFmtId="44" fontId="5" fillId="0" borderId="1" xfId="6" applyFont="1" applyBorder="1"/>
    <xf numFmtId="44" fontId="5" fillId="0" borderId="8" xfId="6" applyFont="1" applyBorder="1"/>
    <xf numFmtId="44" fontId="5" fillId="0" borderId="43" xfId="6" applyFont="1" applyFill="1" applyBorder="1" applyAlignment="1">
      <alignment horizontal="center" vertical="center"/>
    </xf>
    <xf numFmtId="44" fontId="5" fillId="0" borderId="35" xfId="6" applyFont="1" applyFill="1" applyBorder="1" applyAlignment="1">
      <alignment vertical="center"/>
    </xf>
    <xf numFmtId="44" fontId="5" fillId="0" borderId="36" xfId="6" applyFont="1" applyFill="1" applyBorder="1" applyAlignment="1">
      <alignment vertical="center"/>
    </xf>
    <xf numFmtId="44" fontId="5" fillId="0" borderId="32" xfId="6" applyFont="1" applyFill="1" applyBorder="1" applyAlignment="1">
      <alignment vertical="center"/>
    </xf>
    <xf numFmtId="44" fontId="4" fillId="0" borderId="3" xfId="6" applyFont="1" applyBorder="1"/>
    <xf numFmtId="44" fontId="4" fillId="0" borderId="7" xfId="6" applyFont="1" applyBorder="1"/>
    <xf numFmtId="44" fontId="4" fillId="0" borderId="8" xfId="6" applyFont="1" applyBorder="1"/>
    <xf numFmtId="44" fontId="4" fillId="0" borderId="39" xfId="6" applyFont="1" applyFill="1" applyBorder="1" applyAlignment="1">
      <alignment vertical="center"/>
    </xf>
    <xf numFmtId="44" fontId="4" fillId="0" borderId="20" xfId="6" applyFont="1" applyFill="1" applyBorder="1" applyAlignment="1">
      <alignment vertical="center"/>
    </xf>
    <xf numFmtId="44" fontId="4" fillId="0" borderId="21" xfId="6" applyFont="1" applyFill="1" applyBorder="1" applyAlignment="1">
      <alignment vertical="center"/>
    </xf>
    <xf numFmtId="44" fontId="4" fillId="0" borderId="22" xfId="6" applyFont="1" applyFill="1" applyBorder="1" applyAlignment="1">
      <alignment vertical="center"/>
    </xf>
    <xf numFmtId="44" fontId="4" fillId="0" borderId="28" xfId="6" applyFont="1" applyFill="1" applyBorder="1" applyAlignment="1">
      <alignment vertical="center"/>
    </xf>
    <xf numFmtId="44" fontId="4" fillId="0" borderId="5" xfId="6" applyFont="1" applyFill="1" applyBorder="1" applyAlignment="1">
      <alignment vertical="center"/>
    </xf>
    <xf numFmtId="44" fontId="4" fillId="0" borderId="6" xfId="6" applyFont="1" applyFill="1" applyBorder="1" applyAlignment="1">
      <alignment vertical="center"/>
    </xf>
    <xf numFmtId="44" fontId="4" fillId="0" borderId="9" xfId="6" applyFont="1" applyFill="1" applyBorder="1" applyAlignment="1">
      <alignment vertical="center"/>
    </xf>
    <xf numFmtId="44" fontId="5" fillId="0" borderId="40" xfId="6" applyFont="1" applyBorder="1"/>
    <xf numFmtId="44" fontId="5" fillId="0" borderId="28" xfId="6" applyFont="1" applyBorder="1"/>
    <xf numFmtId="44" fontId="4" fillId="0" borderId="28" xfId="6" applyFont="1" applyBorder="1"/>
    <xf numFmtId="44" fontId="4" fillId="0" borderId="4" xfId="6" applyFont="1" applyFill="1" applyBorder="1" applyAlignment="1">
      <alignment horizontal="right" vertical="center"/>
    </xf>
    <xf numFmtId="44" fontId="4" fillId="0" borderId="1" xfId="6" applyFont="1" applyFill="1" applyBorder="1" applyAlignment="1">
      <alignment horizontal="right" vertical="center"/>
    </xf>
    <xf numFmtId="44" fontId="4" fillId="0" borderId="8" xfId="6" applyFont="1" applyFill="1" applyBorder="1" applyAlignment="1">
      <alignment horizontal="right" vertical="center"/>
    </xf>
    <xf numFmtId="44" fontId="5" fillId="0" borderId="35" xfId="6" applyFont="1" applyFill="1" applyBorder="1" applyAlignment="1">
      <alignment horizontal="right" vertical="center"/>
    </xf>
    <xf numFmtId="44" fontId="5" fillId="0" borderId="36" xfId="6" applyFont="1" applyFill="1" applyBorder="1" applyAlignment="1">
      <alignment horizontal="right" vertical="center"/>
    </xf>
    <xf numFmtId="44" fontId="5" fillId="0" borderId="32" xfId="6" applyFont="1" applyFill="1" applyBorder="1" applyAlignment="1">
      <alignment horizontal="right" vertical="center"/>
    </xf>
    <xf numFmtId="3" fontId="5" fillId="0" borderId="4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48" xfId="4" applyFont="1" applyFill="1" applyBorder="1" applyAlignment="1">
      <alignment horizontal="center" vertical="center" wrapText="1"/>
    </xf>
    <xf numFmtId="0" fontId="4" fillId="2" borderId="38" xfId="4" applyFont="1" applyFill="1" applyBorder="1" applyAlignment="1">
      <alignment horizontal="center" vertical="center" wrapText="1"/>
    </xf>
    <xf numFmtId="0" fontId="4" fillId="2" borderId="49" xfId="4" applyFont="1" applyFill="1" applyBorder="1" applyAlignment="1">
      <alignment horizontal="center" vertical="center" wrapText="1"/>
    </xf>
  </cellXfs>
  <cellStyles count="7">
    <cellStyle name="Euro" xfId="2" xr:uid="{00000000-0005-0000-0000-000000000000}"/>
    <cellStyle name="Millares" xfId="5" builtinId="3"/>
    <cellStyle name="Moneda" xfId="6" builtinId="4"/>
    <cellStyle name="Normal" xfId="0" builtinId="0"/>
    <cellStyle name="Normal 2" xfId="3" xr:uid="{00000000-0005-0000-0000-000004000000}"/>
    <cellStyle name="Normal 3" xfId="4" xr:uid="{00000000-0005-0000-0000-000005000000}"/>
    <cellStyle name="Normal_Hoja1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Q448"/>
  <sheetViews>
    <sheetView tabSelected="1" view="pageBreakPreview" zoomScale="90" zoomScaleNormal="90" zoomScaleSheetLayoutView="90" workbookViewId="0">
      <pane ySplit="6" topLeftCell="A7" activePane="bottomLeft" state="frozen"/>
      <selection activeCell="H30" sqref="H30"/>
      <selection pane="bottomLeft" activeCell="H15" sqref="H15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61.28515625" style="11" bestFit="1" customWidth="1"/>
    <col min="9" max="9" width="12.42578125" style="11" bestFit="1" customWidth="1"/>
    <col min="10" max="10" width="12.42578125" style="11" customWidth="1"/>
    <col min="11" max="11" width="12" style="1" customWidth="1"/>
    <col min="12" max="12" width="11" style="1" bestFit="1" customWidth="1"/>
    <col min="13" max="13" width="13.7109375" style="1" bestFit="1" customWidth="1"/>
    <col min="14" max="16" width="15" style="1" bestFit="1" customWidth="1"/>
    <col min="17" max="17" width="13.85546875" style="1" bestFit="1" customWidth="1"/>
    <col min="18" max="16384" width="11.42578125" style="1"/>
  </cols>
  <sheetData>
    <row r="1" spans="1:17" ht="15" x14ac:dyDescent="0.2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ht="15" x14ac:dyDescent="0.2">
      <c r="A2" s="471" t="s">
        <v>137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</row>
    <row r="3" spans="1:17" ht="15" x14ac:dyDescent="0.2">
      <c r="A3" s="471" t="s">
        <v>196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</row>
    <row r="4" spans="1:17" ht="15.75" thickBot="1" x14ac:dyDescent="0.25">
      <c r="A4" s="467"/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90"/>
      <c r="N4" s="320"/>
    </row>
    <row r="5" spans="1:17" ht="15" customHeight="1" thickBot="1" x14ac:dyDescent="0.25">
      <c r="A5" s="468" t="s">
        <v>92</v>
      </c>
      <c r="B5" s="469"/>
      <c r="C5" s="469"/>
      <c r="D5" s="469"/>
      <c r="E5" s="469"/>
      <c r="F5" s="469"/>
      <c r="G5" s="469"/>
      <c r="H5" s="469"/>
      <c r="I5" s="470"/>
      <c r="J5" s="472" t="s">
        <v>94</v>
      </c>
      <c r="K5" s="473"/>
      <c r="L5" s="473"/>
      <c r="M5" s="474"/>
      <c r="N5" s="472" t="s">
        <v>106</v>
      </c>
      <c r="O5" s="473"/>
      <c r="P5" s="473"/>
      <c r="Q5" s="474"/>
    </row>
    <row r="6" spans="1:17" ht="39.75" thickBot="1" x14ac:dyDescent="0.25">
      <c r="A6" s="53" t="s">
        <v>1</v>
      </c>
      <c r="B6" s="54" t="s">
        <v>2</v>
      </c>
      <c r="C6" s="54" t="s">
        <v>3</v>
      </c>
      <c r="D6" s="54" t="s">
        <v>4</v>
      </c>
      <c r="E6" s="54" t="s">
        <v>5</v>
      </c>
      <c r="F6" s="54" t="s">
        <v>6</v>
      </c>
      <c r="G6" s="54" t="s">
        <v>7</v>
      </c>
      <c r="H6" s="152" t="s">
        <v>93</v>
      </c>
      <c r="I6" s="159" t="s">
        <v>8</v>
      </c>
      <c r="J6" s="376" t="s">
        <v>197</v>
      </c>
      <c r="K6" s="68" t="s">
        <v>9</v>
      </c>
      <c r="L6" s="69" t="s">
        <v>10</v>
      </c>
      <c r="M6" s="282" t="s">
        <v>136</v>
      </c>
      <c r="N6" s="352" t="s">
        <v>197</v>
      </c>
      <c r="O6" s="71" t="s">
        <v>9</v>
      </c>
      <c r="P6" s="94" t="s">
        <v>10</v>
      </c>
      <c r="Q6" s="154" t="s">
        <v>136</v>
      </c>
    </row>
    <row r="7" spans="1:17" s="9" customFormat="1" ht="15" x14ac:dyDescent="0.3">
      <c r="A7" s="46"/>
      <c r="B7" s="245">
        <v>1</v>
      </c>
      <c r="C7" s="245"/>
      <c r="D7" s="245"/>
      <c r="E7" s="245"/>
      <c r="F7" s="245"/>
      <c r="G7" s="245"/>
      <c r="H7" s="252" t="s">
        <v>95</v>
      </c>
      <c r="I7" s="253"/>
      <c r="J7" s="387"/>
      <c r="K7" s="254"/>
      <c r="L7" s="47"/>
      <c r="M7" s="2"/>
      <c r="N7" s="353"/>
      <c r="O7" s="268"/>
      <c r="P7" s="47"/>
      <c r="Q7" s="278"/>
    </row>
    <row r="8" spans="1:17" s="9" customFormat="1" ht="15" x14ac:dyDescent="0.3">
      <c r="A8" s="15"/>
      <c r="B8" s="6"/>
      <c r="C8" s="6">
        <v>0</v>
      </c>
      <c r="D8" s="6"/>
      <c r="E8" s="6"/>
      <c r="F8" s="6"/>
      <c r="G8" s="6"/>
      <c r="H8" s="161" t="s">
        <v>12</v>
      </c>
      <c r="I8" s="168"/>
      <c r="J8" s="388"/>
      <c r="K8" s="164"/>
      <c r="L8" s="103"/>
      <c r="M8" s="103"/>
      <c r="N8" s="354"/>
      <c r="O8" s="267"/>
      <c r="P8" s="103"/>
      <c r="Q8" s="279"/>
    </row>
    <row r="9" spans="1:17" s="9" customFormat="1" ht="15" x14ac:dyDescent="0.3">
      <c r="A9" s="15"/>
      <c r="B9" s="6"/>
      <c r="C9" s="6"/>
      <c r="D9" s="6">
        <v>0</v>
      </c>
      <c r="E9" s="6"/>
      <c r="F9" s="6"/>
      <c r="G9" s="6"/>
      <c r="H9" s="161" t="s">
        <v>13</v>
      </c>
      <c r="I9" s="168"/>
      <c r="J9" s="388"/>
      <c r="K9" s="164"/>
      <c r="L9" s="103"/>
      <c r="M9" s="103"/>
      <c r="N9" s="354"/>
      <c r="O9" s="267"/>
      <c r="P9" s="103"/>
      <c r="Q9" s="279"/>
    </row>
    <row r="10" spans="1:17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61" t="s">
        <v>134</v>
      </c>
      <c r="I10" s="168"/>
      <c r="J10" s="388"/>
      <c r="K10" s="165"/>
      <c r="L10" s="103"/>
      <c r="M10" s="103"/>
      <c r="N10" s="392">
        <v>16659840</v>
      </c>
      <c r="O10" s="392">
        <v>20041063</v>
      </c>
      <c r="P10" s="393">
        <v>19662977</v>
      </c>
      <c r="Q10" s="394">
        <v>2050.1999999999998</v>
      </c>
    </row>
    <row r="11" spans="1:17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61" t="s">
        <v>176</v>
      </c>
      <c r="I11" s="168" t="s">
        <v>15</v>
      </c>
      <c r="J11" s="388">
        <v>198</v>
      </c>
      <c r="K11" s="165">
        <v>136</v>
      </c>
      <c r="L11" s="103">
        <f>SUM(L12)</f>
        <v>186</v>
      </c>
      <c r="M11" s="103">
        <f>M12</f>
        <v>136</v>
      </c>
      <c r="N11" s="392"/>
      <c r="O11" s="392"/>
      <c r="P11" s="395"/>
      <c r="Q11" s="396"/>
    </row>
    <row r="12" spans="1:17" ht="15" x14ac:dyDescent="0.3">
      <c r="A12" s="15"/>
      <c r="B12" s="6"/>
      <c r="C12" s="6"/>
      <c r="D12" s="6"/>
      <c r="E12" s="6"/>
      <c r="F12" s="6"/>
      <c r="G12" s="4">
        <v>2</v>
      </c>
      <c r="H12" s="162" t="s">
        <v>176</v>
      </c>
      <c r="I12" s="169" t="s">
        <v>15</v>
      </c>
      <c r="J12" s="389">
        <v>198</v>
      </c>
      <c r="K12" s="166">
        <v>136</v>
      </c>
      <c r="L12" s="109">
        <v>186</v>
      </c>
      <c r="M12" s="109">
        <v>136</v>
      </c>
      <c r="N12" s="397"/>
      <c r="O12" s="392"/>
      <c r="P12" s="395"/>
      <c r="Q12" s="396"/>
    </row>
    <row r="13" spans="1:17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61" t="s">
        <v>96</v>
      </c>
      <c r="I13" s="168"/>
      <c r="J13" s="388"/>
      <c r="K13" s="166"/>
      <c r="L13" s="109"/>
      <c r="M13" s="109"/>
      <c r="N13" s="397">
        <v>12135388</v>
      </c>
      <c r="O13" s="392">
        <v>14993110</v>
      </c>
      <c r="P13" s="393">
        <v>15241912</v>
      </c>
      <c r="Q13" s="398">
        <v>578561.04</v>
      </c>
    </row>
    <row r="14" spans="1:17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61" t="s">
        <v>177</v>
      </c>
      <c r="I14" s="168" t="s">
        <v>15</v>
      </c>
      <c r="J14" s="390">
        <v>176</v>
      </c>
      <c r="K14" s="103">
        <f>+K15</f>
        <v>278</v>
      </c>
      <c r="L14" s="103">
        <f>+L15</f>
        <v>296</v>
      </c>
      <c r="M14" s="103">
        <f>+M15</f>
        <v>66</v>
      </c>
      <c r="N14" s="392"/>
      <c r="O14" s="392"/>
      <c r="P14" s="395"/>
      <c r="Q14" s="396"/>
    </row>
    <row r="15" spans="1:17" ht="15" x14ac:dyDescent="0.3">
      <c r="A15" s="15"/>
      <c r="B15" s="6"/>
      <c r="C15" s="6"/>
      <c r="D15" s="6"/>
      <c r="E15" s="6"/>
      <c r="F15" s="6"/>
      <c r="G15" s="4">
        <v>2</v>
      </c>
      <c r="H15" s="162" t="s">
        <v>177</v>
      </c>
      <c r="I15" s="169" t="s">
        <v>15</v>
      </c>
      <c r="J15" s="389">
        <v>176</v>
      </c>
      <c r="K15" s="166">
        <v>278</v>
      </c>
      <c r="L15" s="109">
        <v>296</v>
      </c>
      <c r="M15" s="109">
        <v>66</v>
      </c>
      <c r="N15" s="397"/>
      <c r="O15" s="392"/>
      <c r="P15" s="395"/>
      <c r="Q15" s="396"/>
    </row>
    <row r="16" spans="1:17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61" t="s">
        <v>97</v>
      </c>
      <c r="I16" s="169"/>
      <c r="J16" s="389"/>
      <c r="K16" s="166"/>
      <c r="L16" s="109"/>
      <c r="M16" s="109"/>
      <c r="N16" s="397">
        <v>1992000</v>
      </c>
      <c r="O16" s="392">
        <v>18756148</v>
      </c>
      <c r="P16" s="393">
        <v>18885432</v>
      </c>
      <c r="Q16" s="398">
        <v>530602.78</v>
      </c>
    </row>
    <row r="17" spans="1:17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61" t="s">
        <v>178</v>
      </c>
      <c r="I17" s="168" t="s">
        <v>15</v>
      </c>
      <c r="J17" s="388">
        <v>20</v>
      </c>
      <c r="K17" s="165">
        <v>20</v>
      </c>
      <c r="L17" s="103">
        <f>SUM(L18)</f>
        <v>23</v>
      </c>
      <c r="M17" s="103">
        <f t="shared" ref="M17" si="0">+M18</f>
        <v>20</v>
      </c>
      <c r="N17" s="392"/>
      <c r="O17" s="392"/>
      <c r="P17" s="395"/>
      <c r="Q17" s="396"/>
    </row>
    <row r="18" spans="1:17" ht="15" x14ac:dyDescent="0.3">
      <c r="A18" s="15"/>
      <c r="B18" s="6"/>
      <c r="C18" s="6"/>
      <c r="D18" s="6"/>
      <c r="E18" s="6"/>
      <c r="F18" s="6"/>
      <c r="G18" s="4">
        <v>2</v>
      </c>
      <c r="H18" s="162" t="s">
        <v>178</v>
      </c>
      <c r="I18" s="169" t="s">
        <v>15</v>
      </c>
      <c r="J18" s="389">
        <v>20</v>
      </c>
      <c r="K18" s="166">
        <v>20</v>
      </c>
      <c r="L18" s="109">
        <v>23</v>
      </c>
      <c r="M18" s="109">
        <v>20</v>
      </c>
      <c r="N18" s="397"/>
      <c r="O18" s="392"/>
      <c r="P18" s="399"/>
      <c r="Q18" s="396"/>
    </row>
    <row r="19" spans="1:17" ht="15" x14ac:dyDescent="0.3">
      <c r="A19" s="15"/>
      <c r="B19" s="6">
        <v>99</v>
      </c>
      <c r="C19" s="6"/>
      <c r="D19" s="6"/>
      <c r="E19" s="6"/>
      <c r="F19" s="6"/>
      <c r="G19" s="6"/>
      <c r="H19" s="161" t="s">
        <v>98</v>
      </c>
      <c r="I19" s="169"/>
      <c r="J19" s="389"/>
      <c r="K19" s="166"/>
      <c r="L19" s="109"/>
      <c r="M19" s="109"/>
      <c r="N19" s="397"/>
      <c r="O19" s="392"/>
      <c r="P19" s="399"/>
      <c r="Q19" s="396"/>
    </row>
    <row r="20" spans="1:17" ht="15" x14ac:dyDescent="0.3">
      <c r="A20" s="15"/>
      <c r="B20" s="6"/>
      <c r="C20" s="6">
        <v>0</v>
      </c>
      <c r="D20" s="6"/>
      <c r="E20" s="6"/>
      <c r="F20" s="6"/>
      <c r="G20" s="6"/>
      <c r="H20" s="161" t="s">
        <v>12</v>
      </c>
      <c r="I20" s="169"/>
      <c r="J20" s="389"/>
      <c r="K20" s="166"/>
      <c r="L20" s="109"/>
      <c r="M20" s="109"/>
      <c r="N20" s="397"/>
      <c r="O20" s="392"/>
      <c r="P20" s="399"/>
      <c r="Q20" s="396"/>
    </row>
    <row r="21" spans="1:17" ht="15" x14ac:dyDescent="0.3">
      <c r="A21" s="15"/>
      <c r="B21" s="6"/>
      <c r="C21" s="6"/>
      <c r="D21" s="6">
        <v>0</v>
      </c>
      <c r="E21" s="6"/>
      <c r="F21" s="6"/>
      <c r="G21" s="6"/>
      <c r="H21" s="161" t="s">
        <v>13</v>
      </c>
      <c r="I21" s="169"/>
      <c r="J21" s="389"/>
      <c r="K21" s="166"/>
      <c r="L21" s="109"/>
      <c r="M21" s="109"/>
      <c r="N21" s="397"/>
      <c r="O21" s="392"/>
      <c r="P21" s="399"/>
      <c r="Q21" s="396"/>
    </row>
    <row r="22" spans="1:17" ht="15" x14ac:dyDescent="0.3">
      <c r="A22" s="15"/>
      <c r="B22" s="6"/>
      <c r="C22" s="6"/>
      <c r="D22" s="6"/>
      <c r="E22" s="6">
        <v>1</v>
      </c>
      <c r="F22" s="6">
        <v>0</v>
      </c>
      <c r="G22" s="6"/>
      <c r="H22" s="161" t="s">
        <v>179</v>
      </c>
      <c r="I22" s="169"/>
      <c r="J22" s="389"/>
      <c r="K22" s="166"/>
      <c r="L22" s="109"/>
      <c r="M22" s="109"/>
      <c r="N22" s="397"/>
      <c r="O22" s="392">
        <v>9012520</v>
      </c>
      <c r="P22" s="399">
        <v>9012520</v>
      </c>
      <c r="Q22" s="400">
        <v>0</v>
      </c>
    </row>
    <row r="23" spans="1:17" s="9" customFormat="1" ht="30" x14ac:dyDescent="0.3">
      <c r="A23" s="15">
        <v>4</v>
      </c>
      <c r="B23" s="6"/>
      <c r="C23" s="6"/>
      <c r="D23" s="6"/>
      <c r="E23" s="6"/>
      <c r="F23" s="6"/>
      <c r="G23" s="6">
        <v>1</v>
      </c>
      <c r="H23" s="161" t="s">
        <v>102</v>
      </c>
      <c r="I23" s="168" t="s">
        <v>99</v>
      </c>
      <c r="J23" s="388">
        <v>13</v>
      </c>
      <c r="K23" s="165">
        <f>+K24</f>
        <v>13</v>
      </c>
      <c r="L23" s="165">
        <f>+L24</f>
        <v>15</v>
      </c>
      <c r="M23" s="103">
        <f t="shared" ref="M23" si="1">+M24</f>
        <v>0</v>
      </c>
      <c r="N23" s="392">
        <v>5374520</v>
      </c>
      <c r="O23" s="392"/>
      <c r="P23" s="399"/>
      <c r="Q23" s="396"/>
    </row>
    <row r="24" spans="1:17" ht="15" x14ac:dyDescent="0.3">
      <c r="A24" s="15"/>
      <c r="B24" s="6"/>
      <c r="C24" s="6"/>
      <c r="D24" s="6"/>
      <c r="E24" s="6"/>
      <c r="F24" s="6"/>
      <c r="G24" s="4">
        <v>2</v>
      </c>
      <c r="H24" s="162" t="s">
        <v>102</v>
      </c>
      <c r="I24" s="169" t="s">
        <v>99</v>
      </c>
      <c r="J24" s="389">
        <v>13</v>
      </c>
      <c r="K24" s="166">
        <v>13</v>
      </c>
      <c r="L24" s="109">
        <v>15</v>
      </c>
      <c r="M24" s="109">
        <v>0</v>
      </c>
      <c r="N24" s="397"/>
      <c r="O24" s="392"/>
      <c r="P24" s="399"/>
      <c r="Q24" s="396"/>
    </row>
    <row r="25" spans="1:17" ht="15" x14ac:dyDescent="0.3">
      <c r="A25" s="15"/>
      <c r="B25" s="6"/>
      <c r="C25" s="6"/>
      <c r="D25" s="6"/>
      <c r="E25" s="6">
        <v>2</v>
      </c>
      <c r="F25" s="6">
        <v>0</v>
      </c>
      <c r="G25" s="6"/>
      <c r="H25" s="161" t="s">
        <v>100</v>
      </c>
      <c r="I25" s="169"/>
      <c r="J25" s="389"/>
      <c r="K25" s="166"/>
      <c r="L25" s="109"/>
      <c r="M25" s="109"/>
      <c r="N25" s="392">
        <v>58751.002399999998</v>
      </c>
      <c r="O25" s="392">
        <v>55159</v>
      </c>
      <c r="P25" s="399">
        <v>55159</v>
      </c>
      <c r="Q25" s="396">
        <v>55023.98</v>
      </c>
    </row>
    <row r="26" spans="1:17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61" t="s">
        <v>103</v>
      </c>
      <c r="I26" s="168" t="s">
        <v>99</v>
      </c>
      <c r="J26" s="388">
        <v>1</v>
      </c>
      <c r="K26" s="165">
        <f>+K27</f>
        <v>1</v>
      </c>
      <c r="L26" s="103">
        <f>L27</f>
        <v>1</v>
      </c>
      <c r="M26" s="103">
        <f>M27</f>
        <v>0</v>
      </c>
      <c r="N26" s="392"/>
      <c r="O26" s="392"/>
      <c r="P26" s="399"/>
      <c r="Q26" s="396"/>
    </row>
    <row r="27" spans="1:17" ht="27" x14ac:dyDescent="0.3">
      <c r="A27" s="15"/>
      <c r="B27" s="6"/>
      <c r="C27" s="6"/>
      <c r="D27" s="6"/>
      <c r="E27" s="6"/>
      <c r="F27" s="6"/>
      <c r="G27" s="4">
        <v>2</v>
      </c>
      <c r="H27" s="162" t="s">
        <v>103</v>
      </c>
      <c r="I27" s="169" t="s">
        <v>99</v>
      </c>
      <c r="J27" s="389">
        <v>1</v>
      </c>
      <c r="K27" s="166">
        <v>1</v>
      </c>
      <c r="L27" s="109">
        <v>1</v>
      </c>
      <c r="M27" s="109">
        <v>0</v>
      </c>
      <c r="N27" s="397"/>
      <c r="O27" s="392"/>
      <c r="P27" s="399"/>
      <c r="Q27" s="396"/>
    </row>
    <row r="28" spans="1:17" ht="30" x14ac:dyDescent="0.3">
      <c r="A28" s="15"/>
      <c r="B28" s="6"/>
      <c r="C28" s="6"/>
      <c r="D28" s="6"/>
      <c r="E28" s="6">
        <v>3</v>
      </c>
      <c r="F28" s="6">
        <v>0</v>
      </c>
      <c r="G28" s="6"/>
      <c r="H28" s="161" t="s">
        <v>101</v>
      </c>
      <c r="I28" s="169"/>
      <c r="J28" s="389"/>
      <c r="K28" s="166"/>
      <c r="L28" s="109"/>
      <c r="M28" s="109"/>
      <c r="N28" s="392">
        <v>400000</v>
      </c>
      <c r="O28" s="392">
        <v>280000</v>
      </c>
      <c r="P28" s="399">
        <v>280000</v>
      </c>
      <c r="Q28" s="396">
        <v>0</v>
      </c>
    </row>
    <row r="29" spans="1:17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61" t="s">
        <v>104</v>
      </c>
      <c r="I29" s="168" t="s">
        <v>99</v>
      </c>
      <c r="J29" s="388">
        <v>1</v>
      </c>
      <c r="K29" s="165">
        <f>+K30</f>
        <v>1</v>
      </c>
      <c r="L29" s="103">
        <f t="shared" ref="L29:M29" si="2">+L30</f>
        <v>1</v>
      </c>
      <c r="M29" s="103">
        <f t="shared" si="2"/>
        <v>0</v>
      </c>
      <c r="N29" s="354"/>
      <c r="O29" s="267"/>
      <c r="P29" s="108"/>
      <c r="Q29" s="280"/>
    </row>
    <row r="30" spans="1:17" ht="27.75" thickBot="1" x14ac:dyDescent="0.35">
      <c r="A30" s="104"/>
      <c r="B30" s="105"/>
      <c r="C30" s="105"/>
      <c r="D30" s="105"/>
      <c r="E30" s="105"/>
      <c r="F30" s="105"/>
      <c r="G30" s="143">
        <v>2</v>
      </c>
      <c r="H30" s="163" t="s">
        <v>105</v>
      </c>
      <c r="I30" s="170" t="s">
        <v>99</v>
      </c>
      <c r="J30" s="391">
        <v>1</v>
      </c>
      <c r="K30" s="167">
        <v>1</v>
      </c>
      <c r="L30" s="110">
        <v>1</v>
      </c>
      <c r="M30" s="109">
        <v>0</v>
      </c>
      <c r="N30" s="355"/>
      <c r="O30" s="269"/>
      <c r="P30" s="111"/>
      <c r="Q30" s="281"/>
    </row>
    <row r="392" spans="1:15" s="12" customFormat="1" x14ac:dyDescent="0.2">
      <c r="A392" s="24"/>
      <c r="B392" s="1"/>
      <c r="C392" s="1"/>
      <c r="D392" s="1"/>
      <c r="E392" s="1"/>
      <c r="F392" s="1"/>
      <c r="G392" s="1"/>
      <c r="H392" s="11"/>
      <c r="I392" s="11"/>
      <c r="J392" s="11"/>
      <c r="K392" s="1"/>
      <c r="L392" s="1"/>
      <c r="M392" s="1"/>
      <c r="N392" s="1"/>
      <c r="O392" s="1"/>
    </row>
    <row r="393" spans="1:15" s="12" customFormat="1" x14ac:dyDescent="0.2">
      <c r="A393" s="24"/>
      <c r="B393" s="1"/>
      <c r="C393" s="1"/>
      <c r="D393" s="1"/>
      <c r="E393" s="1"/>
      <c r="F393" s="1"/>
      <c r="G393" s="1"/>
      <c r="H393" s="11"/>
      <c r="I393" s="11"/>
      <c r="J393" s="11"/>
      <c r="K393" s="1"/>
      <c r="L393" s="1"/>
      <c r="M393" s="1"/>
      <c r="N393" s="1"/>
      <c r="O393" s="1"/>
    </row>
    <row r="394" spans="1:15" s="12" customFormat="1" x14ac:dyDescent="0.2">
      <c r="A394" s="24"/>
      <c r="B394" s="1"/>
      <c r="C394" s="1"/>
      <c r="D394" s="1"/>
      <c r="E394" s="1"/>
      <c r="F394" s="1"/>
      <c r="G394" s="1"/>
      <c r="H394" s="11"/>
      <c r="I394" s="11"/>
      <c r="J394" s="11"/>
      <c r="K394" s="1"/>
      <c r="L394" s="1"/>
      <c r="M394" s="1"/>
      <c r="N394" s="1"/>
      <c r="O394" s="1"/>
    </row>
    <row r="395" spans="1:15" s="12" customFormat="1" x14ac:dyDescent="0.2">
      <c r="A395" s="24"/>
      <c r="B395" s="1"/>
      <c r="C395" s="1"/>
      <c r="D395" s="1"/>
      <c r="E395" s="1"/>
      <c r="F395" s="1"/>
      <c r="G395" s="1"/>
      <c r="H395" s="11"/>
      <c r="I395" s="11"/>
      <c r="J395" s="11"/>
      <c r="K395" s="1"/>
      <c r="L395" s="1"/>
      <c r="M395" s="1"/>
      <c r="N395" s="1"/>
      <c r="O395" s="1"/>
    </row>
    <row r="396" spans="1:15" s="12" customFormat="1" x14ac:dyDescent="0.2">
      <c r="A396" s="24"/>
      <c r="B396" s="1"/>
      <c r="C396" s="1"/>
      <c r="D396" s="1"/>
      <c r="E396" s="1"/>
      <c r="F396" s="1"/>
      <c r="G396" s="1"/>
      <c r="H396" s="11"/>
      <c r="I396" s="11"/>
      <c r="J396" s="11"/>
      <c r="K396" s="1"/>
      <c r="L396" s="1"/>
      <c r="M396" s="1"/>
      <c r="N396" s="1"/>
      <c r="O396" s="1"/>
    </row>
    <row r="397" spans="1:15" s="12" customFormat="1" x14ac:dyDescent="0.2">
      <c r="A397" s="24"/>
      <c r="B397" s="1"/>
      <c r="C397" s="1"/>
      <c r="D397" s="1"/>
      <c r="E397" s="1"/>
      <c r="F397" s="1"/>
      <c r="G397" s="1"/>
      <c r="H397" s="11"/>
      <c r="I397" s="11"/>
      <c r="J397" s="11"/>
      <c r="K397" s="1"/>
      <c r="L397" s="1"/>
      <c r="M397" s="1"/>
      <c r="N397" s="1"/>
      <c r="O397" s="1"/>
    </row>
    <row r="398" spans="1:15" s="12" customFormat="1" x14ac:dyDescent="0.2">
      <c r="A398" s="24"/>
      <c r="B398" s="1"/>
      <c r="C398" s="1"/>
      <c r="D398" s="1"/>
      <c r="E398" s="1"/>
      <c r="F398" s="1"/>
      <c r="G398" s="1"/>
      <c r="H398" s="11"/>
      <c r="I398" s="11"/>
      <c r="J398" s="11"/>
      <c r="K398" s="1"/>
      <c r="L398" s="1"/>
      <c r="M398" s="1"/>
      <c r="N398" s="1"/>
      <c r="O398" s="1"/>
    </row>
    <row r="399" spans="1:15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1"/>
      <c r="K399" s="1"/>
      <c r="L399" s="1"/>
      <c r="M399" s="1"/>
      <c r="N399" s="1"/>
      <c r="O399" s="1"/>
    </row>
    <row r="400" spans="1:15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1"/>
      <c r="K400" s="1"/>
      <c r="L400" s="1"/>
      <c r="M400" s="1"/>
      <c r="N400" s="1"/>
      <c r="O400" s="1"/>
    </row>
    <row r="401" spans="1:15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1"/>
      <c r="K401" s="1"/>
      <c r="L401" s="1"/>
      <c r="M401" s="1"/>
      <c r="N401" s="1"/>
      <c r="O401" s="1"/>
    </row>
    <row r="402" spans="1:15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1"/>
      <c r="K402" s="1"/>
      <c r="L402" s="1"/>
      <c r="M402" s="1"/>
      <c r="N402" s="1"/>
      <c r="O402" s="1"/>
    </row>
    <row r="403" spans="1:15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1"/>
      <c r="K403" s="1"/>
      <c r="L403" s="1"/>
      <c r="M403" s="1"/>
      <c r="N403" s="1"/>
      <c r="O403" s="1"/>
    </row>
    <row r="404" spans="1:15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1"/>
      <c r="K404" s="1"/>
      <c r="L404" s="1"/>
      <c r="M404" s="1"/>
      <c r="N404" s="1"/>
      <c r="O404" s="1"/>
    </row>
    <row r="405" spans="1:15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1"/>
      <c r="K405" s="1"/>
      <c r="L405" s="1"/>
      <c r="M405" s="1"/>
      <c r="N405" s="1"/>
      <c r="O405" s="1"/>
    </row>
    <row r="406" spans="1:15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1"/>
      <c r="K406" s="1"/>
      <c r="L406" s="1"/>
      <c r="M406" s="1"/>
      <c r="N406" s="1"/>
      <c r="O406" s="1"/>
    </row>
    <row r="407" spans="1:15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1"/>
      <c r="K407" s="1"/>
      <c r="L407" s="1"/>
      <c r="M407" s="1"/>
      <c r="N407" s="1"/>
      <c r="O407" s="1"/>
    </row>
    <row r="408" spans="1:15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1"/>
      <c r="K408" s="1"/>
      <c r="L408" s="1"/>
      <c r="M408" s="1"/>
      <c r="N408" s="1"/>
      <c r="O408" s="1"/>
    </row>
    <row r="409" spans="1:15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1"/>
      <c r="K409" s="1"/>
      <c r="L409" s="1"/>
      <c r="M409" s="1"/>
      <c r="N409" s="1"/>
      <c r="O409" s="1"/>
    </row>
    <row r="410" spans="1:15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1"/>
      <c r="K410" s="1"/>
      <c r="L410" s="1"/>
      <c r="M410" s="1"/>
      <c r="N410" s="1"/>
      <c r="O410" s="1"/>
    </row>
    <row r="411" spans="1:15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1"/>
      <c r="K411" s="1"/>
      <c r="L411" s="1"/>
      <c r="M411" s="1"/>
      <c r="N411" s="1"/>
      <c r="O411" s="1"/>
    </row>
    <row r="412" spans="1:15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1"/>
      <c r="K412" s="1"/>
      <c r="L412" s="1"/>
      <c r="M412" s="1"/>
      <c r="N412" s="1"/>
      <c r="O412" s="1"/>
    </row>
    <row r="413" spans="1:15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1"/>
      <c r="K413" s="1"/>
      <c r="L413" s="1"/>
      <c r="M413" s="1"/>
      <c r="N413" s="1"/>
      <c r="O413" s="1"/>
    </row>
    <row r="414" spans="1:15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1"/>
      <c r="K414" s="1"/>
      <c r="L414" s="1"/>
      <c r="M414" s="1"/>
      <c r="N414" s="1"/>
      <c r="O414" s="1"/>
    </row>
    <row r="415" spans="1:15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1"/>
      <c r="K415" s="1"/>
      <c r="L415" s="1"/>
      <c r="M415" s="1"/>
      <c r="N415" s="1"/>
      <c r="O415" s="1"/>
    </row>
    <row r="416" spans="1:15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1"/>
      <c r="K416" s="1"/>
      <c r="L416" s="1"/>
      <c r="M416" s="1"/>
      <c r="N416" s="1"/>
      <c r="O416" s="1"/>
    </row>
    <row r="417" spans="1:15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1"/>
      <c r="K417" s="1"/>
      <c r="L417" s="1"/>
      <c r="M417" s="1"/>
      <c r="N417" s="1"/>
      <c r="O417" s="1"/>
    </row>
    <row r="418" spans="1:15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1"/>
      <c r="K418" s="1"/>
      <c r="L418" s="1"/>
      <c r="M418" s="1"/>
      <c r="N418" s="1"/>
      <c r="O418" s="1"/>
    </row>
    <row r="419" spans="1:15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1"/>
      <c r="K419" s="1"/>
      <c r="L419" s="1"/>
      <c r="M419" s="1"/>
      <c r="N419" s="1"/>
      <c r="O419" s="1"/>
    </row>
    <row r="420" spans="1:15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1"/>
      <c r="K420" s="1"/>
      <c r="L420" s="1"/>
      <c r="M420" s="1"/>
      <c r="N420" s="1"/>
      <c r="O420" s="1"/>
    </row>
    <row r="421" spans="1:15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1"/>
      <c r="K421" s="1"/>
      <c r="L421" s="1"/>
      <c r="M421" s="1"/>
      <c r="N421" s="1"/>
      <c r="O421" s="1"/>
    </row>
    <row r="422" spans="1:15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1"/>
      <c r="K422" s="1"/>
      <c r="L422" s="1"/>
      <c r="M422" s="1"/>
      <c r="N422" s="1"/>
      <c r="O422" s="1"/>
    </row>
    <row r="423" spans="1:15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1"/>
      <c r="K423" s="1"/>
      <c r="L423" s="1"/>
      <c r="M423" s="1"/>
      <c r="N423" s="1"/>
      <c r="O423" s="1"/>
    </row>
    <row r="424" spans="1:15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1"/>
      <c r="K424" s="1"/>
      <c r="L424" s="1"/>
      <c r="M424" s="1"/>
      <c r="N424" s="1"/>
      <c r="O424" s="1"/>
    </row>
    <row r="425" spans="1:15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1"/>
      <c r="K425" s="1"/>
      <c r="L425" s="1"/>
      <c r="M425" s="1"/>
      <c r="N425" s="1"/>
      <c r="O425" s="1"/>
    </row>
    <row r="426" spans="1:15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1"/>
      <c r="K426" s="1"/>
      <c r="L426" s="1"/>
      <c r="M426" s="1"/>
      <c r="N426" s="1"/>
      <c r="O426" s="1"/>
    </row>
    <row r="427" spans="1:15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1"/>
      <c r="K427" s="1"/>
      <c r="L427" s="1"/>
      <c r="M427" s="1"/>
      <c r="N427" s="1"/>
      <c r="O427" s="1"/>
    </row>
    <row r="428" spans="1:15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1"/>
      <c r="K428" s="1"/>
      <c r="L428" s="1"/>
      <c r="M428" s="1"/>
      <c r="N428" s="1"/>
      <c r="O428" s="1"/>
    </row>
    <row r="429" spans="1:15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1"/>
      <c r="K429" s="1"/>
      <c r="L429" s="1"/>
      <c r="M429" s="1"/>
      <c r="N429" s="1"/>
      <c r="O429" s="1"/>
    </row>
    <row r="430" spans="1:15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1"/>
      <c r="K430" s="1"/>
      <c r="L430" s="1"/>
      <c r="M430" s="1"/>
      <c r="N430" s="1"/>
      <c r="O430" s="1"/>
    </row>
    <row r="431" spans="1:15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1"/>
      <c r="K431" s="1"/>
      <c r="L431" s="1"/>
      <c r="M431" s="1"/>
      <c r="N431" s="1"/>
      <c r="O431" s="1"/>
    </row>
    <row r="432" spans="1:15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1"/>
      <c r="K432" s="1"/>
      <c r="L432" s="1"/>
      <c r="M432" s="1"/>
      <c r="N432" s="1"/>
      <c r="O432" s="1"/>
    </row>
    <row r="433" spans="1:15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1"/>
      <c r="K433" s="1"/>
      <c r="L433" s="1"/>
      <c r="M433" s="1"/>
      <c r="N433" s="1"/>
      <c r="O433" s="1"/>
    </row>
    <row r="434" spans="1:15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1"/>
      <c r="K434" s="1"/>
      <c r="L434" s="1"/>
      <c r="M434" s="1"/>
      <c r="N434" s="1"/>
      <c r="O434" s="1"/>
    </row>
    <row r="435" spans="1:15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1"/>
      <c r="K435" s="1"/>
      <c r="L435" s="1"/>
      <c r="M435" s="1"/>
      <c r="N435" s="1"/>
      <c r="O435" s="1"/>
    </row>
    <row r="436" spans="1:15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1"/>
      <c r="K436" s="1"/>
      <c r="L436" s="1"/>
      <c r="M436" s="1"/>
      <c r="N436" s="1"/>
      <c r="O436" s="1"/>
    </row>
    <row r="437" spans="1:15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1"/>
      <c r="K437" s="1"/>
      <c r="L437" s="1"/>
      <c r="M437" s="1"/>
      <c r="N437" s="1"/>
      <c r="O437" s="1"/>
    </row>
    <row r="438" spans="1:15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1"/>
      <c r="K438" s="1"/>
      <c r="L438" s="1"/>
      <c r="M438" s="1"/>
      <c r="N438" s="1"/>
      <c r="O438" s="1"/>
    </row>
    <row r="439" spans="1:15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1"/>
      <c r="K439" s="1"/>
      <c r="L439" s="1"/>
      <c r="M439" s="1"/>
      <c r="N439" s="1"/>
      <c r="O439" s="1"/>
    </row>
    <row r="440" spans="1:15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1"/>
      <c r="K440" s="1"/>
      <c r="L440" s="1"/>
      <c r="M440" s="1"/>
      <c r="N440" s="1"/>
      <c r="O440" s="1"/>
    </row>
    <row r="441" spans="1:15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1"/>
      <c r="K441" s="1"/>
      <c r="L441" s="1"/>
      <c r="M441" s="1"/>
      <c r="N441" s="1"/>
      <c r="O441" s="1"/>
    </row>
    <row r="442" spans="1:15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1"/>
      <c r="K442" s="1"/>
      <c r="L442" s="1"/>
      <c r="M442" s="1"/>
      <c r="N442" s="1"/>
      <c r="O442" s="1"/>
    </row>
    <row r="443" spans="1:15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1"/>
      <c r="K443" s="1"/>
      <c r="L443" s="1"/>
      <c r="M443" s="1"/>
      <c r="N443" s="1"/>
      <c r="O443" s="1"/>
    </row>
    <row r="444" spans="1:15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1"/>
      <c r="K444" s="1"/>
      <c r="L444" s="1"/>
      <c r="M444" s="1"/>
      <c r="N444" s="1"/>
      <c r="O444" s="1"/>
    </row>
    <row r="445" spans="1:15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1"/>
      <c r="K445" s="1"/>
      <c r="L445" s="1"/>
      <c r="M445" s="1"/>
      <c r="N445" s="1"/>
      <c r="O445" s="1"/>
    </row>
    <row r="446" spans="1:15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1"/>
      <c r="K446" s="1"/>
      <c r="L446" s="1"/>
      <c r="M446" s="1"/>
      <c r="N446" s="1"/>
      <c r="O446" s="1"/>
    </row>
    <row r="447" spans="1:15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1"/>
      <c r="K447" s="1"/>
      <c r="L447" s="1"/>
      <c r="M447" s="1"/>
      <c r="N447" s="1"/>
      <c r="O447" s="1"/>
    </row>
    <row r="448" spans="1:15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1"/>
      <c r="K448" s="1"/>
      <c r="L448" s="1"/>
      <c r="M448" s="1"/>
      <c r="N448" s="1"/>
      <c r="O448" s="1"/>
    </row>
  </sheetData>
  <mergeCells count="7">
    <mergeCell ref="A4:L4"/>
    <mergeCell ref="A5:I5"/>
    <mergeCell ref="A1:Q1"/>
    <mergeCell ref="A2:Q2"/>
    <mergeCell ref="A3:Q3"/>
    <mergeCell ref="J5:M5"/>
    <mergeCell ref="N5:Q5"/>
  </mergeCells>
  <pageMargins left="0.23622047244094491" right="0.23622047244094491" top="0.35433070866141736" bottom="0.35433070866141736" header="0.31496062992125984" footer="0.31496062992125984"/>
  <pageSetup scale="6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Q42"/>
  <sheetViews>
    <sheetView view="pageBreakPreview" topLeftCell="F1" zoomScaleNormal="100" zoomScaleSheetLayoutView="100" workbookViewId="0">
      <selection activeCell="N5" sqref="N5:Q5"/>
    </sheetView>
  </sheetViews>
  <sheetFormatPr baseColWidth="10" defaultRowHeight="13.5" x14ac:dyDescent="0.25"/>
  <cols>
    <col min="1" max="7" width="3.7109375" style="113" bestFit="1" customWidth="1"/>
    <col min="8" max="8" width="60.28515625" style="113" bestFit="1" customWidth="1"/>
    <col min="9" max="9" width="12.5703125" style="321" bestFit="1" customWidth="1"/>
    <col min="10" max="10" width="12.5703125" style="321" customWidth="1"/>
    <col min="11" max="11" width="9.7109375" style="113" bestFit="1" customWidth="1"/>
    <col min="12" max="12" width="11" style="113" bestFit="1" customWidth="1"/>
    <col min="13" max="13" width="13.7109375" style="113" bestFit="1" customWidth="1"/>
    <col min="14" max="14" width="14.85546875" style="113" bestFit="1" customWidth="1"/>
    <col min="15" max="16" width="15" style="113" bestFit="1" customWidth="1"/>
    <col min="17" max="17" width="14" style="113" bestFit="1" customWidth="1"/>
    <col min="18" max="16384" width="11.42578125" style="113"/>
  </cols>
  <sheetData>
    <row r="1" spans="1:17" s="1" customFormat="1" ht="15" x14ac:dyDescent="0.2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s="1" customFormat="1" ht="15" x14ac:dyDescent="0.2">
      <c r="A2" s="471" t="s">
        <v>137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</row>
    <row r="3" spans="1:17" s="1" customFormat="1" ht="15" x14ac:dyDescent="0.2">
      <c r="A3" s="471" t="str">
        <f>+'201. DS'!A3:Q3</f>
        <v>EJERCICIO FISCAL 2020   ACTUALIZADA MARZO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</row>
    <row r="4" spans="1:17" ht="14.25" thickBot="1" x14ac:dyDescent="0.3">
      <c r="C4" s="112"/>
    </row>
    <row r="5" spans="1:17" ht="15.75" customHeight="1" thickBot="1" x14ac:dyDescent="0.3">
      <c r="A5" s="468" t="s">
        <v>110</v>
      </c>
      <c r="B5" s="469"/>
      <c r="C5" s="469"/>
      <c r="D5" s="469"/>
      <c r="E5" s="469"/>
      <c r="F5" s="469"/>
      <c r="G5" s="469"/>
      <c r="H5" s="469"/>
      <c r="I5" s="470"/>
      <c r="J5" s="472" t="s">
        <v>94</v>
      </c>
      <c r="K5" s="473"/>
      <c r="L5" s="473"/>
      <c r="M5" s="474"/>
      <c r="N5" s="472" t="s">
        <v>106</v>
      </c>
      <c r="O5" s="473"/>
      <c r="P5" s="473"/>
      <c r="Q5" s="474"/>
    </row>
    <row r="6" spans="1:17" ht="39.75" thickBot="1" x14ac:dyDescent="0.3">
      <c r="A6" s="53" t="s">
        <v>1</v>
      </c>
      <c r="B6" s="54" t="s">
        <v>2</v>
      </c>
      <c r="C6" s="54" t="s">
        <v>3</v>
      </c>
      <c r="D6" s="54" t="s">
        <v>4</v>
      </c>
      <c r="E6" s="54" t="s">
        <v>5</v>
      </c>
      <c r="F6" s="54" t="s">
        <v>6</v>
      </c>
      <c r="G6" s="54" t="s">
        <v>7</v>
      </c>
      <c r="H6" s="151" t="s">
        <v>93</v>
      </c>
      <c r="I6" s="159" t="s">
        <v>8</v>
      </c>
      <c r="J6" s="356" t="s">
        <v>197</v>
      </c>
      <c r="K6" s="71" t="s">
        <v>9</v>
      </c>
      <c r="L6" s="72" t="s">
        <v>10</v>
      </c>
      <c r="M6" s="73" t="s">
        <v>136</v>
      </c>
      <c r="N6" s="325" t="s">
        <v>197</v>
      </c>
      <c r="O6" s="71" t="s">
        <v>9</v>
      </c>
      <c r="P6" s="72" t="s">
        <v>10</v>
      </c>
      <c r="Q6" s="73" t="s">
        <v>136</v>
      </c>
    </row>
    <row r="7" spans="1:17" ht="15" x14ac:dyDescent="0.25">
      <c r="A7" s="55"/>
      <c r="B7" s="56">
        <v>17</v>
      </c>
      <c r="C7" s="56"/>
      <c r="D7" s="56"/>
      <c r="E7" s="56"/>
      <c r="F7" s="56"/>
      <c r="G7" s="56"/>
      <c r="H7" s="150" t="s">
        <v>121</v>
      </c>
      <c r="I7" s="322"/>
      <c r="J7" s="372"/>
      <c r="K7" s="61"/>
      <c r="L7" s="57"/>
      <c r="M7" s="58"/>
      <c r="N7" s="339"/>
      <c r="O7" s="199"/>
      <c r="P7" s="57"/>
      <c r="Q7" s="58"/>
    </row>
    <row r="8" spans="1:17" ht="15" x14ac:dyDescent="0.25">
      <c r="A8" s="15"/>
      <c r="B8" s="2"/>
      <c r="C8" s="5">
        <v>0</v>
      </c>
      <c r="D8" s="2"/>
      <c r="E8" s="2"/>
      <c r="F8" s="2"/>
      <c r="G8" s="2"/>
      <c r="H8" s="137" t="s">
        <v>12</v>
      </c>
      <c r="I8" s="173"/>
      <c r="J8" s="367"/>
      <c r="K8" s="52"/>
      <c r="L8" s="3"/>
      <c r="M8" s="13"/>
      <c r="N8" s="333"/>
      <c r="O8" s="52"/>
      <c r="P8" s="3"/>
      <c r="Q8" s="13"/>
    </row>
    <row r="9" spans="1:17" ht="15" x14ac:dyDescent="0.25">
      <c r="A9" s="15"/>
      <c r="B9" s="2"/>
      <c r="C9" s="2"/>
      <c r="D9" s="2">
        <v>0</v>
      </c>
      <c r="E9" s="2"/>
      <c r="F9" s="2"/>
      <c r="G9" s="2"/>
      <c r="H9" s="137" t="s">
        <v>13</v>
      </c>
      <c r="I9" s="173"/>
      <c r="J9" s="367"/>
      <c r="K9" s="52"/>
      <c r="L9" s="3"/>
      <c r="M9" s="13"/>
      <c r="N9" s="333"/>
      <c r="O9" s="52"/>
      <c r="P9" s="3"/>
      <c r="Q9" s="13"/>
    </row>
    <row r="10" spans="1:17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37" t="s">
        <v>114</v>
      </c>
      <c r="I10" s="173"/>
      <c r="J10" s="367"/>
      <c r="K10" s="52"/>
      <c r="L10" s="3"/>
      <c r="M10" s="13"/>
      <c r="N10" s="437">
        <v>26816964</v>
      </c>
      <c r="O10" s="459">
        <v>26773978</v>
      </c>
      <c r="P10" s="460">
        <v>26773978</v>
      </c>
      <c r="Q10" s="461">
        <v>1902328.1</v>
      </c>
    </row>
    <row r="11" spans="1:17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37" t="s">
        <v>16</v>
      </c>
      <c r="I11" s="160" t="s">
        <v>15</v>
      </c>
      <c r="J11" s="366">
        <v>201</v>
      </c>
      <c r="K11" s="15">
        <f>+K12</f>
        <v>183</v>
      </c>
      <c r="L11" s="6">
        <f t="shared" ref="L11:M11" si="0">+L12</f>
        <v>378</v>
      </c>
      <c r="M11" s="16">
        <f t="shared" si="0"/>
        <v>198</v>
      </c>
      <c r="N11" s="401"/>
      <c r="O11" s="459"/>
      <c r="P11" s="460"/>
      <c r="Q11" s="461"/>
    </row>
    <row r="12" spans="1:17" ht="15" x14ac:dyDescent="0.25">
      <c r="A12" s="15"/>
      <c r="B12" s="2"/>
      <c r="C12" s="2"/>
      <c r="D12" s="2"/>
      <c r="E12" s="2"/>
      <c r="F12" s="2"/>
      <c r="G12" s="3">
        <v>2</v>
      </c>
      <c r="H12" s="171" t="s">
        <v>16</v>
      </c>
      <c r="I12" s="173" t="s">
        <v>15</v>
      </c>
      <c r="J12" s="367">
        <v>201</v>
      </c>
      <c r="K12" s="17">
        <v>183</v>
      </c>
      <c r="L12" s="4">
        <v>378</v>
      </c>
      <c r="M12" s="62">
        <v>198</v>
      </c>
      <c r="N12" s="405"/>
      <c r="O12" s="459"/>
      <c r="P12" s="460"/>
      <c r="Q12" s="461"/>
    </row>
    <row r="13" spans="1:17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71" t="s">
        <v>162</v>
      </c>
      <c r="I13" s="173"/>
      <c r="J13" s="367"/>
      <c r="K13" s="17"/>
      <c r="L13" s="4"/>
      <c r="M13" s="62"/>
      <c r="N13" s="405">
        <v>28513772.629999999</v>
      </c>
      <c r="O13" s="459">
        <v>16015842</v>
      </c>
      <c r="P13" s="460">
        <v>16015842</v>
      </c>
      <c r="Q13" s="461">
        <v>1844776.16</v>
      </c>
    </row>
    <row r="14" spans="1:17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37" t="s">
        <v>163</v>
      </c>
      <c r="I14" s="160" t="s">
        <v>27</v>
      </c>
      <c r="J14" s="366">
        <v>204601</v>
      </c>
      <c r="K14" s="63">
        <f>+K15</f>
        <v>461402</v>
      </c>
      <c r="L14" s="7">
        <f t="shared" ref="L14:M14" si="1">+L15</f>
        <v>319713</v>
      </c>
      <c r="M14" s="18">
        <f t="shared" si="1"/>
        <v>23203</v>
      </c>
      <c r="N14" s="401"/>
      <c r="O14" s="459"/>
      <c r="P14" s="460"/>
      <c r="Q14" s="461"/>
    </row>
    <row r="15" spans="1:17" ht="15" x14ac:dyDescent="0.25">
      <c r="A15" s="298"/>
      <c r="B15" s="319"/>
      <c r="C15" s="319"/>
      <c r="D15" s="319"/>
      <c r="E15" s="319"/>
      <c r="F15" s="319"/>
      <c r="G15" s="299">
        <v>2</v>
      </c>
      <c r="H15" s="300" t="s">
        <v>164</v>
      </c>
      <c r="I15" s="311" t="s">
        <v>27</v>
      </c>
      <c r="J15" s="371">
        <v>204601</v>
      </c>
      <c r="K15" s="64">
        <v>461402</v>
      </c>
      <c r="L15" s="313">
        <v>319713</v>
      </c>
      <c r="M15" s="314">
        <v>23203</v>
      </c>
      <c r="N15" s="441"/>
      <c r="O15" s="462"/>
      <c r="P15" s="463"/>
      <c r="Q15" s="464"/>
    </row>
    <row r="16" spans="1:17" ht="15" x14ac:dyDescent="0.3">
      <c r="A16" s="115"/>
      <c r="B16" s="118">
        <v>99</v>
      </c>
      <c r="C16" s="118"/>
      <c r="D16" s="118"/>
      <c r="E16" s="118"/>
      <c r="F16" s="118"/>
      <c r="G16" s="118"/>
      <c r="H16" s="118" t="s">
        <v>188</v>
      </c>
      <c r="I16" s="323"/>
      <c r="J16" s="373"/>
      <c r="K16" s="17"/>
      <c r="L16" s="115"/>
      <c r="M16" s="115"/>
      <c r="N16" s="439"/>
      <c r="O16" s="439"/>
      <c r="P16" s="439"/>
      <c r="Q16" s="439"/>
    </row>
    <row r="17" spans="1:17" ht="15" x14ac:dyDescent="0.3">
      <c r="A17" s="115"/>
      <c r="B17" s="118"/>
      <c r="C17" s="118">
        <v>0</v>
      </c>
      <c r="D17" s="118"/>
      <c r="E17" s="118"/>
      <c r="F17" s="118"/>
      <c r="G17" s="118"/>
      <c r="H17" s="118" t="s">
        <v>12</v>
      </c>
      <c r="I17" s="323"/>
      <c r="J17" s="373"/>
      <c r="K17" s="17"/>
      <c r="L17" s="115"/>
      <c r="M17" s="115"/>
      <c r="N17" s="439"/>
      <c r="O17" s="439"/>
      <c r="P17" s="439"/>
      <c r="Q17" s="439"/>
    </row>
    <row r="18" spans="1:17" ht="15" x14ac:dyDescent="0.3">
      <c r="A18" s="115"/>
      <c r="B18" s="118"/>
      <c r="C18" s="118"/>
      <c r="D18" s="118">
        <v>0</v>
      </c>
      <c r="E18" s="118"/>
      <c r="F18" s="118"/>
      <c r="G18" s="118"/>
      <c r="H18" s="118" t="s">
        <v>13</v>
      </c>
      <c r="I18" s="323"/>
      <c r="J18" s="373"/>
      <c r="K18" s="17"/>
      <c r="L18" s="115"/>
      <c r="M18" s="115"/>
      <c r="N18" s="439"/>
      <c r="O18" s="439"/>
      <c r="P18" s="439"/>
      <c r="Q18" s="439"/>
    </row>
    <row r="19" spans="1:17" ht="15" x14ac:dyDescent="0.3">
      <c r="A19" s="115"/>
      <c r="B19" s="118"/>
      <c r="C19" s="118"/>
      <c r="D19" s="118"/>
      <c r="E19" s="118">
        <v>2</v>
      </c>
      <c r="F19" s="118">
        <v>0</v>
      </c>
      <c r="G19" s="118"/>
      <c r="H19" s="118" t="s">
        <v>100</v>
      </c>
      <c r="I19" s="323"/>
      <c r="J19" s="373"/>
      <c r="K19" s="17"/>
      <c r="L19" s="115"/>
      <c r="M19" s="115"/>
      <c r="N19" s="439">
        <v>623180</v>
      </c>
      <c r="O19" s="305">
        <v>623180</v>
      </c>
      <c r="P19" s="305">
        <v>623180</v>
      </c>
      <c r="Q19" s="305">
        <v>0</v>
      </c>
    </row>
    <row r="20" spans="1:17" ht="30" x14ac:dyDescent="0.3">
      <c r="A20" s="115"/>
      <c r="B20" s="118"/>
      <c r="C20" s="118"/>
      <c r="D20" s="118"/>
      <c r="E20" s="118"/>
      <c r="F20" s="118"/>
      <c r="G20" s="118"/>
      <c r="H20" s="297" t="s">
        <v>103</v>
      </c>
      <c r="I20" s="324" t="s">
        <v>99</v>
      </c>
      <c r="J20" s="374">
        <v>2</v>
      </c>
      <c r="K20" s="166">
        <f>+K21</f>
        <v>3</v>
      </c>
      <c r="L20" s="118">
        <f t="shared" ref="L20:M20" si="2">+L21</f>
        <v>3</v>
      </c>
      <c r="M20" s="118">
        <f t="shared" si="2"/>
        <v>0</v>
      </c>
      <c r="N20" s="118"/>
      <c r="O20" s="115"/>
      <c r="P20" s="115"/>
      <c r="Q20" s="115"/>
    </row>
    <row r="21" spans="1:17" ht="27.75" x14ac:dyDescent="0.3">
      <c r="A21" s="115"/>
      <c r="B21" s="118"/>
      <c r="C21" s="118"/>
      <c r="D21" s="118"/>
      <c r="E21" s="118"/>
      <c r="F21" s="118"/>
      <c r="G21" s="118"/>
      <c r="H21" s="315" t="s">
        <v>103</v>
      </c>
      <c r="I21" s="323" t="s">
        <v>99</v>
      </c>
      <c r="J21" s="373">
        <v>2</v>
      </c>
      <c r="K21" s="166">
        <v>3</v>
      </c>
      <c r="L21" s="115">
        <v>3</v>
      </c>
      <c r="M21" s="115">
        <v>0</v>
      </c>
      <c r="N21" s="115"/>
      <c r="O21" s="115"/>
      <c r="P21" s="115"/>
      <c r="Q21" s="115"/>
    </row>
    <row r="42" spans="12:12" x14ac:dyDescent="0.25">
      <c r="L42" s="113">
        <v>210688</v>
      </c>
    </row>
  </sheetData>
  <mergeCells count="6">
    <mergeCell ref="A5:I5"/>
    <mergeCell ref="A1:Q1"/>
    <mergeCell ref="A2:Q2"/>
    <mergeCell ref="A3:Q3"/>
    <mergeCell ref="J5:M5"/>
    <mergeCell ref="N5:Q5"/>
  </mergeCells>
  <pageMargins left="0.7" right="0.7" top="0.75" bottom="0.75" header="0.3" footer="0.3"/>
  <pageSetup scale="6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Q30"/>
  <sheetViews>
    <sheetView view="pageBreakPreview" topLeftCell="A3" zoomScale="115" zoomScaleNormal="100" zoomScaleSheetLayoutView="115" workbookViewId="0">
      <selection activeCell="P21" sqref="P21"/>
    </sheetView>
  </sheetViews>
  <sheetFormatPr baseColWidth="10" defaultRowHeight="13.5" x14ac:dyDescent="0.25"/>
  <cols>
    <col min="1" max="7" width="3.7109375" style="113" bestFit="1" customWidth="1"/>
    <col min="8" max="8" width="61.7109375" style="113" customWidth="1"/>
    <col min="9" max="9" width="12.5703125" style="113" bestFit="1" customWidth="1"/>
    <col min="10" max="10" width="12.5703125" style="113" customWidth="1"/>
    <col min="11" max="11" width="9" style="113" bestFit="1" customWidth="1"/>
    <col min="12" max="12" width="10.28515625" style="113" bestFit="1" customWidth="1"/>
    <col min="13" max="13" width="14" style="113" customWidth="1"/>
    <col min="14" max="14" width="15" style="113" bestFit="1" customWidth="1"/>
    <col min="15" max="16" width="15.140625" style="113" bestFit="1" customWidth="1"/>
    <col min="17" max="17" width="14.85546875" style="113" bestFit="1" customWidth="1"/>
    <col min="18" max="16384" width="11.42578125" style="113"/>
  </cols>
  <sheetData>
    <row r="1" spans="1:17" s="1" customFormat="1" ht="15" x14ac:dyDescent="0.2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s="1" customFormat="1" ht="15" x14ac:dyDescent="0.2">
      <c r="A2" s="471" t="s">
        <v>137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</row>
    <row r="3" spans="1:17" s="1" customFormat="1" ht="15" x14ac:dyDescent="0.2">
      <c r="A3" s="471" t="str">
        <f>+'201. DS'!A3:Q3</f>
        <v>EJERCICIO FISCAL 2020   ACTUALIZADA MARZO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</row>
    <row r="4" spans="1:17" ht="14.25" thickBot="1" x14ac:dyDescent="0.3">
      <c r="A4" s="112"/>
    </row>
    <row r="5" spans="1:17" ht="15" customHeight="1" thickBot="1" x14ac:dyDescent="0.3">
      <c r="A5" s="482" t="s">
        <v>50</v>
      </c>
      <c r="B5" s="483"/>
      <c r="C5" s="483"/>
      <c r="D5" s="483"/>
      <c r="E5" s="483"/>
      <c r="F5" s="483"/>
      <c r="G5" s="483"/>
      <c r="H5" s="483"/>
      <c r="I5" s="484"/>
      <c r="J5" s="472" t="s">
        <v>94</v>
      </c>
      <c r="K5" s="473"/>
      <c r="L5" s="473"/>
      <c r="M5" s="474"/>
      <c r="N5" s="472" t="s">
        <v>106</v>
      </c>
      <c r="O5" s="473"/>
      <c r="P5" s="473"/>
      <c r="Q5" s="474"/>
    </row>
    <row r="6" spans="1:17" ht="37.5" thickBot="1" x14ac:dyDescent="0.3">
      <c r="A6" s="210" t="s">
        <v>1</v>
      </c>
      <c r="B6" s="211" t="s">
        <v>2</v>
      </c>
      <c r="C6" s="211" t="s">
        <v>3</v>
      </c>
      <c r="D6" s="211" t="s">
        <v>4</v>
      </c>
      <c r="E6" s="211" t="s">
        <v>5</v>
      </c>
      <c r="F6" s="211" t="s">
        <v>6</v>
      </c>
      <c r="G6" s="211" t="s">
        <v>7</v>
      </c>
      <c r="H6" s="151" t="s">
        <v>93</v>
      </c>
      <c r="I6" s="159" t="s">
        <v>8</v>
      </c>
      <c r="J6" s="356" t="s">
        <v>197</v>
      </c>
      <c r="K6" s="207" t="s">
        <v>9</v>
      </c>
      <c r="L6" s="208" t="s">
        <v>10</v>
      </c>
      <c r="M6" s="209" t="s">
        <v>136</v>
      </c>
      <c r="N6" s="343" t="s">
        <v>197</v>
      </c>
      <c r="O6" s="71" t="s">
        <v>9</v>
      </c>
      <c r="P6" s="72" t="s">
        <v>10</v>
      </c>
      <c r="Q6" s="73" t="s">
        <v>136</v>
      </c>
    </row>
    <row r="7" spans="1:17" ht="15" x14ac:dyDescent="0.25">
      <c r="A7" s="55"/>
      <c r="B7" s="56">
        <v>22</v>
      </c>
      <c r="C7" s="56"/>
      <c r="D7" s="56"/>
      <c r="E7" s="57"/>
      <c r="F7" s="57"/>
      <c r="G7" s="57"/>
      <c r="H7" s="201" t="s">
        <v>51</v>
      </c>
      <c r="I7" s="192"/>
      <c r="J7" s="364"/>
      <c r="K7" s="136"/>
      <c r="L7" s="57"/>
      <c r="M7" s="58"/>
      <c r="N7" s="339"/>
      <c r="O7" s="80"/>
      <c r="P7" s="57"/>
      <c r="Q7" s="58"/>
    </row>
    <row r="8" spans="1:17" ht="15" x14ac:dyDescent="0.25">
      <c r="A8" s="15"/>
      <c r="B8" s="2"/>
      <c r="C8" s="5">
        <v>0</v>
      </c>
      <c r="D8" s="2"/>
      <c r="E8" s="3"/>
      <c r="F8" s="3"/>
      <c r="G8" s="3"/>
      <c r="H8" s="171" t="s">
        <v>12</v>
      </c>
      <c r="I8" s="174"/>
      <c r="J8" s="365"/>
      <c r="K8" s="205"/>
      <c r="L8" s="3"/>
      <c r="M8" s="13"/>
      <c r="N8" s="333"/>
      <c r="O8" s="102"/>
      <c r="P8" s="3"/>
      <c r="Q8" s="13"/>
    </row>
    <row r="9" spans="1:17" ht="15" x14ac:dyDescent="0.25">
      <c r="A9" s="15"/>
      <c r="B9" s="2"/>
      <c r="C9" s="2"/>
      <c r="D9" s="2">
        <v>0</v>
      </c>
      <c r="E9" s="3"/>
      <c r="F9" s="3"/>
      <c r="G9" s="3"/>
      <c r="H9" s="171" t="s">
        <v>13</v>
      </c>
      <c r="I9" s="174"/>
      <c r="J9" s="365"/>
      <c r="K9" s="52"/>
      <c r="L9" s="3"/>
      <c r="M9" s="13"/>
      <c r="N9" s="333"/>
      <c r="O9" s="52"/>
      <c r="P9" s="3"/>
      <c r="Q9" s="13"/>
    </row>
    <row r="10" spans="1:17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37" t="s">
        <v>114</v>
      </c>
      <c r="I10" s="174"/>
      <c r="J10" s="365"/>
      <c r="K10" s="52"/>
      <c r="L10" s="3"/>
      <c r="M10" s="13"/>
      <c r="N10" s="437">
        <v>15942859.4</v>
      </c>
      <c r="O10" s="426">
        <v>15157450</v>
      </c>
      <c r="P10" s="427">
        <v>15157450</v>
      </c>
      <c r="Q10" s="428">
        <v>2456984.83</v>
      </c>
    </row>
    <row r="11" spans="1:17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37" t="s">
        <v>16</v>
      </c>
      <c r="I11" s="160" t="s">
        <v>15</v>
      </c>
      <c r="J11" s="366">
        <v>50</v>
      </c>
      <c r="K11" s="15">
        <f>+K12</f>
        <v>49</v>
      </c>
      <c r="L11" s="6">
        <f t="shared" ref="L11:M11" si="0">+L12</f>
        <v>50</v>
      </c>
      <c r="M11" s="16">
        <f t="shared" si="0"/>
        <v>42</v>
      </c>
      <c r="N11" s="401"/>
      <c r="O11" s="402"/>
      <c r="P11" s="403"/>
      <c r="Q11" s="404"/>
    </row>
    <row r="12" spans="1:17" ht="15" x14ac:dyDescent="0.25">
      <c r="A12" s="15"/>
      <c r="B12" s="2"/>
      <c r="C12" s="2"/>
      <c r="D12" s="2"/>
      <c r="E12" s="3"/>
      <c r="F12" s="3"/>
      <c r="G12" s="3">
        <v>2</v>
      </c>
      <c r="H12" s="171" t="s">
        <v>16</v>
      </c>
      <c r="I12" s="173" t="s">
        <v>15</v>
      </c>
      <c r="J12" s="367">
        <v>50</v>
      </c>
      <c r="K12" s="17">
        <v>49</v>
      </c>
      <c r="L12" s="4">
        <v>50</v>
      </c>
      <c r="M12" s="62">
        <v>42</v>
      </c>
      <c r="N12" s="405"/>
      <c r="O12" s="426"/>
      <c r="P12" s="427"/>
      <c r="Q12" s="428"/>
    </row>
    <row r="13" spans="1:17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37" t="s">
        <v>119</v>
      </c>
      <c r="I13" s="173"/>
      <c r="J13" s="367"/>
      <c r="K13" s="17"/>
      <c r="L13" s="4"/>
      <c r="M13" s="62"/>
      <c r="N13" s="405">
        <v>2560878</v>
      </c>
      <c r="O13" s="426">
        <v>2421161</v>
      </c>
      <c r="P13" s="427">
        <v>2421161</v>
      </c>
      <c r="Q13" s="428">
        <v>364080.34</v>
      </c>
    </row>
    <row r="14" spans="1:17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37" t="s">
        <v>52</v>
      </c>
      <c r="I14" s="160" t="s">
        <v>22</v>
      </c>
      <c r="J14" s="366">
        <v>108</v>
      </c>
      <c r="K14" s="15">
        <f>+K15+K16+K17</f>
        <v>108</v>
      </c>
      <c r="L14" s="6">
        <f>+L15+L16+L17</f>
        <v>33</v>
      </c>
      <c r="M14" s="16">
        <f>+M15+M16+M17</f>
        <v>3</v>
      </c>
      <c r="N14" s="401"/>
      <c r="O14" s="402"/>
      <c r="P14" s="403"/>
      <c r="Q14" s="404"/>
    </row>
    <row r="15" spans="1:17" ht="15" x14ac:dyDescent="0.25">
      <c r="A15" s="15"/>
      <c r="B15" s="2"/>
      <c r="C15" s="2"/>
      <c r="D15" s="2"/>
      <c r="E15" s="3"/>
      <c r="F15" s="3"/>
      <c r="G15" s="3">
        <v>2</v>
      </c>
      <c r="H15" s="171" t="s">
        <v>53</v>
      </c>
      <c r="I15" s="173" t="s">
        <v>22</v>
      </c>
      <c r="J15" s="367">
        <v>100</v>
      </c>
      <c r="K15" s="17">
        <v>100</v>
      </c>
      <c r="L15" s="4">
        <v>25</v>
      </c>
      <c r="M15" s="62">
        <v>1</v>
      </c>
      <c r="N15" s="405"/>
      <c r="O15" s="426"/>
      <c r="P15" s="427"/>
      <c r="Q15" s="428"/>
    </row>
    <row r="16" spans="1:17" ht="15" x14ac:dyDescent="0.25">
      <c r="A16" s="15"/>
      <c r="B16" s="2"/>
      <c r="C16" s="2"/>
      <c r="D16" s="2"/>
      <c r="E16" s="3"/>
      <c r="F16" s="3"/>
      <c r="G16" s="3">
        <v>3</v>
      </c>
      <c r="H16" s="171" t="s">
        <v>54</v>
      </c>
      <c r="I16" s="173" t="s">
        <v>22</v>
      </c>
      <c r="J16" s="367">
        <v>4</v>
      </c>
      <c r="K16" s="17">
        <v>4</v>
      </c>
      <c r="L16" s="4">
        <v>4</v>
      </c>
      <c r="M16" s="62">
        <v>1</v>
      </c>
      <c r="N16" s="405"/>
      <c r="O16" s="426"/>
      <c r="P16" s="427"/>
      <c r="Q16" s="428"/>
    </row>
    <row r="17" spans="1:17" ht="15" x14ac:dyDescent="0.25">
      <c r="A17" s="15"/>
      <c r="B17" s="2"/>
      <c r="C17" s="2"/>
      <c r="D17" s="2"/>
      <c r="E17" s="3"/>
      <c r="F17" s="3"/>
      <c r="G17" s="3">
        <v>4</v>
      </c>
      <c r="H17" s="171" t="s">
        <v>55</v>
      </c>
      <c r="I17" s="173" t="s">
        <v>22</v>
      </c>
      <c r="J17" s="367">
        <v>4</v>
      </c>
      <c r="K17" s="17">
        <v>4</v>
      </c>
      <c r="L17" s="4">
        <v>4</v>
      </c>
      <c r="M17" s="62">
        <v>1</v>
      </c>
      <c r="N17" s="405"/>
      <c r="O17" s="426"/>
      <c r="P17" s="427"/>
      <c r="Q17" s="428"/>
    </row>
    <row r="18" spans="1:17" ht="15" x14ac:dyDescent="0.25">
      <c r="A18" s="15"/>
      <c r="B18" s="2"/>
      <c r="C18" s="2"/>
      <c r="D18" s="2"/>
      <c r="E18" s="3"/>
      <c r="F18" s="3"/>
      <c r="G18" s="3">
        <v>5</v>
      </c>
      <c r="H18" s="171" t="s">
        <v>56</v>
      </c>
      <c r="I18" s="173" t="s">
        <v>15</v>
      </c>
      <c r="J18" s="367">
        <v>200</v>
      </c>
      <c r="K18" s="17">
        <v>170</v>
      </c>
      <c r="L18" s="4">
        <v>170</v>
      </c>
      <c r="M18" s="62">
        <v>20</v>
      </c>
      <c r="N18" s="405"/>
      <c r="O18" s="426"/>
      <c r="P18" s="427"/>
      <c r="Q18" s="428"/>
    </row>
    <row r="19" spans="1:17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37" t="s">
        <v>120</v>
      </c>
      <c r="I19" s="173"/>
      <c r="J19" s="367"/>
      <c r="K19" s="17"/>
      <c r="L19" s="4"/>
      <c r="M19" s="62"/>
      <c r="N19" s="405">
        <v>2653798.6</v>
      </c>
      <c r="O19" s="426">
        <v>2382389</v>
      </c>
      <c r="P19" s="427">
        <v>2382389</v>
      </c>
      <c r="Q19" s="428">
        <v>417071.46</v>
      </c>
    </row>
    <row r="20" spans="1:17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37" t="s">
        <v>57</v>
      </c>
      <c r="I20" s="160" t="s">
        <v>22</v>
      </c>
      <c r="J20" s="366">
        <v>5325</v>
      </c>
      <c r="K20" s="63">
        <f>+K22+K23+K24</f>
        <v>4330</v>
      </c>
      <c r="L20" s="7">
        <f>+L22+L23+L24</f>
        <v>5331</v>
      </c>
      <c r="M20" s="18">
        <f>+M22+M23+M24</f>
        <v>1348</v>
      </c>
      <c r="N20" s="401"/>
      <c r="O20" s="402"/>
      <c r="P20" s="403"/>
      <c r="Q20" s="404"/>
    </row>
    <row r="21" spans="1:17" ht="15" x14ac:dyDescent="0.25">
      <c r="A21" s="15"/>
      <c r="B21" s="3"/>
      <c r="C21" s="3"/>
      <c r="D21" s="3"/>
      <c r="E21" s="3"/>
      <c r="F21" s="3"/>
      <c r="G21" s="3">
        <v>2</v>
      </c>
      <c r="H21" s="171" t="s">
        <v>58</v>
      </c>
      <c r="I21" s="173" t="s">
        <v>59</v>
      </c>
      <c r="J21" s="367">
        <v>150</v>
      </c>
      <c r="K21" s="17">
        <v>110</v>
      </c>
      <c r="L21" s="4">
        <v>195</v>
      </c>
      <c r="M21" s="62">
        <v>68</v>
      </c>
      <c r="N21" s="405"/>
      <c r="O21" s="426"/>
      <c r="P21" s="427"/>
      <c r="Q21" s="428"/>
    </row>
    <row r="22" spans="1:17" ht="15" x14ac:dyDescent="0.25">
      <c r="A22" s="15"/>
      <c r="B22" s="3"/>
      <c r="C22" s="3"/>
      <c r="D22" s="3"/>
      <c r="E22" s="3"/>
      <c r="F22" s="3"/>
      <c r="G22" s="3">
        <v>3</v>
      </c>
      <c r="H22" s="171" t="s">
        <v>60</v>
      </c>
      <c r="I22" s="173" t="s">
        <v>22</v>
      </c>
      <c r="J22" s="367">
        <v>95</v>
      </c>
      <c r="K22" s="17">
        <v>95</v>
      </c>
      <c r="L22" s="4">
        <v>114</v>
      </c>
      <c r="M22" s="62">
        <v>44</v>
      </c>
      <c r="N22" s="405"/>
      <c r="O22" s="429"/>
      <c r="P22" s="430"/>
      <c r="Q22" s="431"/>
    </row>
    <row r="23" spans="1:17" ht="27" x14ac:dyDescent="0.25">
      <c r="A23" s="15"/>
      <c r="B23" s="3"/>
      <c r="C23" s="3"/>
      <c r="D23" s="3"/>
      <c r="E23" s="3"/>
      <c r="F23" s="3"/>
      <c r="G23" s="3">
        <v>4</v>
      </c>
      <c r="H23" s="171" t="s">
        <v>165</v>
      </c>
      <c r="I23" s="173" t="s">
        <v>22</v>
      </c>
      <c r="J23" s="367">
        <v>30</v>
      </c>
      <c r="K23" s="17">
        <v>35</v>
      </c>
      <c r="L23" s="4">
        <v>17</v>
      </c>
      <c r="M23" s="62">
        <v>4</v>
      </c>
      <c r="N23" s="405"/>
      <c r="O23" s="429"/>
      <c r="P23" s="430"/>
      <c r="Q23" s="431"/>
    </row>
    <row r="24" spans="1:17" ht="27" x14ac:dyDescent="0.25">
      <c r="A24" s="298"/>
      <c r="B24" s="299"/>
      <c r="C24" s="299"/>
      <c r="D24" s="299"/>
      <c r="E24" s="299"/>
      <c r="F24" s="299"/>
      <c r="G24" s="299">
        <v>5</v>
      </c>
      <c r="H24" s="300" t="s">
        <v>166</v>
      </c>
      <c r="I24" s="311" t="s">
        <v>22</v>
      </c>
      <c r="J24" s="371">
        <v>5200</v>
      </c>
      <c r="K24" s="310">
        <v>4200</v>
      </c>
      <c r="L24" s="313">
        <v>5200</v>
      </c>
      <c r="M24" s="314">
        <v>1300</v>
      </c>
      <c r="N24" s="441"/>
      <c r="O24" s="442"/>
      <c r="P24" s="443"/>
      <c r="Q24" s="444"/>
    </row>
    <row r="25" spans="1:17" ht="15" x14ac:dyDescent="0.3">
      <c r="A25" s="115"/>
      <c r="B25" s="118">
        <v>99</v>
      </c>
      <c r="C25" s="118"/>
      <c r="D25" s="118"/>
      <c r="E25" s="118"/>
      <c r="F25" s="118"/>
      <c r="G25" s="115"/>
      <c r="H25" s="118" t="s">
        <v>188</v>
      </c>
      <c r="I25" s="115"/>
      <c r="J25" s="115"/>
      <c r="K25" s="115"/>
      <c r="L25" s="115"/>
      <c r="M25" s="115"/>
      <c r="N25" s="439"/>
      <c r="O25" s="439"/>
      <c r="P25" s="439"/>
      <c r="Q25" s="439"/>
    </row>
    <row r="26" spans="1:17" ht="15" x14ac:dyDescent="0.3">
      <c r="A26" s="115"/>
      <c r="B26" s="118"/>
      <c r="C26" s="118">
        <v>0</v>
      </c>
      <c r="D26" s="118"/>
      <c r="E26" s="118"/>
      <c r="F26" s="118"/>
      <c r="G26" s="115"/>
      <c r="H26" s="118" t="s">
        <v>12</v>
      </c>
      <c r="I26" s="115"/>
      <c r="J26" s="115"/>
      <c r="K26" s="115"/>
      <c r="L26" s="115"/>
      <c r="M26" s="115"/>
      <c r="N26" s="439"/>
      <c r="O26" s="439"/>
      <c r="P26" s="439"/>
      <c r="Q26" s="439"/>
    </row>
    <row r="27" spans="1:17" ht="15" x14ac:dyDescent="0.3">
      <c r="A27" s="115"/>
      <c r="B27" s="118"/>
      <c r="C27" s="118"/>
      <c r="D27" s="118">
        <v>0</v>
      </c>
      <c r="E27" s="118"/>
      <c r="F27" s="118"/>
      <c r="G27" s="115"/>
      <c r="H27" s="118" t="s">
        <v>13</v>
      </c>
      <c r="I27" s="115"/>
      <c r="J27" s="115"/>
      <c r="K27" s="115"/>
      <c r="L27" s="115"/>
      <c r="M27" s="115"/>
      <c r="N27" s="439"/>
      <c r="O27" s="439"/>
      <c r="P27" s="439"/>
      <c r="Q27" s="439"/>
    </row>
    <row r="28" spans="1:17" ht="15" x14ac:dyDescent="0.3">
      <c r="A28" s="115"/>
      <c r="B28" s="118"/>
      <c r="C28" s="118"/>
      <c r="D28" s="118"/>
      <c r="E28" s="118">
        <v>2</v>
      </c>
      <c r="F28" s="118">
        <v>0</v>
      </c>
      <c r="G28" s="115"/>
      <c r="H28" s="118" t="s">
        <v>100</v>
      </c>
      <c r="I28" s="115"/>
      <c r="J28" s="115"/>
      <c r="K28" s="115"/>
      <c r="L28" s="115"/>
      <c r="M28" s="115"/>
      <c r="N28" s="439">
        <v>1032464</v>
      </c>
      <c r="O28" s="305">
        <v>900000</v>
      </c>
      <c r="P28" s="305">
        <v>900000</v>
      </c>
      <c r="Q28" s="305">
        <v>0</v>
      </c>
    </row>
    <row r="29" spans="1:17" ht="30" x14ac:dyDescent="0.3">
      <c r="A29" s="115"/>
      <c r="B29" s="118"/>
      <c r="C29" s="118"/>
      <c r="D29" s="118"/>
      <c r="E29" s="118"/>
      <c r="F29" s="118"/>
      <c r="G29" s="115"/>
      <c r="H29" s="297" t="s">
        <v>103</v>
      </c>
      <c r="I29" s="118" t="s">
        <v>99</v>
      </c>
      <c r="J29" s="118">
        <v>2</v>
      </c>
      <c r="K29" s="118">
        <f>+K30</f>
        <v>2</v>
      </c>
      <c r="L29" s="118">
        <f t="shared" ref="L29:M29" si="1">+L30</f>
        <v>2</v>
      </c>
      <c r="M29" s="118">
        <f t="shared" si="1"/>
        <v>0</v>
      </c>
      <c r="N29" s="118"/>
      <c r="O29" s="115"/>
      <c r="P29" s="115"/>
      <c r="Q29" s="115"/>
    </row>
    <row r="30" spans="1:17" ht="27" x14ac:dyDescent="0.25">
      <c r="A30" s="115"/>
      <c r="B30" s="115"/>
      <c r="C30" s="115"/>
      <c r="D30" s="115"/>
      <c r="E30" s="115"/>
      <c r="F30" s="115"/>
      <c r="G30" s="115"/>
      <c r="H30" s="315" t="s">
        <v>103</v>
      </c>
      <c r="I30" s="115" t="s">
        <v>99</v>
      </c>
      <c r="J30" s="115">
        <v>2</v>
      </c>
      <c r="K30" s="115">
        <v>2</v>
      </c>
      <c r="L30" s="115">
        <v>2</v>
      </c>
      <c r="M30" s="115">
        <v>0</v>
      </c>
      <c r="N30" s="115"/>
      <c r="O30" s="115"/>
      <c r="P30" s="115"/>
      <c r="Q30" s="115"/>
    </row>
  </sheetData>
  <mergeCells count="6">
    <mergeCell ref="A5:I5"/>
    <mergeCell ref="A1:Q1"/>
    <mergeCell ref="A2:Q2"/>
    <mergeCell ref="A3:Q3"/>
    <mergeCell ref="J5:M5"/>
    <mergeCell ref="N5:Q5"/>
  </mergeCells>
  <pageMargins left="0.7" right="0.7" top="0.75" bottom="0.75" header="0.3" footer="0.3"/>
  <pageSetup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Q15"/>
  <sheetViews>
    <sheetView view="pageBreakPreview" topLeftCell="I1" zoomScaleNormal="130" zoomScaleSheetLayoutView="100" workbookViewId="0">
      <selection activeCell="O14" sqref="O14"/>
    </sheetView>
  </sheetViews>
  <sheetFormatPr baseColWidth="10" defaultRowHeight="13.5" x14ac:dyDescent="0.25"/>
  <cols>
    <col min="1" max="7" width="3.7109375" style="113" bestFit="1" customWidth="1"/>
    <col min="8" max="8" width="55.85546875" style="113" customWidth="1"/>
    <col min="9" max="10" width="13.140625" style="113" customWidth="1"/>
    <col min="11" max="11" width="9.7109375" style="113" bestFit="1" customWidth="1"/>
    <col min="12" max="12" width="11" style="113" bestFit="1" customWidth="1"/>
    <col min="13" max="13" width="13.7109375" style="113" bestFit="1" customWidth="1"/>
    <col min="14" max="14" width="13.7109375" style="113" customWidth="1"/>
    <col min="15" max="16" width="14" style="113" bestFit="1" customWidth="1"/>
    <col min="17" max="17" width="13.85546875" style="113" bestFit="1" customWidth="1"/>
    <col min="18" max="16384" width="11.42578125" style="113"/>
  </cols>
  <sheetData>
    <row r="1" spans="1:17" s="1" customFormat="1" ht="15" x14ac:dyDescent="0.2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s="1" customFormat="1" ht="15" x14ac:dyDescent="0.2">
      <c r="A2" s="471" t="s">
        <v>137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</row>
    <row r="3" spans="1:17" s="1" customFormat="1" ht="15" x14ac:dyDescent="0.2">
      <c r="A3" s="471" t="str">
        <f>+'201. DS'!A3:Q3</f>
        <v>EJERCICIO FISCAL 2020   ACTUALIZADA MARZO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</row>
    <row r="4" spans="1:17" ht="14.25" thickBot="1" x14ac:dyDescent="0.3">
      <c r="A4" s="112"/>
    </row>
    <row r="5" spans="1:17" ht="15" customHeight="1" thickBot="1" x14ac:dyDescent="0.3">
      <c r="A5" s="485" t="s">
        <v>111</v>
      </c>
      <c r="B5" s="486"/>
      <c r="C5" s="486"/>
      <c r="D5" s="486"/>
      <c r="E5" s="486"/>
      <c r="F5" s="486"/>
      <c r="G5" s="486"/>
      <c r="H5" s="486"/>
      <c r="I5" s="487"/>
      <c r="J5" s="472" t="s">
        <v>94</v>
      </c>
      <c r="K5" s="473"/>
      <c r="L5" s="473"/>
      <c r="M5" s="474"/>
      <c r="N5" s="472" t="s">
        <v>106</v>
      </c>
      <c r="O5" s="473"/>
      <c r="P5" s="473"/>
      <c r="Q5" s="474"/>
    </row>
    <row r="6" spans="1:17" ht="39.75" thickBot="1" x14ac:dyDescent="0.3">
      <c r="A6" s="53" t="s">
        <v>1</v>
      </c>
      <c r="B6" s="54" t="s">
        <v>2</v>
      </c>
      <c r="C6" s="54" t="s">
        <v>3</v>
      </c>
      <c r="D6" s="54" t="s">
        <v>4</v>
      </c>
      <c r="E6" s="54" t="s">
        <v>5</v>
      </c>
      <c r="F6" s="54" t="s">
        <v>6</v>
      </c>
      <c r="G6" s="54" t="s">
        <v>7</v>
      </c>
      <c r="H6" s="151" t="s">
        <v>93</v>
      </c>
      <c r="I6" s="159" t="s">
        <v>8</v>
      </c>
      <c r="J6" s="356" t="s">
        <v>197</v>
      </c>
      <c r="K6" s="71" t="s">
        <v>9</v>
      </c>
      <c r="L6" s="72" t="s">
        <v>10</v>
      </c>
      <c r="M6" s="73" t="s">
        <v>136</v>
      </c>
      <c r="N6" s="325" t="s">
        <v>197</v>
      </c>
      <c r="O6" s="71" t="s">
        <v>9</v>
      </c>
      <c r="P6" s="72" t="s">
        <v>10</v>
      </c>
      <c r="Q6" s="73" t="s">
        <v>136</v>
      </c>
    </row>
    <row r="7" spans="1:17" ht="15" x14ac:dyDescent="0.25">
      <c r="A7" s="55"/>
      <c r="B7" s="56">
        <v>23</v>
      </c>
      <c r="C7" s="56"/>
      <c r="D7" s="56"/>
      <c r="E7" s="57"/>
      <c r="F7" s="57"/>
      <c r="G7" s="57"/>
      <c r="H7" s="201" t="s">
        <v>118</v>
      </c>
      <c r="I7" s="192"/>
      <c r="J7" s="364"/>
      <c r="K7" s="87"/>
      <c r="L7" s="57"/>
      <c r="M7" s="58"/>
      <c r="N7" s="339"/>
      <c r="O7" s="80"/>
      <c r="P7" s="57"/>
      <c r="Q7" s="58"/>
    </row>
    <row r="8" spans="1:17" ht="15" x14ac:dyDescent="0.25">
      <c r="A8" s="15"/>
      <c r="B8" s="2"/>
      <c r="C8" s="5">
        <v>0</v>
      </c>
      <c r="D8" s="2"/>
      <c r="E8" s="3"/>
      <c r="F8" s="3"/>
      <c r="G8" s="3"/>
      <c r="H8" s="171" t="s">
        <v>12</v>
      </c>
      <c r="I8" s="174"/>
      <c r="J8" s="365"/>
      <c r="K8" s="52"/>
      <c r="L8" s="3"/>
      <c r="M8" s="13"/>
      <c r="N8" s="333"/>
      <c r="O8" s="52"/>
      <c r="P8" s="3"/>
      <c r="Q8" s="13"/>
    </row>
    <row r="9" spans="1:17" ht="15" x14ac:dyDescent="0.25">
      <c r="A9" s="15"/>
      <c r="B9" s="2"/>
      <c r="C9" s="2"/>
      <c r="D9" s="2">
        <v>0</v>
      </c>
      <c r="E9" s="3"/>
      <c r="F9" s="3"/>
      <c r="G9" s="3"/>
      <c r="H9" s="171" t="s">
        <v>13</v>
      </c>
      <c r="I9" s="174"/>
      <c r="J9" s="365"/>
      <c r="K9" s="52"/>
      <c r="L9" s="3"/>
      <c r="M9" s="13"/>
      <c r="N9" s="333"/>
      <c r="O9" s="52"/>
      <c r="P9" s="3"/>
      <c r="Q9" s="13"/>
    </row>
    <row r="10" spans="1:17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37" t="s">
        <v>114</v>
      </c>
      <c r="I10" s="174"/>
      <c r="J10" s="365"/>
      <c r="K10" s="52"/>
      <c r="L10" s="3"/>
      <c r="M10" s="13"/>
      <c r="N10" s="333"/>
      <c r="O10" s="52"/>
      <c r="P10" s="3"/>
      <c r="Q10" s="28"/>
    </row>
    <row r="11" spans="1:17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37" t="s">
        <v>16</v>
      </c>
      <c r="I11" s="160" t="s">
        <v>15</v>
      </c>
      <c r="J11" s="366">
        <v>23</v>
      </c>
      <c r="K11" s="15">
        <f>+K12</f>
        <v>29</v>
      </c>
      <c r="L11" s="6">
        <f t="shared" ref="L11:M11" si="0">+L12</f>
        <v>23</v>
      </c>
      <c r="M11" s="16">
        <f t="shared" si="0"/>
        <v>21</v>
      </c>
      <c r="N11" s="401">
        <v>1865400</v>
      </c>
      <c r="O11" s="426">
        <v>5499709</v>
      </c>
      <c r="P11" s="427">
        <v>5499709</v>
      </c>
      <c r="Q11" s="428">
        <v>788399.35</v>
      </c>
    </row>
    <row r="12" spans="1:17" ht="15" x14ac:dyDescent="0.25">
      <c r="A12" s="15"/>
      <c r="B12" s="2"/>
      <c r="C12" s="2"/>
      <c r="D12" s="2"/>
      <c r="E12" s="3"/>
      <c r="F12" s="3"/>
      <c r="G12" s="3">
        <v>2</v>
      </c>
      <c r="H12" s="171" t="s">
        <v>16</v>
      </c>
      <c r="I12" s="173" t="s">
        <v>15</v>
      </c>
      <c r="J12" s="367">
        <v>23</v>
      </c>
      <c r="K12" s="17">
        <v>29</v>
      </c>
      <c r="L12" s="4">
        <v>23</v>
      </c>
      <c r="M12" s="62">
        <v>21</v>
      </c>
      <c r="N12" s="405"/>
      <c r="O12" s="429"/>
      <c r="P12" s="430"/>
      <c r="Q12" s="431"/>
    </row>
    <row r="13" spans="1:17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37" t="s">
        <v>117</v>
      </c>
      <c r="I13" s="173"/>
      <c r="J13" s="367"/>
      <c r="K13" s="17"/>
      <c r="L13" s="6"/>
      <c r="M13" s="16"/>
      <c r="N13" s="401"/>
      <c r="O13" s="429"/>
      <c r="P13" s="430"/>
      <c r="Q13" s="431"/>
    </row>
    <row r="14" spans="1:17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37" t="s">
        <v>167</v>
      </c>
      <c r="I14" s="160" t="s">
        <v>27</v>
      </c>
      <c r="J14" s="366">
        <v>28</v>
      </c>
      <c r="K14" s="15">
        <f>SUM(K15)</f>
        <v>34</v>
      </c>
      <c r="L14" s="15">
        <f>SUM(L15)</f>
        <v>20</v>
      </c>
      <c r="M14" s="15">
        <f>SUM(M15)</f>
        <v>11</v>
      </c>
      <c r="N14" s="402">
        <v>4397000</v>
      </c>
      <c r="O14" s="426">
        <v>2500291</v>
      </c>
      <c r="P14" s="427">
        <v>2500291</v>
      </c>
      <c r="Q14" s="428">
        <v>281891.62</v>
      </c>
    </row>
    <row r="15" spans="1:17" ht="27" x14ac:dyDescent="0.25">
      <c r="A15" s="15"/>
      <c r="B15" s="2"/>
      <c r="C15" s="2"/>
      <c r="D15" s="2"/>
      <c r="E15" s="3"/>
      <c r="F15" s="3"/>
      <c r="G15" s="3">
        <v>2</v>
      </c>
      <c r="H15" s="171" t="s">
        <v>168</v>
      </c>
      <c r="I15" s="173" t="s">
        <v>27</v>
      </c>
      <c r="J15" s="367">
        <v>28</v>
      </c>
      <c r="K15" s="17">
        <v>34</v>
      </c>
      <c r="L15" s="4">
        <v>20</v>
      </c>
      <c r="M15" s="62">
        <v>11</v>
      </c>
      <c r="N15" s="336"/>
      <c r="O15" s="82"/>
      <c r="P15" s="38"/>
      <c r="Q15" s="26"/>
    </row>
  </sheetData>
  <mergeCells count="6">
    <mergeCell ref="A5:I5"/>
    <mergeCell ref="A1:Q1"/>
    <mergeCell ref="A2:Q2"/>
    <mergeCell ref="A3:Q3"/>
    <mergeCell ref="J5:M5"/>
    <mergeCell ref="N5:Q5"/>
  </mergeCells>
  <pageMargins left="0.7" right="0.7" top="0.75" bottom="0.75" header="0.3" footer="0.3"/>
  <pageSetup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Q24"/>
  <sheetViews>
    <sheetView view="pageBreakPreview" topLeftCell="F1" zoomScaleNormal="115" zoomScaleSheetLayoutView="100" workbookViewId="0">
      <selection activeCell="I25" sqref="I25"/>
    </sheetView>
  </sheetViews>
  <sheetFormatPr baseColWidth="10" defaultRowHeight="13.5" x14ac:dyDescent="0.25"/>
  <cols>
    <col min="1" max="7" width="3.7109375" style="113" bestFit="1" customWidth="1"/>
    <col min="8" max="8" width="95" style="113" bestFit="1" customWidth="1"/>
    <col min="9" max="10" width="13.140625" style="113" customWidth="1"/>
    <col min="11" max="11" width="9.7109375" style="113" bestFit="1" customWidth="1"/>
    <col min="12" max="12" width="11" style="113" bestFit="1" customWidth="1"/>
    <col min="13" max="13" width="13.7109375" style="113" bestFit="1" customWidth="1"/>
    <col min="14" max="14" width="14.85546875" style="113" bestFit="1" customWidth="1"/>
    <col min="15" max="16" width="14" style="113" bestFit="1" customWidth="1"/>
    <col min="17" max="17" width="14.28515625" style="113" bestFit="1" customWidth="1"/>
    <col min="18" max="16384" width="11.42578125" style="113"/>
  </cols>
  <sheetData>
    <row r="1" spans="1:17" s="1" customFormat="1" ht="15" x14ac:dyDescent="0.2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s="1" customFormat="1" ht="15" x14ac:dyDescent="0.2">
      <c r="A2" s="471" t="s">
        <v>137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</row>
    <row r="3" spans="1:17" s="1" customFormat="1" ht="15" x14ac:dyDescent="0.2">
      <c r="A3" s="471" t="str">
        <f>+'201. DS'!A3:Q3</f>
        <v>EJERCICIO FISCAL 2020   ACTUALIZADA MARZO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</row>
    <row r="4" spans="1:17" ht="14.25" thickBot="1" x14ac:dyDescent="0.3">
      <c r="A4" s="112"/>
    </row>
    <row r="5" spans="1:17" ht="15" customHeight="1" thickBot="1" x14ac:dyDescent="0.3">
      <c r="A5" s="468" t="s">
        <v>61</v>
      </c>
      <c r="B5" s="469"/>
      <c r="C5" s="469"/>
      <c r="D5" s="469"/>
      <c r="E5" s="469"/>
      <c r="F5" s="469"/>
      <c r="G5" s="469"/>
      <c r="H5" s="469"/>
      <c r="I5" s="470"/>
      <c r="J5" s="472" t="s">
        <v>94</v>
      </c>
      <c r="K5" s="473"/>
      <c r="L5" s="473"/>
      <c r="M5" s="474"/>
      <c r="N5" s="472" t="s">
        <v>106</v>
      </c>
      <c r="O5" s="473"/>
      <c r="P5" s="473"/>
      <c r="Q5" s="474"/>
    </row>
    <row r="6" spans="1:17" ht="39.75" thickBot="1" x14ac:dyDescent="0.3">
      <c r="A6" s="53" t="s">
        <v>1</v>
      </c>
      <c r="B6" s="54" t="s">
        <v>2</v>
      </c>
      <c r="C6" s="54" t="s">
        <v>3</v>
      </c>
      <c r="D6" s="54" t="s">
        <v>4</v>
      </c>
      <c r="E6" s="54" t="s">
        <v>5</v>
      </c>
      <c r="F6" s="54" t="s">
        <v>6</v>
      </c>
      <c r="G6" s="54" t="s">
        <v>7</v>
      </c>
      <c r="H6" s="151" t="s">
        <v>93</v>
      </c>
      <c r="I6" s="159" t="s">
        <v>8</v>
      </c>
      <c r="J6" s="356" t="s">
        <v>197</v>
      </c>
      <c r="K6" s="71" t="s">
        <v>9</v>
      </c>
      <c r="L6" s="72" t="s">
        <v>10</v>
      </c>
      <c r="M6" s="73" t="s">
        <v>136</v>
      </c>
      <c r="N6" s="325" t="s">
        <v>197</v>
      </c>
      <c r="O6" s="71" t="s">
        <v>9</v>
      </c>
      <c r="P6" s="72" t="s">
        <v>10</v>
      </c>
      <c r="Q6" s="73" t="s">
        <v>136</v>
      </c>
    </row>
    <row r="7" spans="1:17" ht="15" x14ac:dyDescent="0.25">
      <c r="A7" s="55"/>
      <c r="B7" s="56">
        <v>20</v>
      </c>
      <c r="C7" s="56"/>
      <c r="D7" s="56"/>
      <c r="E7" s="57"/>
      <c r="F7" s="57"/>
      <c r="G7" s="57"/>
      <c r="H7" s="201" t="s">
        <v>113</v>
      </c>
      <c r="I7" s="192"/>
      <c r="J7" s="364"/>
      <c r="K7" s="61"/>
      <c r="L7" s="57"/>
      <c r="M7" s="58"/>
      <c r="N7" s="339"/>
      <c r="O7" s="199"/>
      <c r="P7" s="57"/>
      <c r="Q7" s="58"/>
    </row>
    <row r="8" spans="1:17" ht="15" x14ac:dyDescent="0.25">
      <c r="A8" s="15"/>
      <c r="B8" s="2"/>
      <c r="C8" s="5">
        <v>0</v>
      </c>
      <c r="D8" s="2"/>
      <c r="E8" s="3"/>
      <c r="F8" s="3"/>
      <c r="G8" s="3"/>
      <c r="H8" s="171" t="s">
        <v>12</v>
      </c>
      <c r="I8" s="174"/>
      <c r="J8" s="365"/>
      <c r="K8" s="52"/>
      <c r="L8" s="3"/>
      <c r="M8" s="13"/>
      <c r="N8" s="333"/>
      <c r="O8" s="52"/>
      <c r="P8" s="3"/>
      <c r="Q8" s="13"/>
    </row>
    <row r="9" spans="1:17" ht="15" x14ac:dyDescent="0.25">
      <c r="A9" s="15"/>
      <c r="B9" s="2"/>
      <c r="C9" s="2"/>
      <c r="D9" s="2">
        <v>0</v>
      </c>
      <c r="E9" s="3"/>
      <c r="F9" s="3"/>
      <c r="G9" s="3"/>
      <c r="H9" s="171" t="s">
        <v>13</v>
      </c>
      <c r="I9" s="174"/>
      <c r="J9" s="365"/>
      <c r="K9" s="52"/>
      <c r="L9" s="3"/>
      <c r="M9" s="13"/>
      <c r="N9" s="333"/>
      <c r="O9" s="52"/>
      <c r="P9" s="3"/>
      <c r="Q9" s="13"/>
    </row>
    <row r="10" spans="1:17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37" t="s">
        <v>114</v>
      </c>
      <c r="I10" s="174"/>
      <c r="J10" s="365"/>
      <c r="K10" s="52"/>
      <c r="L10" s="3"/>
      <c r="M10" s="13"/>
      <c r="N10" s="437">
        <v>13031441</v>
      </c>
      <c r="O10" s="426">
        <v>9653755</v>
      </c>
      <c r="P10" s="427">
        <v>9653755</v>
      </c>
      <c r="Q10" s="428">
        <v>2793920.09</v>
      </c>
    </row>
    <row r="11" spans="1:17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37" t="s">
        <v>16</v>
      </c>
      <c r="I11" s="160" t="s">
        <v>15</v>
      </c>
      <c r="J11" s="366">
        <v>150</v>
      </c>
      <c r="K11" s="15">
        <f>+K12</f>
        <v>150</v>
      </c>
      <c r="L11" s="6">
        <f>+L12</f>
        <v>120</v>
      </c>
      <c r="M11" s="16">
        <f>+M12</f>
        <v>92</v>
      </c>
      <c r="N11" s="401"/>
      <c r="O11" s="426"/>
      <c r="P11" s="427"/>
      <c r="Q11" s="428"/>
    </row>
    <row r="12" spans="1:17" ht="15" x14ac:dyDescent="0.25">
      <c r="A12" s="15"/>
      <c r="B12" s="2"/>
      <c r="C12" s="2"/>
      <c r="D12" s="2"/>
      <c r="E12" s="3"/>
      <c r="F12" s="3"/>
      <c r="G12" s="3">
        <v>2</v>
      </c>
      <c r="H12" s="171" t="s">
        <v>16</v>
      </c>
      <c r="I12" s="173" t="s">
        <v>15</v>
      </c>
      <c r="J12" s="367">
        <v>150</v>
      </c>
      <c r="K12" s="17">
        <v>150</v>
      </c>
      <c r="L12" s="4">
        <v>120</v>
      </c>
      <c r="M12" s="62">
        <v>92</v>
      </c>
      <c r="N12" s="405"/>
      <c r="O12" s="426"/>
      <c r="P12" s="427"/>
      <c r="Q12" s="428"/>
    </row>
    <row r="13" spans="1:17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37" t="s">
        <v>116</v>
      </c>
      <c r="I13" s="173"/>
      <c r="J13" s="367"/>
      <c r="K13" s="17"/>
      <c r="L13" s="4"/>
      <c r="M13" s="62"/>
      <c r="N13" s="405">
        <v>1610780</v>
      </c>
      <c r="O13" s="426">
        <v>96245</v>
      </c>
      <c r="P13" s="427">
        <v>96245</v>
      </c>
      <c r="Q13" s="428">
        <v>5180.6000000000004</v>
      </c>
    </row>
    <row r="14" spans="1:17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37" t="s">
        <v>62</v>
      </c>
      <c r="I14" s="160" t="s">
        <v>63</v>
      </c>
      <c r="J14" s="366">
        <v>1500</v>
      </c>
      <c r="K14" s="63">
        <f>+K15</f>
        <v>1800</v>
      </c>
      <c r="L14" s="7">
        <f>+L15</f>
        <v>1200</v>
      </c>
      <c r="M14" s="18">
        <f>+M15</f>
        <v>0</v>
      </c>
      <c r="N14" s="401"/>
      <c r="O14" s="426"/>
      <c r="P14" s="427"/>
      <c r="Q14" s="428"/>
    </row>
    <row r="15" spans="1:17" ht="15" x14ac:dyDescent="0.25">
      <c r="A15" s="15"/>
      <c r="B15" s="2"/>
      <c r="C15" s="2"/>
      <c r="D15" s="2"/>
      <c r="E15" s="3"/>
      <c r="F15" s="3"/>
      <c r="G15" s="3">
        <v>2</v>
      </c>
      <c r="H15" s="171" t="s">
        <v>62</v>
      </c>
      <c r="I15" s="173" t="s">
        <v>63</v>
      </c>
      <c r="J15" s="367">
        <v>1500</v>
      </c>
      <c r="K15" s="64">
        <v>1800</v>
      </c>
      <c r="L15" s="8">
        <v>1200</v>
      </c>
      <c r="M15" s="65">
        <v>0</v>
      </c>
      <c r="N15" s="405"/>
      <c r="O15" s="426"/>
      <c r="P15" s="427"/>
      <c r="Q15" s="428"/>
    </row>
    <row r="16" spans="1:17" ht="27.75" thickBot="1" x14ac:dyDescent="0.3">
      <c r="A16" s="25"/>
      <c r="B16" s="14"/>
      <c r="C16" s="14"/>
      <c r="D16" s="10"/>
      <c r="E16" s="10"/>
      <c r="F16" s="10"/>
      <c r="G16" s="10">
        <v>3</v>
      </c>
      <c r="H16" s="190" t="s">
        <v>64</v>
      </c>
      <c r="I16" s="191" t="s">
        <v>65</v>
      </c>
      <c r="J16" s="465">
        <v>1800000</v>
      </c>
      <c r="K16" s="66">
        <v>2425000</v>
      </c>
      <c r="L16" s="200">
        <v>1500000</v>
      </c>
      <c r="M16" s="67">
        <v>232912</v>
      </c>
      <c r="N16" s="432"/>
      <c r="O16" s="453"/>
      <c r="P16" s="454"/>
      <c r="Q16" s="455"/>
    </row>
    <row r="17" spans="1:17" ht="15" x14ac:dyDescent="0.3">
      <c r="A17" s="283"/>
      <c r="B17" s="284">
        <v>94</v>
      </c>
      <c r="C17" s="283"/>
      <c r="D17" s="283"/>
      <c r="E17" s="283"/>
      <c r="F17" s="283"/>
      <c r="G17" s="283"/>
      <c r="H17" s="118" t="s">
        <v>183</v>
      </c>
      <c r="I17" s="285"/>
      <c r="J17" s="340"/>
      <c r="K17" s="119"/>
      <c r="L17" s="115"/>
      <c r="M17" s="135"/>
      <c r="N17" s="456"/>
      <c r="O17" s="438"/>
      <c r="P17" s="439"/>
      <c r="Q17" s="440"/>
    </row>
    <row r="18" spans="1:17" ht="15" x14ac:dyDescent="0.3">
      <c r="A18" s="283"/>
      <c r="B18" s="283"/>
      <c r="C18" s="284">
        <v>7</v>
      </c>
      <c r="D18" s="283"/>
      <c r="E18" s="283"/>
      <c r="F18" s="283"/>
      <c r="G18" s="283"/>
      <c r="H18" s="118" t="s">
        <v>185</v>
      </c>
      <c r="I18" s="285"/>
      <c r="J18" s="340"/>
      <c r="K18" s="119"/>
      <c r="L18" s="115"/>
      <c r="M18" s="135"/>
      <c r="N18" s="456"/>
      <c r="O18" s="438"/>
      <c r="P18" s="439"/>
      <c r="Q18" s="440"/>
    </row>
    <row r="19" spans="1:17" ht="15" x14ac:dyDescent="0.3">
      <c r="A19" s="283"/>
      <c r="B19" s="283"/>
      <c r="C19" s="283"/>
      <c r="D19" s="284">
        <v>0</v>
      </c>
      <c r="E19" s="283"/>
      <c r="F19" s="283"/>
      <c r="G19" s="283"/>
      <c r="H19" s="297" t="s">
        <v>13</v>
      </c>
      <c r="I19" s="285"/>
      <c r="J19" s="340"/>
      <c r="K19" s="119"/>
      <c r="L19" s="115"/>
      <c r="M19" s="135"/>
      <c r="N19" s="440"/>
      <c r="O19" s="428"/>
      <c r="P19" s="428"/>
      <c r="Q19" s="428"/>
    </row>
    <row r="20" spans="1:17" ht="15" x14ac:dyDescent="0.3">
      <c r="A20" s="284"/>
      <c r="B20" s="283"/>
      <c r="C20" s="283"/>
      <c r="D20" s="283"/>
      <c r="E20" s="284">
        <v>1</v>
      </c>
      <c r="F20" s="284">
        <v>0</v>
      </c>
      <c r="G20" s="283"/>
      <c r="H20" s="118" t="s">
        <v>186</v>
      </c>
      <c r="I20" s="285"/>
      <c r="J20" s="340"/>
      <c r="K20" s="119"/>
      <c r="L20" s="115"/>
      <c r="M20" s="135"/>
      <c r="N20" s="440"/>
      <c r="O20" s="428">
        <v>0</v>
      </c>
      <c r="P20" s="428">
        <v>1100000</v>
      </c>
      <c r="Q20" s="428">
        <v>1091200</v>
      </c>
    </row>
    <row r="21" spans="1:17" ht="15" hidden="1" x14ac:dyDescent="0.3">
      <c r="A21" s="283"/>
      <c r="B21" s="283"/>
      <c r="C21" s="283"/>
      <c r="D21" s="283"/>
      <c r="E21" s="283"/>
      <c r="F21" s="283"/>
      <c r="G21" s="284">
        <v>1</v>
      </c>
      <c r="H21" s="118" t="s">
        <v>184</v>
      </c>
      <c r="I21" s="286" t="s">
        <v>15</v>
      </c>
      <c r="J21" s="369"/>
      <c r="K21" s="287">
        <v>0</v>
      </c>
      <c r="L21" s="288">
        <f>+L22</f>
        <v>0</v>
      </c>
      <c r="M21" s="288">
        <f>+M22</f>
        <v>0</v>
      </c>
      <c r="N21" s="341"/>
      <c r="O21" s="287">
        <v>0</v>
      </c>
      <c r="P21" s="289">
        <v>0</v>
      </c>
      <c r="Q21" s="288">
        <v>0</v>
      </c>
    </row>
    <row r="22" spans="1:17" ht="14.25" hidden="1" thickBot="1" x14ac:dyDescent="0.3">
      <c r="A22" s="283"/>
      <c r="B22" s="283"/>
      <c r="C22" s="283"/>
      <c r="D22" s="283"/>
      <c r="E22" s="283"/>
      <c r="F22" s="283"/>
      <c r="G22" s="283">
        <v>2</v>
      </c>
      <c r="H22" s="115" t="s">
        <v>184</v>
      </c>
      <c r="I22" s="277" t="s">
        <v>15</v>
      </c>
      <c r="J22" s="370"/>
      <c r="K22" s="204">
        <v>0</v>
      </c>
      <c r="L22" s="116">
        <v>0</v>
      </c>
      <c r="M22" s="153">
        <v>0</v>
      </c>
      <c r="N22" s="342"/>
      <c r="O22" s="204"/>
      <c r="P22" s="116"/>
      <c r="Q22" s="153"/>
    </row>
    <row r="23" spans="1:17" ht="15" x14ac:dyDescent="0.25">
      <c r="A23" s="15">
        <v>4</v>
      </c>
      <c r="B23" s="2"/>
      <c r="C23" s="2"/>
      <c r="D23" s="2"/>
      <c r="E23" s="3"/>
      <c r="F23" s="3"/>
      <c r="G23" s="2">
        <v>1</v>
      </c>
      <c r="H23" s="137" t="s">
        <v>187</v>
      </c>
      <c r="I23" s="160" t="s">
        <v>15</v>
      </c>
      <c r="J23" s="366">
        <v>0</v>
      </c>
      <c r="K23" s="63">
        <v>0</v>
      </c>
      <c r="L23" s="7">
        <v>1000</v>
      </c>
      <c r="M23" s="18">
        <f>+M24</f>
        <v>1000</v>
      </c>
      <c r="N23" s="334"/>
      <c r="O23" s="81"/>
      <c r="P23" s="37"/>
      <c r="Q23" s="28"/>
    </row>
    <row r="24" spans="1:17" ht="15" x14ac:dyDescent="0.25">
      <c r="A24" s="15"/>
      <c r="B24" s="2"/>
      <c r="C24" s="2"/>
      <c r="D24" s="2"/>
      <c r="E24" s="3"/>
      <c r="F24" s="3"/>
      <c r="G24" s="3">
        <v>2</v>
      </c>
      <c r="H24" s="171" t="s">
        <v>187</v>
      </c>
      <c r="I24" s="173" t="s">
        <v>15</v>
      </c>
      <c r="J24" s="367">
        <v>0</v>
      </c>
      <c r="K24" s="64">
        <v>0</v>
      </c>
      <c r="L24" s="8">
        <v>1000</v>
      </c>
      <c r="M24" s="65">
        <v>1000</v>
      </c>
      <c r="N24" s="335"/>
      <c r="O24" s="81"/>
      <c r="P24" s="37"/>
      <c r="Q24" s="28"/>
    </row>
  </sheetData>
  <mergeCells count="6">
    <mergeCell ref="A5:I5"/>
    <mergeCell ref="A1:Q1"/>
    <mergeCell ref="A2:Q2"/>
    <mergeCell ref="A3:Q3"/>
    <mergeCell ref="J5:M5"/>
    <mergeCell ref="N5:Q5"/>
  </mergeCells>
  <pageMargins left="0.7" right="0.7" top="0.75" bottom="0.75" header="0.3" footer="0.3"/>
  <pageSetup scale="5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Q19"/>
  <sheetViews>
    <sheetView view="pageBreakPreview" zoomScaleNormal="115" zoomScaleSheetLayoutView="100" workbookViewId="0">
      <selection activeCell="I19" sqref="I19:M19"/>
    </sheetView>
  </sheetViews>
  <sheetFormatPr baseColWidth="10" defaultRowHeight="13.5" x14ac:dyDescent="0.25"/>
  <cols>
    <col min="1" max="7" width="3.7109375" style="113" bestFit="1" customWidth="1"/>
    <col min="8" max="8" width="61.42578125" style="113" customWidth="1"/>
    <col min="9" max="9" width="12.42578125" style="113" bestFit="1" customWidth="1"/>
    <col min="10" max="10" width="12.42578125" style="113" customWidth="1"/>
    <col min="11" max="11" width="9.7109375" style="113" bestFit="1" customWidth="1"/>
    <col min="12" max="12" width="11" style="113" bestFit="1" customWidth="1"/>
    <col min="13" max="13" width="13.7109375" style="113" bestFit="1" customWidth="1"/>
    <col min="14" max="14" width="14.85546875" style="113" bestFit="1" customWidth="1"/>
    <col min="15" max="16" width="15" style="113" bestFit="1" customWidth="1"/>
    <col min="17" max="17" width="14" style="113" bestFit="1" customWidth="1"/>
    <col min="18" max="16384" width="11.42578125" style="113"/>
  </cols>
  <sheetData>
    <row r="1" spans="1:17" s="1" customFormat="1" ht="15" x14ac:dyDescent="0.2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s="1" customFormat="1" ht="15" x14ac:dyDescent="0.2">
      <c r="A2" s="471" t="s">
        <v>137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</row>
    <row r="3" spans="1:17" s="1" customFormat="1" ht="15" x14ac:dyDescent="0.2">
      <c r="A3" s="471" t="str">
        <f>+'201. DS'!A3:Q3</f>
        <v>EJERCICIO FISCAL 2020   ACTUALIZADA MARZO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</row>
    <row r="4" spans="1:17" ht="14.25" thickBot="1" x14ac:dyDescent="0.3">
      <c r="A4" s="112"/>
    </row>
    <row r="5" spans="1:17" ht="15" customHeight="1" thickBot="1" x14ac:dyDescent="0.3">
      <c r="A5" s="468" t="s">
        <v>112</v>
      </c>
      <c r="B5" s="469"/>
      <c r="C5" s="469"/>
      <c r="D5" s="469"/>
      <c r="E5" s="469"/>
      <c r="F5" s="469"/>
      <c r="G5" s="469"/>
      <c r="H5" s="469"/>
      <c r="I5" s="470"/>
      <c r="J5" s="472" t="s">
        <v>94</v>
      </c>
      <c r="K5" s="473"/>
      <c r="L5" s="473"/>
      <c r="M5" s="474"/>
      <c r="N5" s="472" t="s">
        <v>106</v>
      </c>
      <c r="O5" s="473"/>
      <c r="P5" s="473"/>
      <c r="Q5" s="474"/>
    </row>
    <row r="6" spans="1:17" ht="39.75" thickBot="1" x14ac:dyDescent="0.3">
      <c r="A6" s="53" t="s">
        <v>1</v>
      </c>
      <c r="B6" s="54" t="s">
        <v>2</v>
      </c>
      <c r="C6" s="54" t="s">
        <v>3</v>
      </c>
      <c r="D6" s="54" t="s">
        <v>4</v>
      </c>
      <c r="E6" s="54" t="s">
        <v>5</v>
      </c>
      <c r="F6" s="54" t="s">
        <v>6</v>
      </c>
      <c r="G6" s="54" t="s">
        <v>7</v>
      </c>
      <c r="H6" s="151" t="s">
        <v>93</v>
      </c>
      <c r="I6" s="159" t="s">
        <v>8</v>
      </c>
      <c r="J6" s="356" t="s">
        <v>197</v>
      </c>
      <c r="K6" s="71" t="s">
        <v>9</v>
      </c>
      <c r="L6" s="72" t="s">
        <v>10</v>
      </c>
      <c r="M6" s="73" t="s">
        <v>136</v>
      </c>
      <c r="N6" s="325" t="s">
        <v>197</v>
      </c>
      <c r="O6" s="71" t="s">
        <v>9</v>
      </c>
      <c r="P6" s="72" t="s">
        <v>10</v>
      </c>
      <c r="Q6" s="73" t="s">
        <v>136</v>
      </c>
    </row>
    <row r="7" spans="1:17" ht="15" x14ac:dyDescent="0.25">
      <c r="A7" s="55"/>
      <c r="B7" s="56">
        <v>18</v>
      </c>
      <c r="C7" s="56"/>
      <c r="D7" s="56"/>
      <c r="E7" s="56"/>
      <c r="F7" s="56"/>
      <c r="G7" s="56"/>
      <c r="H7" s="150" t="s">
        <v>115</v>
      </c>
      <c r="I7" s="192"/>
      <c r="J7" s="364"/>
      <c r="K7" s="136"/>
      <c r="L7" s="57"/>
      <c r="M7" s="58"/>
      <c r="N7" s="339"/>
      <c r="O7" s="80"/>
      <c r="P7" s="57"/>
      <c r="Q7" s="58"/>
    </row>
    <row r="8" spans="1:17" ht="15" x14ac:dyDescent="0.25">
      <c r="A8" s="15"/>
      <c r="B8" s="2"/>
      <c r="C8" s="5">
        <v>0</v>
      </c>
      <c r="D8" s="2"/>
      <c r="E8" s="2"/>
      <c r="F8" s="2"/>
      <c r="G8" s="2"/>
      <c r="H8" s="137" t="s">
        <v>12</v>
      </c>
      <c r="I8" s="174"/>
      <c r="J8" s="365"/>
      <c r="K8" s="52"/>
      <c r="L8" s="3"/>
      <c r="M8" s="13"/>
      <c r="N8" s="333"/>
      <c r="O8" s="52"/>
      <c r="P8" s="3"/>
      <c r="Q8" s="13"/>
    </row>
    <row r="9" spans="1:17" ht="15" x14ac:dyDescent="0.25">
      <c r="A9" s="15"/>
      <c r="B9" s="2"/>
      <c r="C9" s="2"/>
      <c r="D9" s="2">
        <v>0</v>
      </c>
      <c r="E9" s="2"/>
      <c r="F9" s="2"/>
      <c r="G9" s="2"/>
      <c r="H9" s="137" t="s">
        <v>13</v>
      </c>
      <c r="I9" s="174"/>
      <c r="J9" s="365"/>
      <c r="K9" s="52"/>
      <c r="L9" s="3"/>
      <c r="M9" s="13"/>
      <c r="N9" s="333"/>
      <c r="O9" s="52"/>
      <c r="P9" s="3"/>
      <c r="Q9" s="13"/>
    </row>
    <row r="10" spans="1:17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37" t="s">
        <v>114</v>
      </c>
      <c r="I10" s="174"/>
      <c r="J10" s="365"/>
      <c r="K10" s="52"/>
      <c r="L10" s="3"/>
      <c r="M10" s="13"/>
      <c r="N10" s="437">
        <v>42438463</v>
      </c>
      <c r="O10" s="426">
        <v>25948705</v>
      </c>
      <c r="P10" s="427">
        <v>25763705</v>
      </c>
      <c r="Q10" s="428">
        <v>2235692.0699999998</v>
      </c>
    </row>
    <row r="11" spans="1:17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37" t="s">
        <v>16</v>
      </c>
      <c r="I11" s="160" t="s">
        <v>15</v>
      </c>
      <c r="J11" s="366">
        <v>137</v>
      </c>
      <c r="K11" s="15">
        <f>+K12</f>
        <v>508</v>
      </c>
      <c r="L11" s="6">
        <f t="shared" ref="L11:M11" si="0">+L12</f>
        <v>785</v>
      </c>
      <c r="M11" s="16">
        <f t="shared" si="0"/>
        <v>481</v>
      </c>
      <c r="N11" s="401"/>
      <c r="O11" s="426"/>
      <c r="P11" s="427"/>
      <c r="Q11" s="428"/>
    </row>
    <row r="12" spans="1:17" ht="15" x14ac:dyDescent="0.25">
      <c r="A12" s="15"/>
      <c r="B12" s="2"/>
      <c r="C12" s="2"/>
      <c r="D12" s="2"/>
      <c r="E12" s="2"/>
      <c r="F12" s="2"/>
      <c r="G12" s="3">
        <v>2</v>
      </c>
      <c r="H12" s="171" t="s">
        <v>16</v>
      </c>
      <c r="I12" s="173" t="s">
        <v>15</v>
      </c>
      <c r="J12" s="367">
        <v>137</v>
      </c>
      <c r="K12" s="17">
        <v>508</v>
      </c>
      <c r="L12" s="4">
        <v>785</v>
      </c>
      <c r="M12" s="62">
        <v>481</v>
      </c>
      <c r="N12" s="405"/>
      <c r="O12" s="426"/>
      <c r="P12" s="427"/>
      <c r="Q12" s="428"/>
    </row>
    <row r="13" spans="1:17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37" t="s">
        <v>66</v>
      </c>
      <c r="I13" s="173"/>
      <c r="J13" s="367"/>
      <c r="K13" s="17"/>
      <c r="L13" s="4"/>
      <c r="M13" s="62"/>
      <c r="N13" s="405">
        <v>51845030</v>
      </c>
      <c r="O13" s="426">
        <v>47051295</v>
      </c>
      <c r="P13" s="427">
        <v>47236295</v>
      </c>
      <c r="Q13" s="428">
        <v>8029116.7000000002</v>
      </c>
    </row>
    <row r="14" spans="1:17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37" t="s">
        <v>67</v>
      </c>
      <c r="I14" s="160" t="s">
        <v>27</v>
      </c>
      <c r="J14" s="366">
        <v>374300</v>
      </c>
      <c r="K14" s="63">
        <v>327000</v>
      </c>
      <c r="L14" s="7">
        <f>L15+L17</f>
        <v>355190</v>
      </c>
      <c r="M14" s="18">
        <f>M15+M17</f>
        <v>79998</v>
      </c>
      <c r="N14" s="334"/>
      <c r="O14" s="82"/>
      <c r="P14" s="38"/>
      <c r="Q14" s="26"/>
    </row>
    <row r="15" spans="1:17" ht="27" x14ac:dyDescent="0.25">
      <c r="A15" s="15"/>
      <c r="B15" s="2"/>
      <c r="C15" s="2"/>
      <c r="D15" s="2"/>
      <c r="E15" s="2"/>
      <c r="F15" s="2"/>
      <c r="G15" s="3">
        <v>4</v>
      </c>
      <c r="H15" s="171" t="s">
        <v>180</v>
      </c>
      <c r="I15" s="173" t="s">
        <v>27</v>
      </c>
      <c r="J15" s="367">
        <v>94300</v>
      </c>
      <c r="K15" s="64">
        <v>75000</v>
      </c>
      <c r="L15" s="8">
        <v>65190</v>
      </c>
      <c r="M15" s="65">
        <v>7500</v>
      </c>
      <c r="N15" s="335"/>
      <c r="O15" s="82"/>
      <c r="P15" s="38"/>
      <c r="Q15" s="26"/>
    </row>
    <row r="16" spans="1:17" ht="27" x14ac:dyDescent="0.25">
      <c r="A16" s="15"/>
      <c r="B16" s="2"/>
      <c r="C16" s="2"/>
      <c r="D16" s="2"/>
      <c r="E16" s="2"/>
      <c r="F16" s="2"/>
      <c r="G16" s="3">
        <v>5</v>
      </c>
      <c r="H16" s="171" t="s">
        <v>68</v>
      </c>
      <c r="I16" s="173" t="s">
        <v>15</v>
      </c>
      <c r="J16" s="367">
        <v>8240</v>
      </c>
      <c r="K16" s="64">
        <v>6000</v>
      </c>
      <c r="L16" s="8">
        <v>8344</v>
      </c>
      <c r="M16" s="65">
        <v>2088</v>
      </c>
      <c r="N16" s="335"/>
      <c r="O16" s="82"/>
      <c r="P16" s="38"/>
      <c r="Q16" s="26"/>
    </row>
    <row r="17" spans="1:17" ht="27" x14ac:dyDescent="0.25">
      <c r="A17" s="15"/>
      <c r="B17" s="2"/>
      <c r="C17" s="2"/>
      <c r="D17" s="2"/>
      <c r="E17" s="2"/>
      <c r="F17" s="2"/>
      <c r="G17" s="3">
        <v>6</v>
      </c>
      <c r="H17" s="171" t="s">
        <v>69</v>
      </c>
      <c r="I17" s="173" t="s">
        <v>27</v>
      </c>
      <c r="J17" s="367">
        <v>280000</v>
      </c>
      <c r="K17" s="64">
        <v>250000</v>
      </c>
      <c r="L17" s="8">
        <v>290000</v>
      </c>
      <c r="M17" s="65">
        <v>72498</v>
      </c>
      <c r="N17" s="335"/>
      <c r="O17" s="82"/>
      <c r="P17" s="38"/>
      <c r="Q17" s="26"/>
    </row>
    <row r="18" spans="1:17" ht="15.75" thickBot="1" x14ac:dyDescent="0.3">
      <c r="A18" s="25"/>
      <c r="B18" s="14"/>
      <c r="C18" s="14"/>
      <c r="D18" s="14"/>
      <c r="E18" s="14"/>
      <c r="F18" s="14"/>
      <c r="G18" s="10">
        <v>7</v>
      </c>
      <c r="H18" s="190" t="s">
        <v>70</v>
      </c>
      <c r="I18" s="311" t="s">
        <v>22</v>
      </c>
      <c r="J18" s="371">
        <v>3500</v>
      </c>
      <c r="K18" s="312">
        <v>3000</v>
      </c>
      <c r="L18" s="313">
        <v>3500</v>
      </c>
      <c r="M18" s="314">
        <v>876</v>
      </c>
      <c r="N18" s="338"/>
      <c r="O18" s="83"/>
      <c r="P18" s="39"/>
      <c r="Q18" s="27"/>
    </row>
    <row r="19" spans="1:17" ht="15.75" thickBot="1" x14ac:dyDescent="0.3">
      <c r="B19" s="14"/>
      <c r="C19" s="14"/>
      <c r="D19" s="14"/>
      <c r="E19" s="14"/>
      <c r="F19" s="14"/>
      <c r="G19" s="10"/>
      <c r="H19" s="113" t="s">
        <v>201</v>
      </c>
      <c r="I19" s="466" t="s">
        <v>15</v>
      </c>
      <c r="J19" s="466">
        <v>971</v>
      </c>
      <c r="K19" s="8">
        <v>0</v>
      </c>
      <c r="L19" s="8">
        <v>0</v>
      </c>
      <c r="M19" s="8">
        <v>0</v>
      </c>
      <c r="N19" s="432"/>
      <c r="O19" s="433"/>
      <c r="P19" s="434"/>
      <c r="Q19" s="435"/>
    </row>
  </sheetData>
  <mergeCells count="6">
    <mergeCell ref="A5:I5"/>
    <mergeCell ref="A1:Q1"/>
    <mergeCell ref="A2:Q2"/>
    <mergeCell ref="A3:Q3"/>
    <mergeCell ref="J5:M5"/>
    <mergeCell ref="N5:Q5"/>
  </mergeCells>
  <pageMargins left="0.7" right="0.7" top="0.75" bottom="0.75" header="0.3" footer="0.3"/>
  <pageSetup scale="6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Q27"/>
  <sheetViews>
    <sheetView view="pageBreakPreview" zoomScaleNormal="115" zoomScaleSheetLayoutView="100" workbookViewId="0">
      <selection activeCell="N18" sqref="N18"/>
    </sheetView>
  </sheetViews>
  <sheetFormatPr baseColWidth="10" defaultRowHeight="13.5" x14ac:dyDescent="0.25"/>
  <cols>
    <col min="1" max="7" width="3.7109375" style="113" bestFit="1" customWidth="1"/>
    <col min="8" max="8" width="58.5703125" style="113" customWidth="1"/>
    <col min="9" max="9" width="12.42578125" style="113" bestFit="1" customWidth="1"/>
    <col min="10" max="10" width="12.42578125" style="113" customWidth="1"/>
    <col min="11" max="11" width="11" style="113" bestFit="1" customWidth="1"/>
    <col min="12" max="12" width="11.28515625" style="113" bestFit="1" customWidth="1"/>
    <col min="13" max="13" width="13.7109375" style="113" bestFit="1" customWidth="1"/>
    <col min="14" max="14" width="14.85546875" style="113" bestFit="1" customWidth="1"/>
    <col min="15" max="16" width="15" style="113" bestFit="1" customWidth="1"/>
    <col min="17" max="17" width="14" style="113" bestFit="1" customWidth="1"/>
    <col min="18" max="16384" width="11.42578125" style="113"/>
  </cols>
  <sheetData>
    <row r="1" spans="1:17" s="1" customFormat="1" ht="15" x14ac:dyDescent="0.2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s="1" customFormat="1" ht="15" x14ac:dyDescent="0.2">
      <c r="A2" s="471" t="s">
        <v>137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</row>
    <row r="3" spans="1:17" s="1" customFormat="1" ht="15" x14ac:dyDescent="0.2">
      <c r="A3" s="471" t="str">
        <f>+'201. DS'!A3:Q3</f>
        <v>EJERCICIO FISCAL 2020   ACTUALIZADA MARZO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</row>
    <row r="4" spans="1:17" ht="14.25" thickBot="1" x14ac:dyDescent="0.3">
      <c r="A4" s="112"/>
    </row>
    <row r="5" spans="1:17" ht="15" customHeight="1" thickBot="1" x14ac:dyDescent="0.3">
      <c r="A5" s="468" t="s">
        <v>71</v>
      </c>
      <c r="B5" s="469"/>
      <c r="C5" s="469"/>
      <c r="D5" s="469"/>
      <c r="E5" s="469"/>
      <c r="F5" s="469"/>
      <c r="G5" s="469"/>
      <c r="H5" s="469"/>
      <c r="I5" s="470"/>
      <c r="J5" s="472" t="s">
        <v>94</v>
      </c>
      <c r="K5" s="473"/>
      <c r="L5" s="473"/>
      <c r="M5" s="474"/>
      <c r="N5" s="472" t="s">
        <v>106</v>
      </c>
      <c r="O5" s="473"/>
      <c r="P5" s="473"/>
      <c r="Q5" s="474"/>
    </row>
    <row r="6" spans="1:17" ht="39.75" thickBot="1" x14ac:dyDescent="0.3">
      <c r="A6" s="53" t="s">
        <v>1</v>
      </c>
      <c r="B6" s="54" t="s">
        <v>2</v>
      </c>
      <c r="C6" s="54" t="s">
        <v>3</v>
      </c>
      <c r="D6" s="54" t="s">
        <v>4</v>
      </c>
      <c r="E6" s="54" t="s">
        <v>5</v>
      </c>
      <c r="F6" s="54" t="s">
        <v>6</v>
      </c>
      <c r="G6" s="54" t="s">
        <v>7</v>
      </c>
      <c r="H6" s="151" t="s">
        <v>93</v>
      </c>
      <c r="I6" s="159" t="s">
        <v>8</v>
      </c>
      <c r="J6" s="356" t="s">
        <v>197</v>
      </c>
      <c r="K6" s="71" t="s">
        <v>9</v>
      </c>
      <c r="L6" s="72" t="s">
        <v>10</v>
      </c>
      <c r="M6" s="73" t="s">
        <v>136</v>
      </c>
      <c r="N6" s="325" t="s">
        <v>197</v>
      </c>
      <c r="O6" s="71" t="s">
        <v>9</v>
      </c>
      <c r="P6" s="72" t="s">
        <v>10</v>
      </c>
      <c r="Q6" s="73" t="s">
        <v>136</v>
      </c>
    </row>
    <row r="7" spans="1:17" ht="15" x14ac:dyDescent="0.25">
      <c r="A7" s="55"/>
      <c r="B7" s="56">
        <v>11</v>
      </c>
      <c r="C7" s="56"/>
      <c r="D7" s="56"/>
      <c r="E7" s="56"/>
      <c r="F7" s="56"/>
      <c r="G7" s="56"/>
      <c r="H7" s="201" t="s">
        <v>11</v>
      </c>
      <c r="I7" s="192"/>
      <c r="J7" s="364"/>
      <c r="K7" s="89"/>
      <c r="L7" s="56"/>
      <c r="M7" s="88"/>
      <c r="N7" s="331"/>
      <c r="O7" s="80"/>
      <c r="P7" s="57"/>
      <c r="Q7" s="58"/>
    </row>
    <row r="8" spans="1:17" ht="15" x14ac:dyDescent="0.25">
      <c r="A8" s="15"/>
      <c r="B8" s="2"/>
      <c r="C8" s="5">
        <v>0</v>
      </c>
      <c r="D8" s="2"/>
      <c r="E8" s="2"/>
      <c r="F8" s="2"/>
      <c r="G8" s="2"/>
      <c r="H8" s="171" t="s">
        <v>12</v>
      </c>
      <c r="I8" s="174"/>
      <c r="J8" s="365"/>
      <c r="K8" s="49"/>
      <c r="L8" s="2"/>
      <c r="M8" s="29"/>
      <c r="N8" s="332"/>
      <c r="O8" s="81"/>
      <c r="P8" s="3"/>
      <c r="Q8" s="13"/>
    </row>
    <row r="9" spans="1:17" ht="15" x14ac:dyDescent="0.25">
      <c r="A9" s="15"/>
      <c r="B9" s="2"/>
      <c r="C9" s="2"/>
      <c r="D9" s="2">
        <v>0</v>
      </c>
      <c r="E9" s="2"/>
      <c r="F9" s="2"/>
      <c r="G9" s="2"/>
      <c r="H9" s="171" t="s">
        <v>13</v>
      </c>
      <c r="I9" s="174"/>
      <c r="J9" s="365"/>
      <c r="K9" s="49"/>
      <c r="L9" s="2"/>
      <c r="M9" s="29"/>
      <c r="N9" s="332"/>
      <c r="O9" s="81"/>
      <c r="P9" s="3"/>
      <c r="Q9" s="13"/>
    </row>
    <row r="10" spans="1:17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37" t="s">
        <v>17</v>
      </c>
      <c r="I10" s="174"/>
      <c r="J10" s="365"/>
      <c r="K10" s="52"/>
      <c r="L10" s="3"/>
      <c r="M10" s="13"/>
      <c r="N10" s="437">
        <v>0</v>
      </c>
      <c r="O10" s="426">
        <v>11910440</v>
      </c>
      <c r="P10" s="427">
        <v>11910440</v>
      </c>
      <c r="Q10" s="428">
        <v>1907935.91</v>
      </c>
    </row>
    <row r="11" spans="1:17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37" t="s">
        <v>135</v>
      </c>
      <c r="I11" s="160" t="s">
        <v>72</v>
      </c>
      <c r="J11" s="366">
        <v>0</v>
      </c>
      <c r="K11" s="63">
        <f>+K13</f>
        <v>8</v>
      </c>
      <c r="L11" s="7">
        <f>+L13</f>
        <v>8</v>
      </c>
      <c r="M11" s="18">
        <f>+M13</f>
        <v>0</v>
      </c>
      <c r="N11" s="401"/>
      <c r="O11" s="426"/>
      <c r="P11" s="427"/>
      <c r="Q11" s="428"/>
    </row>
    <row r="12" spans="1:17" ht="15" x14ac:dyDescent="0.25">
      <c r="A12" s="15"/>
      <c r="B12" s="2"/>
      <c r="C12" s="2"/>
      <c r="D12" s="2"/>
      <c r="E12" s="2"/>
      <c r="F12" s="2"/>
      <c r="G12" s="3">
        <v>3</v>
      </c>
      <c r="H12" s="171" t="s">
        <v>143</v>
      </c>
      <c r="I12" s="173" t="s">
        <v>15</v>
      </c>
      <c r="J12" s="367">
        <v>0</v>
      </c>
      <c r="K12" s="64">
        <v>134</v>
      </c>
      <c r="L12" s="8">
        <v>112</v>
      </c>
      <c r="M12" s="65">
        <v>31</v>
      </c>
      <c r="N12" s="405"/>
      <c r="O12" s="426"/>
      <c r="P12" s="427"/>
      <c r="Q12" s="428"/>
    </row>
    <row r="13" spans="1:17" ht="15" x14ac:dyDescent="0.25">
      <c r="A13" s="15"/>
      <c r="B13" s="2"/>
      <c r="C13" s="2"/>
      <c r="D13" s="2"/>
      <c r="E13" s="2"/>
      <c r="F13" s="2"/>
      <c r="G13" s="3">
        <v>5</v>
      </c>
      <c r="H13" s="171" t="s">
        <v>135</v>
      </c>
      <c r="I13" s="173" t="s">
        <v>72</v>
      </c>
      <c r="J13" s="367">
        <v>0</v>
      </c>
      <c r="K13" s="64">
        <v>8</v>
      </c>
      <c r="L13" s="8">
        <v>8</v>
      </c>
      <c r="M13" s="65">
        <v>0</v>
      </c>
      <c r="N13" s="405"/>
      <c r="O13" s="426"/>
      <c r="P13" s="427"/>
      <c r="Q13" s="428"/>
    </row>
    <row r="14" spans="1:17" ht="15" x14ac:dyDescent="0.25">
      <c r="A14" s="15"/>
      <c r="B14" s="2">
        <v>19</v>
      </c>
      <c r="C14" s="2"/>
      <c r="D14" s="2"/>
      <c r="E14" s="2"/>
      <c r="F14" s="2"/>
      <c r="G14" s="2"/>
      <c r="H14" s="171" t="s">
        <v>169</v>
      </c>
      <c r="I14" s="173"/>
      <c r="J14" s="367"/>
      <c r="K14" s="17"/>
      <c r="L14" s="4"/>
      <c r="M14" s="62"/>
      <c r="N14" s="405"/>
      <c r="O14" s="426"/>
      <c r="P14" s="427"/>
      <c r="Q14" s="428"/>
    </row>
    <row r="15" spans="1:17" ht="15" x14ac:dyDescent="0.25">
      <c r="A15" s="15"/>
      <c r="B15" s="2"/>
      <c r="C15" s="2">
        <v>0</v>
      </c>
      <c r="D15" s="2"/>
      <c r="E15" s="2"/>
      <c r="F15" s="2"/>
      <c r="G15" s="2"/>
      <c r="H15" s="171" t="s">
        <v>12</v>
      </c>
      <c r="I15" s="160"/>
      <c r="J15" s="366"/>
      <c r="K15" s="15"/>
      <c r="L15" s="6"/>
      <c r="M15" s="16"/>
      <c r="N15" s="401"/>
      <c r="O15" s="426"/>
      <c r="P15" s="427"/>
      <c r="Q15" s="428"/>
    </row>
    <row r="16" spans="1:17" ht="15" x14ac:dyDescent="0.25">
      <c r="A16" s="15"/>
      <c r="B16" s="2"/>
      <c r="C16" s="2"/>
      <c r="D16" s="2">
        <v>0</v>
      </c>
      <c r="E16" s="2"/>
      <c r="F16" s="2"/>
      <c r="G16" s="2"/>
      <c r="H16" s="171" t="s">
        <v>13</v>
      </c>
      <c r="I16" s="173"/>
      <c r="J16" s="367"/>
      <c r="K16" s="17"/>
      <c r="L16" s="4"/>
      <c r="M16" s="62"/>
      <c r="N16" s="405"/>
      <c r="O16" s="426"/>
      <c r="P16" s="427"/>
      <c r="Q16" s="428"/>
    </row>
    <row r="17" spans="1:17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37" t="s">
        <v>144</v>
      </c>
      <c r="I17" s="173"/>
      <c r="J17" s="367"/>
      <c r="K17" s="17"/>
      <c r="L17" s="4"/>
      <c r="M17" s="62"/>
      <c r="N17" s="405">
        <v>10485103</v>
      </c>
      <c r="O17" s="426">
        <v>10246000</v>
      </c>
      <c r="P17" s="427">
        <v>10246000</v>
      </c>
      <c r="Q17" s="428">
        <v>0</v>
      </c>
    </row>
    <row r="18" spans="1:17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37" t="s">
        <v>170</v>
      </c>
      <c r="I18" s="160" t="s">
        <v>63</v>
      </c>
      <c r="J18" s="366">
        <v>55</v>
      </c>
      <c r="K18" s="63">
        <f>+K19</f>
        <v>24</v>
      </c>
      <c r="L18" s="7">
        <f>+L19</f>
        <v>20</v>
      </c>
      <c r="M18" s="18">
        <f>+M19</f>
        <v>0</v>
      </c>
      <c r="N18" s="401"/>
      <c r="O18" s="426"/>
      <c r="P18" s="427"/>
      <c r="Q18" s="428"/>
    </row>
    <row r="19" spans="1:17" ht="15" x14ac:dyDescent="0.25">
      <c r="A19" s="15"/>
      <c r="B19" s="2"/>
      <c r="C19" s="2"/>
      <c r="D19" s="2"/>
      <c r="E19" s="2"/>
      <c r="F19" s="2"/>
      <c r="G19" s="3">
        <v>2</v>
      </c>
      <c r="H19" s="171" t="s">
        <v>171</v>
      </c>
      <c r="I19" s="173" t="s">
        <v>63</v>
      </c>
      <c r="J19" s="367">
        <v>28</v>
      </c>
      <c r="K19" s="64">
        <v>24</v>
      </c>
      <c r="L19" s="8">
        <v>20</v>
      </c>
      <c r="M19" s="65">
        <v>0</v>
      </c>
      <c r="N19" s="405"/>
      <c r="O19" s="426"/>
      <c r="P19" s="427"/>
      <c r="Q19" s="428"/>
    </row>
    <row r="20" spans="1:17" ht="15" x14ac:dyDescent="0.25">
      <c r="A20" s="15"/>
      <c r="B20" s="2"/>
      <c r="C20" s="2"/>
      <c r="D20" s="2"/>
      <c r="E20" s="2"/>
      <c r="F20" s="2"/>
      <c r="G20" s="3">
        <v>3</v>
      </c>
      <c r="H20" s="171" t="s">
        <v>172</v>
      </c>
      <c r="I20" s="173" t="s">
        <v>173</v>
      </c>
      <c r="J20" s="367">
        <v>4</v>
      </c>
      <c r="K20" s="64">
        <v>24</v>
      </c>
      <c r="L20" s="8">
        <v>24</v>
      </c>
      <c r="M20" s="65">
        <v>0</v>
      </c>
      <c r="N20" s="405"/>
      <c r="O20" s="426"/>
      <c r="P20" s="427"/>
      <c r="Q20" s="428"/>
    </row>
    <row r="21" spans="1:17" ht="15" x14ac:dyDescent="0.25">
      <c r="A21" s="15"/>
      <c r="B21" s="2"/>
      <c r="C21" s="2"/>
      <c r="D21" s="2"/>
      <c r="E21" s="2"/>
      <c r="F21" s="2"/>
      <c r="G21" s="3">
        <v>4</v>
      </c>
      <c r="H21" s="171" t="s">
        <v>182</v>
      </c>
      <c r="I21" s="173" t="s">
        <v>15</v>
      </c>
      <c r="J21" s="367">
        <v>23</v>
      </c>
      <c r="K21" s="64">
        <v>50</v>
      </c>
      <c r="L21" s="8">
        <v>50</v>
      </c>
      <c r="M21" s="65">
        <v>0</v>
      </c>
      <c r="N21" s="405"/>
      <c r="O21" s="426"/>
      <c r="P21" s="427"/>
      <c r="Q21" s="428"/>
    </row>
    <row r="22" spans="1:17" ht="27" x14ac:dyDescent="0.25">
      <c r="A22" s="15"/>
      <c r="B22" s="2">
        <v>20</v>
      </c>
      <c r="C22" s="2"/>
      <c r="D22" s="2"/>
      <c r="E22" s="2"/>
      <c r="F22" s="2"/>
      <c r="G22" s="2"/>
      <c r="H22" s="171" t="s">
        <v>174</v>
      </c>
      <c r="I22" s="173"/>
      <c r="J22" s="367"/>
      <c r="K22" s="17"/>
      <c r="L22" s="4"/>
      <c r="M22" s="62"/>
      <c r="N22" s="405"/>
      <c r="O22" s="426"/>
      <c r="P22" s="427"/>
      <c r="Q22" s="428"/>
    </row>
    <row r="23" spans="1:17" ht="15" x14ac:dyDescent="0.25">
      <c r="A23" s="15"/>
      <c r="B23" s="2"/>
      <c r="C23" s="2">
        <v>0</v>
      </c>
      <c r="D23" s="2"/>
      <c r="E23" s="2"/>
      <c r="F23" s="2"/>
      <c r="G23" s="2"/>
      <c r="H23" s="171" t="s">
        <v>12</v>
      </c>
      <c r="I23" s="160"/>
      <c r="J23" s="366"/>
      <c r="K23" s="15"/>
      <c r="L23" s="6"/>
      <c r="M23" s="16"/>
      <c r="N23" s="401"/>
      <c r="O23" s="426"/>
      <c r="P23" s="427"/>
      <c r="Q23" s="428"/>
    </row>
    <row r="24" spans="1:17" ht="15" x14ac:dyDescent="0.25">
      <c r="A24" s="15"/>
      <c r="B24" s="2"/>
      <c r="C24" s="2"/>
      <c r="D24" s="2">
        <v>0</v>
      </c>
      <c r="E24" s="2"/>
      <c r="F24" s="2"/>
      <c r="G24" s="2"/>
      <c r="H24" s="171" t="s">
        <v>13</v>
      </c>
      <c r="I24" s="173"/>
      <c r="J24" s="367"/>
      <c r="K24" s="17"/>
      <c r="L24" s="4"/>
      <c r="M24" s="62"/>
      <c r="N24" s="405"/>
      <c r="O24" s="426"/>
      <c r="P24" s="427"/>
      <c r="Q24" s="428"/>
    </row>
    <row r="25" spans="1:17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71" t="s">
        <v>114</v>
      </c>
      <c r="I25" s="173"/>
      <c r="J25" s="367"/>
      <c r="K25" s="17"/>
      <c r="L25" s="4"/>
      <c r="M25" s="62"/>
      <c r="N25" s="405">
        <v>61983546</v>
      </c>
      <c r="O25" s="426">
        <v>82670560</v>
      </c>
      <c r="P25" s="427">
        <v>82670560</v>
      </c>
      <c r="Q25" s="428">
        <v>5629328.8899999997</v>
      </c>
    </row>
    <row r="26" spans="1:17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37" t="s">
        <v>16</v>
      </c>
      <c r="I26" s="160" t="s">
        <v>15</v>
      </c>
      <c r="J26" s="366">
        <v>343</v>
      </c>
      <c r="K26" s="63">
        <f>+K27</f>
        <v>356</v>
      </c>
      <c r="L26" s="7">
        <f t="shared" ref="L26:M26" si="0">+L27</f>
        <v>378</v>
      </c>
      <c r="M26" s="18">
        <f t="shared" si="0"/>
        <v>26</v>
      </c>
      <c r="N26" s="334"/>
      <c r="O26" s="81"/>
      <c r="P26" s="37"/>
      <c r="Q26" s="28"/>
    </row>
    <row r="27" spans="1:17" ht="15.75" thickBot="1" x14ac:dyDescent="0.3">
      <c r="A27" s="25"/>
      <c r="B27" s="14"/>
      <c r="C27" s="14"/>
      <c r="D27" s="14"/>
      <c r="E27" s="14"/>
      <c r="F27" s="14"/>
      <c r="G27" s="10">
        <v>2</v>
      </c>
      <c r="H27" s="190" t="s">
        <v>16</v>
      </c>
      <c r="I27" s="191" t="s">
        <v>15</v>
      </c>
      <c r="J27" s="368">
        <v>343</v>
      </c>
      <c r="K27" s="84">
        <v>356</v>
      </c>
      <c r="L27" s="200">
        <v>378</v>
      </c>
      <c r="M27" s="67">
        <v>26</v>
      </c>
      <c r="N27" s="338"/>
      <c r="O27" s="147"/>
      <c r="P27" s="148"/>
      <c r="Q27" s="149"/>
    </row>
  </sheetData>
  <mergeCells count="6">
    <mergeCell ref="A5:I5"/>
    <mergeCell ref="A1:Q1"/>
    <mergeCell ref="A2:Q2"/>
    <mergeCell ref="A3:Q3"/>
    <mergeCell ref="J5:M5"/>
    <mergeCell ref="N5:Q5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Q20"/>
  <sheetViews>
    <sheetView view="pageBreakPreview" zoomScale="90" zoomScaleNormal="115" zoomScaleSheetLayoutView="90" workbookViewId="0">
      <selection activeCell="L19" sqref="L19"/>
    </sheetView>
  </sheetViews>
  <sheetFormatPr baseColWidth="10" defaultRowHeight="13.5" x14ac:dyDescent="0.25"/>
  <cols>
    <col min="1" max="7" width="3.7109375" style="113" bestFit="1" customWidth="1"/>
    <col min="8" max="8" width="53.5703125" style="113" customWidth="1"/>
    <col min="9" max="9" width="14" style="113" bestFit="1" customWidth="1"/>
    <col min="10" max="10" width="14" style="113" customWidth="1"/>
    <col min="11" max="11" width="10.140625" style="113" bestFit="1" customWidth="1"/>
    <col min="12" max="12" width="11" style="113" bestFit="1" customWidth="1"/>
    <col min="13" max="13" width="13.7109375" style="113" bestFit="1" customWidth="1"/>
    <col min="14" max="14" width="17.42578125" style="113" bestFit="1" customWidth="1"/>
    <col min="15" max="16" width="16.140625" style="113" bestFit="1" customWidth="1"/>
    <col min="17" max="17" width="17.42578125" style="113" bestFit="1" customWidth="1"/>
    <col min="18" max="16384" width="11.42578125" style="113"/>
  </cols>
  <sheetData>
    <row r="1" spans="1:17" s="1" customFormat="1" ht="15" x14ac:dyDescent="0.2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s="1" customFormat="1" ht="15" x14ac:dyDescent="0.2">
      <c r="A2" s="471" t="s">
        <v>137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</row>
    <row r="3" spans="1:17" s="1" customFormat="1" ht="15" x14ac:dyDescent="0.2">
      <c r="A3" s="471" t="str">
        <f>+'201. DS'!A3:Q3</f>
        <v>EJERCICIO FISCAL 2020   ACTUALIZADA MARZO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</row>
    <row r="4" spans="1:17" ht="14.25" thickBot="1" x14ac:dyDescent="0.3">
      <c r="A4" s="112"/>
    </row>
    <row r="5" spans="1:17" ht="21" customHeight="1" thickBot="1" x14ac:dyDescent="0.3">
      <c r="A5" s="488" t="s">
        <v>73</v>
      </c>
      <c r="B5" s="489"/>
      <c r="C5" s="489"/>
      <c r="D5" s="489"/>
      <c r="E5" s="489"/>
      <c r="F5" s="489"/>
      <c r="G5" s="489"/>
      <c r="H5" s="489"/>
      <c r="I5" s="490"/>
      <c r="J5" s="491" t="s">
        <v>80</v>
      </c>
      <c r="K5" s="492"/>
      <c r="L5" s="492"/>
      <c r="M5" s="493"/>
      <c r="N5" s="491" t="s">
        <v>106</v>
      </c>
      <c r="O5" s="492"/>
      <c r="P5" s="492"/>
      <c r="Q5" s="493"/>
    </row>
    <row r="6" spans="1:17" ht="39.75" thickBot="1" x14ac:dyDescent="0.3">
      <c r="A6" s="53" t="s">
        <v>1</v>
      </c>
      <c r="B6" s="54" t="s">
        <v>2</v>
      </c>
      <c r="C6" s="54" t="s">
        <v>3</v>
      </c>
      <c r="D6" s="54" t="s">
        <v>4</v>
      </c>
      <c r="E6" s="54" t="s">
        <v>5</v>
      </c>
      <c r="F6" s="54" t="s">
        <v>6</v>
      </c>
      <c r="G6" s="54" t="s">
        <v>7</v>
      </c>
      <c r="H6" s="151" t="s">
        <v>93</v>
      </c>
      <c r="I6" s="159" t="s">
        <v>8</v>
      </c>
      <c r="J6" s="356" t="s">
        <v>197</v>
      </c>
      <c r="K6" s="71" t="s">
        <v>9</v>
      </c>
      <c r="L6" s="72" t="s">
        <v>10</v>
      </c>
      <c r="M6" s="73" t="s">
        <v>136</v>
      </c>
      <c r="N6" s="325" t="s">
        <v>197</v>
      </c>
      <c r="O6" s="71" t="s">
        <v>9</v>
      </c>
      <c r="P6" s="72" t="s">
        <v>10</v>
      </c>
      <c r="Q6" s="73" t="s">
        <v>136</v>
      </c>
    </row>
    <row r="7" spans="1:17" ht="15" x14ac:dyDescent="0.25">
      <c r="A7" s="95"/>
      <c r="B7" s="96">
        <v>19</v>
      </c>
      <c r="C7" s="96"/>
      <c r="D7" s="96"/>
      <c r="E7" s="96"/>
      <c r="F7" s="96"/>
      <c r="G7" s="96"/>
      <c r="H7" s="239" t="s">
        <v>169</v>
      </c>
      <c r="I7" s="240"/>
      <c r="J7" s="357"/>
      <c r="K7" s="228"/>
      <c r="L7" s="97"/>
      <c r="M7" s="229"/>
      <c r="N7" s="326"/>
      <c r="O7" s="100"/>
      <c r="P7" s="98"/>
      <c r="Q7" s="99"/>
    </row>
    <row r="8" spans="1:17" ht="15" x14ac:dyDescent="0.25">
      <c r="A8" s="23"/>
      <c r="B8" s="19"/>
      <c r="C8" s="21">
        <v>0</v>
      </c>
      <c r="D8" s="19"/>
      <c r="E8" s="19"/>
      <c r="F8" s="19"/>
      <c r="G8" s="19"/>
      <c r="H8" s="212" t="s">
        <v>12</v>
      </c>
      <c r="I8" s="231"/>
      <c r="J8" s="358"/>
      <c r="K8" s="217"/>
      <c r="L8" s="20"/>
      <c r="M8" s="218"/>
      <c r="N8" s="327"/>
      <c r="O8" s="101"/>
      <c r="P8" s="33"/>
      <c r="Q8" s="22"/>
    </row>
    <row r="9" spans="1:17" ht="15" x14ac:dyDescent="0.25">
      <c r="A9" s="23"/>
      <c r="B9" s="19"/>
      <c r="C9" s="19"/>
      <c r="D9" s="19">
        <v>0</v>
      </c>
      <c r="E9" s="19"/>
      <c r="F9" s="19"/>
      <c r="G9" s="19"/>
      <c r="H9" s="212" t="s">
        <v>13</v>
      </c>
      <c r="I9" s="231"/>
      <c r="J9" s="358"/>
      <c r="K9" s="217"/>
      <c r="L9" s="20"/>
      <c r="M9" s="218"/>
      <c r="N9" s="327"/>
      <c r="O9" s="101"/>
      <c r="P9" s="33"/>
      <c r="Q9" s="22"/>
    </row>
    <row r="10" spans="1:17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12" t="s">
        <v>114</v>
      </c>
      <c r="I10" s="230"/>
      <c r="J10" s="359"/>
      <c r="K10" s="217"/>
      <c r="L10" s="20"/>
      <c r="M10" s="218"/>
      <c r="N10" s="437">
        <v>66311869</v>
      </c>
      <c r="O10" s="426">
        <v>53496800</v>
      </c>
      <c r="P10" s="427">
        <v>53496800</v>
      </c>
      <c r="Q10" s="428">
        <v>4385417.49</v>
      </c>
    </row>
    <row r="11" spans="1:17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13" t="s">
        <v>16</v>
      </c>
      <c r="I11" s="232" t="s">
        <v>15</v>
      </c>
      <c r="J11" s="360">
        <v>272</v>
      </c>
      <c r="K11" s="23">
        <f>+K12</f>
        <v>92</v>
      </c>
      <c r="L11" s="32">
        <f t="shared" ref="L11:M11" si="0">+L12</f>
        <v>309</v>
      </c>
      <c r="M11" s="219">
        <f t="shared" si="0"/>
        <v>50</v>
      </c>
      <c r="N11" s="401"/>
      <c r="O11" s="426"/>
      <c r="P11" s="427"/>
      <c r="Q11" s="428"/>
    </row>
    <row r="12" spans="1:17" ht="15" x14ac:dyDescent="0.25">
      <c r="A12" s="23"/>
      <c r="B12" s="19"/>
      <c r="C12" s="19"/>
      <c r="D12" s="19"/>
      <c r="E12" s="19"/>
      <c r="F12" s="19"/>
      <c r="G12" s="20">
        <v>2</v>
      </c>
      <c r="H12" s="212" t="s">
        <v>16</v>
      </c>
      <c r="I12" s="233" t="s">
        <v>15</v>
      </c>
      <c r="J12" s="361">
        <v>272</v>
      </c>
      <c r="K12" s="220">
        <v>92</v>
      </c>
      <c r="L12" s="34">
        <v>309</v>
      </c>
      <c r="M12" s="221">
        <v>50</v>
      </c>
      <c r="N12" s="405"/>
      <c r="O12" s="426"/>
      <c r="P12" s="427"/>
      <c r="Q12" s="428"/>
    </row>
    <row r="13" spans="1:17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12" t="s">
        <v>175</v>
      </c>
      <c r="I13" s="233"/>
      <c r="J13" s="361"/>
      <c r="K13" s="220"/>
      <c r="L13" s="34"/>
      <c r="M13" s="221"/>
      <c r="N13" s="405">
        <v>1182655000</v>
      </c>
      <c r="O13" s="426">
        <v>520903200</v>
      </c>
      <c r="P13" s="427">
        <v>520903200</v>
      </c>
      <c r="Q13" s="428">
        <v>26068088.57</v>
      </c>
    </row>
    <row r="14" spans="1:17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13" t="s">
        <v>74</v>
      </c>
      <c r="I14" s="232" t="s">
        <v>63</v>
      </c>
      <c r="J14" s="362">
        <v>36369</v>
      </c>
      <c r="K14" s="35">
        <f>SUM(K15:K19)</f>
        <v>9527</v>
      </c>
      <c r="L14" s="35">
        <f>SUM(L15:L19)</f>
        <v>15121</v>
      </c>
      <c r="M14" s="222">
        <f>SUM(M15:M19)</f>
        <v>193</v>
      </c>
      <c r="N14" s="401"/>
      <c r="O14" s="426"/>
      <c r="P14" s="427"/>
      <c r="Q14" s="428"/>
    </row>
    <row r="15" spans="1:17" ht="27" x14ac:dyDescent="0.25">
      <c r="A15" s="23"/>
      <c r="B15" s="19"/>
      <c r="C15" s="19"/>
      <c r="D15" s="19"/>
      <c r="E15" s="19"/>
      <c r="F15" s="19"/>
      <c r="G15" s="20">
        <v>2</v>
      </c>
      <c r="H15" s="212" t="s">
        <v>75</v>
      </c>
      <c r="I15" s="233" t="s">
        <v>63</v>
      </c>
      <c r="J15" s="361">
        <v>661</v>
      </c>
      <c r="K15" s="223">
        <v>358</v>
      </c>
      <c r="L15" s="36">
        <v>407</v>
      </c>
      <c r="M15" s="224">
        <v>0</v>
      </c>
      <c r="N15" s="329"/>
      <c r="O15" s="101"/>
      <c r="P15" s="33"/>
      <c r="Q15" s="22"/>
    </row>
    <row r="16" spans="1:17" ht="15" x14ac:dyDescent="0.25">
      <c r="A16" s="23"/>
      <c r="B16" s="19"/>
      <c r="C16" s="19"/>
      <c r="D16" s="19"/>
      <c r="E16" s="19"/>
      <c r="F16" s="19"/>
      <c r="G16" s="20">
        <v>3</v>
      </c>
      <c r="H16" s="212" t="s">
        <v>76</v>
      </c>
      <c r="I16" s="233" t="s">
        <v>63</v>
      </c>
      <c r="J16" s="361">
        <v>1984</v>
      </c>
      <c r="K16" s="220">
        <v>273</v>
      </c>
      <c r="L16" s="34">
        <v>273</v>
      </c>
      <c r="M16" s="221">
        <v>0</v>
      </c>
      <c r="N16" s="328"/>
      <c r="O16" s="101"/>
      <c r="P16" s="33"/>
      <c r="Q16" s="22"/>
    </row>
    <row r="17" spans="1:17" ht="27" x14ac:dyDescent="0.25">
      <c r="A17" s="23"/>
      <c r="B17" s="19"/>
      <c r="C17" s="19"/>
      <c r="D17" s="19"/>
      <c r="E17" s="19"/>
      <c r="F17" s="19"/>
      <c r="G17" s="20">
        <v>4</v>
      </c>
      <c r="H17" s="212" t="s">
        <v>77</v>
      </c>
      <c r="I17" s="233" t="s">
        <v>63</v>
      </c>
      <c r="J17" s="361">
        <v>4200</v>
      </c>
      <c r="K17" s="220">
        <v>115</v>
      </c>
      <c r="L17" s="34">
        <v>115</v>
      </c>
      <c r="M17" s="221">
        <v>0</v>
      </c>
      <c r="N17" s="328"/>
      <c r="O17" s="101"/>
      <c r="P17" s="33"/>
      <c r="Q17" s="22"/>
    </row>
    <row r="18" spans="1:17" ht="27" x14ac:dyDescent="0.25">
      <c r="A18" s="23"/>
      <c r="B18" s="19"/>
      <c r="C18" s="19"/>
      <c r="D18" s="19"/>
      <c r="E18" s="19"/>
      <c r="F18" s="19"/>
      <c r="G18" s="20">
        <v>5</v>
      </c>
      <c r="H18" s="212" t="s">
        <v>78</v>
      </c>
      <c r="I18" s="233" t="s">
        <v>63</v>
      </c>
      <c r="J18" s="361">
        <v>9026</v>
      </c>
      <c r="K18" s="220">
        <v>205</v>
      </c>
      <c r="L18" s="34">
        <v>667</v>
      </c>
      <c r="M18" s="221">
        <v>0</v>
      </c>
      <c r="N18" s="328"/>
      <c r="O18" s="101"/>
      <c r="P18" s="33"/>
      <c r="Q18" s="22"/>
    </row>
    <row r="19" spans="1:17" ht="15.75" thickBot="1" x14ac:dyDescent="0.3">
      <c r="A19" s="234"/>
      <c r="B19" s="235"/>
      <c r="C19" s="235"/>
      <c r="D19" s="235"/>
      <c r="E19" s="235"/>
      <c r="F19" s="235"/>
      <c r="G19" s="236">
        <v>7</v>
      </c>
      <c r="H19" s="237" t="s">
        <v>79</v>
      </c>
      <c r="I19" s="238" t="s">
        <v>63</v>
      </c>
      <c r="J19" s="363">
        <v>19837</v>
      </c>
      <c r="K19" s="225">
        <v>8576</v>
      </c>
      <c r="L19" s="226">
        <v>13659</v>
      </c>
      <c r="M19" s="227">
        <v>193</v>
      </c>
      <c r="N19" s="330"/>
      <c r="O19" s="214"/>
      <c r="P19" s="215"/>
      <c r="Q19" s="216"/>
    </row>
    <row r="20" spans="1:17" ht="27.75" thickBot="1" x14ac:dyDescent="0.3">
      <c r="A20" s="234"/>
      <c r="B20" s="235"/>
      <c r="C20" s="235"/>
      <c r="D20" s="235"/>
      <c r="E20" s="235"/>
      <c r="F20" s="235"/>
      <c r="G20" s="236">
        <v>6</v>
      </c>
      <c r="H20" s="237" t="s">
        <v>202</v>
      </c>
      <c r="I20" s="238" t="s">
        <v>63</v>
      </c>
      <c r="J20" s="363">
        <v>661</v>
      </c>
      <c r="K20" s="225">
        <v>0</v>
      </c>
      <c r="L20" s="226">
        <v>0</v>
      </c>
      <c r="M20" s="227">
        <v>0</v>
      </c>
      <c r="N20" s="330"/>
      <c r="O20" s="214"/>
      <c r="P20" s="215"/>
      <c r="Q20" s="216"/>
    </row>
  </sheetData>
  <mergeCells count="6">
    <mergeCell ref="A5:I5"/>
    <mergeCell ref="A1:Q1"/>
    <mergeCell ref="A2:Q2"/>
    <mergeCell ref="A3:Q3"/>
    <mergeCell ref="J5:M5"/>
    <mergeCell ref="N5:Q5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FA15"/>
  <sheetViews>
    <sheetView view="pageBreakPreview" topLeftCell="D1" zoomScaleNormal="115" zoomScaleSheetLayoutView="100" workbookViewId="0">
      <pane ySplit="6" topLeftCell="A7" activePane="bottomLeft" state="frozen"/>
      <selection activeCell="H30" sqref="H30"/>
      <selection pane="bottomLeft" activeCell="N11" sqref="N11"/>
    </sheetView>
  </sheetViews>
  <sheetFormatPr baseColWidth="10" defaultRowHeight="13.5" x14ac:dyDescent="0.25"/>
  <cols>
    <col min="1" max="7" width="3.7109375" style="113" bestFit="1" customWidth="1"/>
    <col min="8" max="8" width="69.42578125" style="113" bestFit="1" customWidth="1"/>
    <col min="9" max="9" width="12.5703125" style="113" bestFit="1" customWidth="1"/>
    <col min="10" max="10" width="12.5703125" style="113" customWidth="1"/>
    <col min="11" max="11" width="10" style="113" bestFit="1" customWidth="1"/>
    <col min="12" max="12" width="11.28515625" style="113" bestFit="1" customWidth="1"/>
    <col min="13" max="13" width="14.140625" style="113" bestFit="1" customWidth="1"/>
    <col min="14" max="16" width="16.140625" style="113" bestFit="1" customWidth="1"/>
    <col min="17" max="17" width="15" style="113" bestFit="1" customWidth="1"/>
    <col min="18" max="16384" width="11.42578125" style="113"/>
  </cols>
  <sheetData>
    <row r="1" spans="1:1021 1030:2041 2050:4096 4105:5116 5125:6136 6145:8191 8200:9211 9220:12286 12295:13306 13315:16381" s="1" customFormat="1" ht="15" x14ac:dyDescent="0.2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021 1030:2041 2050:4096 4105:5116 5125:6136 6145:8191 8200:9211 9220:12286 12295:13306 13315:16381" s="1" customFormat="1" ht="15" x14ac:dyDescent="0.2">
      <c r="A2" s="471" t="s">
        <v>137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</row>
    <row r="3" spans="1:1021 1030:2041 2050:4096 4105:5116 5125:6136 6145:8191 8200:9211 9220:12286 12295:13306 13315:16381" s="1" customFormat="1" ht="15" x14ac:dyDescent="0.2">
      <c r="A3" s="471" t="str">
        <f>+'201. DS'!A3:Q3</f>
        <v>EJERCICIO FISCAL 2020   ACTUALIZADA MARZO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</row>
    <row r="4" spans="1:1021 1030:2041 2050:4096 4105:5116 5125:6136 6145:8191 8200:9211 9220:12286 12295:13306 13315:16381" ht="14.25" thickBot="1" x14ac:dyDescent="0.3">
      <c r="A4" s="112"/>
      <c r="Q4" s="114"/>
    </row>
    <row r="5" spans="1:1021 1030:2041 2050:4096 4105:5116 5125:6136 6145:8191 8200:9211 9220:12286 12295:13306 13315:16381" s="1" customFormat="1" ht="15" customHeight="1" thickBot="1" x14ac:dyDescent="0.25">
      <c r="A5" s="468" t="s">
        <v>108</v>
      </c>
      <c r="B5" s="469"/>
      <c r="C5" s="469"/>
      <c r="D5" s="469"/>
      <c r="E5" s="469"/>
      <c r="F5" s="469"/>
      <c r="G5" s="469"/>
      <c r="H5" s="469"/>
      <c r="I5" s="475"/>
      <c r="J5" s="473" t="s">
        <v>94</v>
      </c>
      <c r="K5" s="473"/>
      <c r="L5" s="473"/>
      <c r="M5" s="473"/>
      <c r="N5" s="473" t="s">
        <v>106</v>
      </c>
      <c r="O5" s="473"/>
      <c r="P5" s="473"/>
      <c r="Q5" s="474"/>
    </row>
    <row r="6" spans="1:1021 1030:2041 2050:4096 4105:5116 5125:6136 6145:8191 8200:9211 9220:12286 12295:13306 13315:16381" s="1" customFormat="1" ht="39.75" thickBot="1" x14ac:dyDescent="0.25">
      <c r="A6" s="241" t="s">
        <v>1</v>
      </c>
      <c r="B6" s="242" t="s">
        <v>2</v>
      </c>
      <c r="C6" s="242" t="s">
        <v>3</v>
      </c>
      <c r="D6" s="242" t="s">
        <v>4</v>
      </c>
      <c r="E6" s="242" t="s">
        <v>5</v>
      </c>
      <c r="F6" s="242" t="s">
        <v>6</v>
      </c>
      <c r="G6" s="242" t="s">
        <v>7</v>
      </c>
      <c r="H6" s="243" t="s">
        <v>93</v>
      </c>
      <c r="I6" s="247" t="s">
        <v>8</v>
      </c>
      <c r="J6" s="383" t="s">
        <v>197</v>
      </c>
      <c r="K6" s="74" t="s">
        <v>9</v>
      </c>
      <c r="L6" s="270" t="s">
        <v>10</v>
      </c>
      <c r="M6" s="154" t="s">
        <v>136</v>
      </c>
      <c r="N6" s="350" t="s">
        <v>197</v>
      </c>
      <c r="O6" s="271" t="s">
        <v>9</v>
      </c>
      <c r="P6" s="75" t="s">
        <v>10</v>
      </c>
      <c r="Q6" s="76" t="s">
        <v>136</v>
      </c>
    </row>
    <row r="7" spans="1:1021 1030:2041 2050:4096 4105:5116 5125:6136 6145:8191 8200:9211 9220:12286 12295:13306 13315:16381" s="9" customFormat="1" ht="15" x14ac:dyDescent="0.2">
      <c r="A7" s="46"/>
      <c r="B7" s="47">
        <v>11</v>
      </c>
      <c r="C7" s="47"/>
      <c r="D7" s="47"/>
      <c r="E7" s="47"/>
      <c r="F7" s="47"/>
      <c r="G7" s="47"/>
      <c r="H7" s="244" t="s">
        <v>11</v>
      </c>
      <c r="I7" s="248"/>
      <c r="J7" s="384"/>
      <c r="K7" s="46"/>
      <c r="L7" s="245"/>
      <c r="M7" s="246"/>
      <c r="N7" s="351"/>
      <c r="O7" s="46"/>
      <c r="P7" s="245"/>
      <c r="Q7" s="246"/>
    </row>
    <row r="8" spans="1:1021 1030:2041 2050:4096 4105:5116 5125:6136 6145:8191 8200:9211 9220:12286 12295:13306 13315:16381" s="9" customFormat="1" ht="15" x14ac:dyDescent="0.2">
      <c r="A8" s="15"/>
      <c r="B8" s="2"/>
      <c r="C8" s="5">
        <v>0</v>
      </c>
      <c r="D8" s="2"/>
      <c r="E8" s="2"/>
      <c r="F8" s="2"/>
      <c r="G8" s="2"/>
      <c r="H8" s="137" t="s">
        <v>12</v>
      </c>
      <c r="I8" s="179"/>
      <c r="J8" s="366"/>
      <c r="K8" s="15"/>
      <c r="L8" s="6"/>
      <c r="M8" s="16"/>
      <c r="N8" s="337"/>
      <c r="O8" s="15"/>
      <c r="P8" s="6"/>
      <c r="Q8" s="16"/>
    </row>
    <row r="9" spans="1:1021 1030:2041 2050:4096 4105:5116 5125:6136 6145:8191 8200:9211 9220:12286 12295:13306 13315:16381" s="9" customFormat="1" ht="15" x14ac:dyDescent="0.2">
      <c r="A9" s="15"/>
      <c r="B9" s="2"/>
      <c r="C9" s="2"/>
      <c r="D9" s="2">
        <v>0</v>
      </c>
      <c r="E9" s="2"/>
      <c r="F9" s="2"/>
      <c r="G9" s="2"/>
      <c r="H9" s="137" t="s">
        <v>13</v>
      </c>
      <c r="I9" s="179"/>
      <c r="J9" s="366"/>
      <c r="K9" s="15"/>
      <c r="L9" s="6"/>
      <c r="M9" s="16"/>
      <c r="N9" s="337"/>
      <c r="O9" s="15"/>
      <c r="P9" s="6"/>
      <c r="Q9" s="16"/>
    </row>
    <row r="10" spans="1:1021 1030:2041 2050:4096 4105:5116 5125:6136 6145:8191 8200:9211 9220:12286 12295:13306 13315:16381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37" t="s">
        <v>114</v>
      </c>
      <c r="I10" s="179"/>
      <c r="J10" s="366"/>
      <c r="K10" s="15"/>
      <c r="L10" s="6"/>
      <c r="M10" s="16"/>
      <c r="N10" s="401">
        <v>19044000</v>
      </c>
      <c r="O10" s="402">
        <v>69518786</v>
      </c>
      <c r="P10" s="403">
        <v>69551666</v>
      </c>
      <c r="Q10" s="404">
        <v>10277226.210000001</v>
      </c>
    </row>
    <row r="11" spans="1:1021 1030:2041 2050:4096 4105:5116 5125:6136 6145:8191 8200:9211 9220:12286 12295:13306 13315:16381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38" t="s">
        <v>16</v>
      </c>
      <c r="I11" s="249" t="s">
        <v>15</v>
      </c>
      <c r="J11" s="385">
        <v>407</v>
      </c>
      <c r="K11" s="155">
        <f>K12</f>
        <v>305</v>
      </c>
      <c r="L11" s="43">
        <f>L12</f>
        <v>296</v>
      </c>
      <c r="M11" s="156">
        <f>M12</f>
        <v>0</v>
      </c>
      <c r="N11" s="401"/>
      <c r="O11" s="402"/>
      <c r="P11" s="403"/>
      <c r="Q11" s="404"/>
    </row>
    <row r="12" spans="1:1021 1030:2041 2050:4096 4105:5116 5125:6136 6145:8191 8200:9211 9220:12286 12295:13306 13315:16381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39" t="s">
        <v>16</v>
      </c>
      <c r="I12" s="250" t="s">
        <v>15</v>
      </c>
      <c r="J12" s="381">
        <v>407</v>
      </c>
      <c r="K12" s="157">
        <v>305</v>
      </c>
      <c r="L12" s="44">
        <v>296</v>
      </c>
      <c r="M12" s="158">
        <v>0</v>
      </c>
      <c r="N12" s="405"/>
      <c r="O12" s="406"/>
      <c r="P12" s="407"/>
      <c r="Q12" s="408"/>
    </row>
    <row r="13" spans="1:1021 1030:2041 2050:4096 4105:5116 5125:6136 6145:8191 8200:9211 9220:12286 12295:13306 13315:16381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38" t="s">
        <v>17</v>
      </c>
      <c r="I13" s="249"/>
      <c r="J13" s="385"/>
      <c r="K13" s="155"/>
      <c r="L13" s="43"/>
      <c r="M13" s="156"/>
      <c r="N13" s="401"/>
      <c r="O13" s="402"/>
      <c r="P13" s="403"/>
      <c r="Q13" s="404"/>
    </row>
    <row r="14" spans="1:1021 1030:2041 2050:4096 4105:5116 5125:6136 6145:8191 8200:9211 9220:12286 12295:13306 13315:16381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38" t="s">
        <v>135</v>
      </c>
      <c r="I14" s="249" t="s">
        <v>18</v>
      </c>
      <c r="J14" s="385">
        <v>2288</v>
      </c>
      <c r="K14" s="155">
        <v>1955</v>
      </c>
      <c r="L14" s="43">
        <f>SUM(L15:L15)</f>
        <v>1755</v>
      </c>
      <c r="M14" s="43">
        <f>SUM(M15:M15)</f>
        <v>0</v>
      </c>
      <c r="N14" s="409">
        <v>204949722</v>
      </c>
      <c r="O14" s="402">
        <v>160797783</v>
      </c>
      <c r="P14" s="403">
        <v>160764903</v>
      </c>
      <c r="Q14" s="404">
        <v>23631776.73</v>
      </c>
    </row>
    <row r="15" spans="1:1021 1030:2041 2050:4096 4105:5116 5125:6136 6145:8191 8200:9211 9220:12286 12295:13306 13315:16381" s="144" customFormat="1" ht="15.75" thickBot="1" x14ac:dyDescent="0.3">
      <c r="A15" s="290"/>
      <c r="B15" s="116"/>
      <c r="C15" s="116"/>
      <c r="D15" s="116"/>
      <c r="E15" s="116"/>
      <c r="F15" s="116"/>
      <c r="G15" s="116">
        <v>5</v>
      </c>
      <c r="H15" s="116" t="s">
        <v>135</v>
      </c>
      <c r="I15" s="291" t="s">
        <v>18</v>
      </c>
      <c r="J15" s="386">
        <v>2288</v>
      </c>
      <c r="K15" s="292">
        <v>1955</v>
      </c>
      <c r="L15" s="293">
        <v>1755</v>
      </c>
      <c r="M15" s="197">
        <v>0</v>
      </c>
      <c r="N15" s="347"/>
      <c r="O15" s="294"/>
      <c r="P15" s="295"/>
      <c r="Q15" s="296"/>
      <c r="Y15" s="145"/>
      <c r="Z15" s="145"/>
      <c r="AA15" s="145"/>
      <c r="AB15" s="145"/>
      <c r="AC15" s="145"/>
      <c r="AD15" s="145"/>
      <c r="AE15" s="145"/>
      <c r="AN15" s="145"/>
      <c r="AO15" s="145"/>
      <c r="AP15" s="145"/>
      <c r="AQ15" s="145"/>
      <c r="AR15" s="145"/>
      <c r="AS15" s="145"/>
      <c r="AT15" s="145"/>
      <c r="BC15" s="145"/>
      <c r="BD15" s="145"/>
      <c r="BE15" s="145"/>
      <c r="BF15" s="145"/>
      <c r="BG15" s="145"/>
      <c r="BH15" s="145"/>
      <c r="BI15" s="145"/>
      <c r="BR15" s="145"/>
      <c r="BS15" s="145"/>
      <c r="BT15" s="145"/>
      <c r="BU15" s="145"/>
      <c r="BV15" s="145"/>
      <c r="BW15" s="145"/>
      <c r="BX15" s="145"/>
      <c r="CG15" s="145"/>
      <c r="CH15" s="145"/>
      <c r="CI15" s="145"/>
      <c r="CJ15" s="145"/>
      <c r="CK15" s="145"/>
      <c r="CL15" s="145"/>
      <c r="CM15" s="145"/>
      <c r="CV15" s="145"/>
      <c r="CW15" s="145"/>
      <c r="CX15" s="145"/>
      <c r="CY15" s="145"/>
      <c r="CZ15" s="145"/>
      <c r="DA15" s="145"/>
      <c r="DB15" s="145"/>
      <c r="DK15" s="145"/>
      <c r="DL15" s="145"/>
      <c r="DM15" s="145"/>
      <c r="DN15" s="145"/>
      <c r="DO15" s="145"/>
      <c r="DP15" s="145"/>
      <c r="DQ15" s="145"/>
      <c r="DZ15" s="145"/>
      <c r="EA15" s="145"/>
      <c r="EB15" s="145"/>
      <c r="EC15" s="145"/>
      <c r="ED15" s="145"/>
      <c r="EE15" s="145"/>
      <c r="EF15" s="145"/>
      <c r="EO15" s="145"/>
      <c r="EP15" s="145"/>
      <c r="EQ15" s="145"/>
      <c r="ER15" s="145"/>
      <c r="ES15" s="145"/>
      <c r="ET15" s="145"/>
      <c r="EU15" s="145"/>
      <c r="FD15" s="145"/>
      <c r="FE15" s="145"/>
      <c r="FF15" s="145"/>
      <c r="FG15" s="145"/>
      <c r="FH15" s="145"/>
      <c r="FI15" s="145"/>
      <c r="FJ15" s="145"/>
      <c r="FS15" s="145"/>
      <c r="FT15" s="145"/>
      <c r="FU15" s="145"/>
      <c r="FV15" s="145"/>
      <c r="FW15" s="145"/>
      <c r="FX15" s="145"/>
      <c r="FY15" s="145"/>
      <c r="GH15" s="145"/>
      <c r="GI15" s="145"/>
      <c r="GJ15" s="145"/>
      <c r="GK15" s="145"/>
      <c r="GL15" s="145"/>
      <c r="GM15" s="145"/>
      <c r="GN15" s="145"/>
      <c r="GW15" s="145"/>
      <c r="GX15" s="145"/>
      <c r="GY15" s="145"/>
      <c r="GZ15" s="145"/>
      <c r="HA15" s="145"/>
      <c r="HB15" s="145"/>
      <c r="HC15" s="145"/>
      <c r="HL15" s="145"/>
      <c r="HM15" s="145"/>
      <c r="HN15" s="145"/>
      <c r="HO15" s="145"/>
      <c r="HP15" s="145"/>
      <c r="HQ15" s="145"/>
      <c r="HR15" s="145"/>
      <c r="IA15" s="145"/>
      <c r="IB15" s="145"/>
      <c r="IC15" s="145"/>
      <c r="ID15" s="145"/>
      <c r="IE15" s="145"/>
      <c r="IF15" s="145"/>
      <c r="IG15" s="145"/>
      <c r="IP15" s="145"/>
      <c r="IQ15" s="145"/>
      <c r="IR15" s="145"/>
      <c r="IS15" s="145"/>
      <c r="IT15" s="145"/>
      <c r="IU15" s="145"/>
      <c r="IV15" s="145"/>
      <c r="JE15" s="145"/>
      <c r="JF15" s="145"/>
      <c r="JG15" s="145"/>
      <c r="JH15" s="145"/>
      <c r="JI15" s="145"/>
      <c r="JJ15" s="145"/>
      <c r="JK15" s="145"/>
      <c r="JT15" s="145"/>
      <c r="JU15" s="145"/>
      <c r="JV15" s="145"/>
      <c r="JW15" s="145"/>
      <c r="JX15" s="145"/>
      <c r="JY15" s="145"/>
      <c r="JZ15" s="145"/>
      <c r="KI15" s="145"/>
      <c r="KJ15" s="145"/>
      <c r="KK15" s="145"/>
      <c r="KL15" s="145"/>
      <c r="KM15" s="145"/>
      <c r="KN15" s="145"/>
      <c r="KO15" s="145"/>
      <c r="KX15" s="145"/>
      <c r="KY15" s="145"/>
      <c r="KZ15" s="145"/>
      <c r="LA15" s="145"/>
      <c r="LB15" s="145"/>
      <c r="LC15" s="145"/>
      <c r="LD15" s="145"/>
      <c r="LM15" s="145"/>
      <c r="LN15" s="145"/>
      <c r="LO15" s="145"/>
      <c r="LP15" s="145"/>
      <c r="LQ15" s="145"/>
      <c r="LR15" s="145"/>
      <c r="LS15" s="145"/>
      <c r="MB15" s="145"/>
      <c r="MC15" s="145"/>
      <c r="MD15" s="145"/>
      <c r="ME15" s="145"/>
      <c r="MF15" s="145"/>
      <c r="MG15" s="145"/>
      <c r="MH15" s="145"/>
      <c r="MQ15" s="145"/>
      <c r="MR15" s="145"/>
      <c r="MS15" s="145"/>
      <c r="MT15" s="145"/>
      <c r="MU15" s="145"/>
      <c r="MV15" s="145"/>
      <c r="MW15" s="145"/>
      <c r="NF15" s="145"/>
      <c r="NG15" s="145"/>
      <c r="NH15" s="145"/>
      <c r="NI15" s="145"/>
      <c r="NJ15" s="145"/>
      <c r="NK15" s="145"/>
      <c r="NL15" s="145"/>
      <c r="NU15" s="145"/>
      <c r="NV15" s="145"/>
      <c r="NW15" s="145"/>
      <c r="NX15" s="145"/>
      <c r="NY15" s="145"/>
      <c r="NZ15" s="145"/>
      <c r="OA15" s="145"/>
      <c r="OJ15" s="145"/>
      <c r="OK15" s="145"/>
      <c r="OL15" s="145"/>
      <c r="OM15" s="145"/>
      <c r="ON15" s="145"/>
      <c r="OO15" s="145"/>
      <c r="OP15" s="145"/>
      <c r="OY15" s="145"/>
      <c r="OZ15" s="145"/>
      <c r="PA15" s="145"/>
      <c r="PB15" s="145"/>
      <c r="PC15" s="145"/>
      <c r="PD15" s="145"/>
      <c r="PE15" s="145"/>
      <c r="PN15" s="145"/>
      <c r="PO15" s="145"/>
      <c r="PP15" s="145"/>
      <c r="PQ15" s="145"/>
      <c r="PR15" s="145"/>
      <c r="PS15" s="145"/>
      <c r="PT15" s="145"/>
      <c r="QC15" s="145"/>
      <c r="QD15" s="145"/>
      <c r="QE15" s="145"/>
      <c r="QF15" s="145"/>
      <c r="QG15" s="145"/>
      <c r="QH15" s="145"/>
      <c r="QI15" s="145"/>
      <c r="QR15" s="145"/>
      <c r="QS15" s="145"/>
      <c r="QT15" s="145"/>
      <c r="QU15" s="145"/>
      <c r="QV15" s="145"/>
      <c r="QW15" s="145"/>
      <c r="QX15" s="145"/>
      <c r="RG15" s="145"/>
      <c r="RH15" s="145"/>
      <c r="RI15" s="145"/>
      <c r="RJ15" s="145"/>
      <c r="RK15" s="145"/>
      <c r="RL15" s="145"/>
      <c r="RM15" s="145"/>
      <c r="RV15" s="145"/>
      <c r="RW15" s="145"/>
      <c r="RX15" s="145"/>
      <c r="RY15" s="145"/>
      <c r="RZ15" s="145"/>
      <c r="SA15" s="145"/>
      <c r="SB15" s="145"/>
      <c r="SK15" s="145"/>
      <c r="SL15" s="145"/>
      <c r="SM15" s="145"/>
      <c r="SN15" s="145"/>
      <c r="SO15" s="145"/>
      <c r="SP15" s="145"/>
      <c r="SQ15" s="145"/>
      <c r="SZ15" s="145"/>
      <c r="TA15" s="145"/>
      <c r="TB15" s="145"/>
      <c r="TC15" s="145"/>
      <c r="TD15" s="145"/>
      <c r="TE15" s="145"/>
      <c r="TF15" s="145"/>
      <c r="TO15" s="145"/>
      <c r="TP15" s="145"/>
      <c r="TQ15" s="145"/>
      <c r="TR15" s="145"/>
      <c r="TS15" s="145"/>
      <c r="TT15" s="145"/>
      <c r="TU15" s="145"/>
      <c r="UD15" s="145"/>
      <c r="UE15" s="145"/>
      <c r="UF15" s="145"/>
      <c r="UG15" s="145"/>
      <c r="UH15" s="145"/>
      <c r="UI15" s="145"/>
      <c r="UJ15" s="145"/>
      <c r="US15" s="145"/>
      <c r="UT15" s="145"/>
      <c r="UU15" s="145"/>
      <c r="UV15" s="145"/>
      <c r="UW15" s="145"/>
      <c r="UX15" s="145"/>
      <c r="UY15" s="145"/>
      <c r="VH15" s="145"/>
      <c r="VI15" s="145"/>
      <c r="VJ15" s="145"/>
      <c r="VK15" s="145"/>
      <c r="VL15" s="145"/>
      <c r="VM15" s="145"/>
      <c r="VN15" s="145"/>
      <c r="VW15" s="145"/>
      <c r="VX15" s="145"/>
      <c r="VY15" s="145"/>
      <c r="VZ15" s="145"/>
      <c r="WA15" s="145"/>
      <c r="WB15" s="145"/>
      <c r="WC15" s="145"/>
      <c r="WL15" s="145"/>
      <c r="WM15" s="145"/>
      <c r="WN15" s="145"/>
      <c r="WO15" s="145"/>
      <c r="WP15" s="145"/>
      <c r="WQ15" s="145"/>
      <c r="WR15" s="145"/>
      <c r="XA15" s="145"/>
      <c r="XB15" s="145"/>
      <c r="XC15" s="145"/>
      <c r="XD15" s="145"/>
      <c r="XE15" s="145"/>
      <c r="XF15" s="145"/>
      <c r="XG15" s="145"/>
      <c r="XP15" s="145"/>
      <c r="XQ15" s="145"/>
      <c r="XR15" s="145"/>
      <c r="XS15" s="145"/>
      <c r="XT15" s="145"/>
      <c r="XU15" s="145"/>
      <c r="XV15" s="145"/>
      <c r="YE15" s="145"/>
      <c r="YF15" s="145"/>
      <c r="YG15" s="145"/>
      <c r="YH15" s="145"/>
      <c r="YI15" s="145"/>
      <c r="YJ15" s="145"/>
      <c r="YK15" s="145"/>
      <c r="YT15" s="145"/>
      <c r="YU15" s="145"/>
      <c r="YV15" s="145"/>
      <c r="YW15" s="145"/>
      <c r="YX15" s="145"/>
      <c r="YY15" s="145"/>
      <c r="YZ15" s="145"/>
      <c r="ZI15" s="145"/>
      <c r="ZJ15" s="145"/>
      <c r="ZK15" s="145"/>
      <c r="ZL15" s="145"/>
      <c r="ZM15" s="145"/>
      <c r="ZN15" s="145"/>
      <c r="ZO15" s="145"/>
      <c r="ZX15" s="145"/>
      <c r="ZY15" s="145"/>
      <c r="ZZ15" s="145"/>
      <c r="AAA15" s="145"/>
      <c r="AAB15" s="145"/>
      <c r="AAC15" s="145"/>
      <c r="AAD15" s="145"/>
      <c r="AAM15" s="145"/>
      <c r="AAN15" s="145"/>
      <c r="AAO15" s="145"/>
      <c r="AAP15" s="145"/>
      <c r="AAQ15" s="145"/>
      <c r="AAR15" s="145"/>
      <c r="AAS15" s="145"/>
      <c r="ABB15" s="145"/>
      <c r="ABC15" s="145"/>
      <c r="ABD15" s="145"/>
      <c r="ABE15" s="145"/>
      <c r="ABF15" s="145"/>
      <c r="ABG15" s="145"/>
      <c r="ABH15" s="145"/>
      <c r="ABQ15" s="145"/>
      <c r="ABR15" s="145"/>
      <c r="ABS15" s="145"/>
      <c r="ABT15" s="145"/>
      <c r="ABU15" s="145"/>
      <c r="ABV15" s="145"/>
      <c r="ABW15" s="145"/>
      <c r="ACF15" s="145"/>
      <c r="ACG15" s="145"/>
      <c r="ACH15" s="145"/>
      <c r="ACI15" s="145"/>
      <c r="ACJ15" s="145"/>
      <c r="ACK15" s="145"/>
      <c r="ACL15" s="145"/>
      <c r="ACU15" s="145"/>
      <c r="ACV15" s="145"/>
      <c r="ACW15" s="145"/>
      <c r="ACX15" s="145"/>
      <c r="ACY15" s="145"/>
      <c r="ACZ15" s="145"/>
      <c r="ADA15" s="145"/>
      <c r="ADJ15" s="145"/>
      <c r="ADK15" s="145"/>
      <c r="ADL15" s="145"/>
      <c r="ADM15" s="145"/>
      <c r="ADN15" s="145"/>
      <c r="ADO15" s="145"/>
      <c r="ADP15" s="145"/>
      <c r="ADY15" s="145"/>
      <c r="ADZ15" s="145"/>
      <c r="AEA15" s="145"/>
      <c r="AEB15" s="145"/>
      <c r="AEC15" s="145"/>
      <c r="AED15" s="145"/>
      <c r="AEE15" s="145"/>
      <c r="AEN15" s="145"/>
      <c r="AEO15" s="145"/>
      <c r="AEP15" s="145"/>
      <c r="AEQ15" s="145"/>
      <c r="AER15" s="145"/>
      <c r="AES15" s="145"/>
      <c r="AET15" s="145"/>
      <c r="AFC15" s="145"/>
      <c r="AFD15" s="145"/>
      <c r="AFE15" s="145"/>
      <c r="AFF15" s="145"/>
      <c r="AFG15" s="145"/>
      <c r="AFH15" s="145"/>
      <c r="AFI15" s="145"/>
      <c r="AFR15" s="145"/>
      <c r="AFS15" s="145"/>
      <c r="AFT15" s="145"/>
      <c r="AFU15" s="145"/>
      <c r="AFV15" s="145"/>
      <c r="AFW15" s="145"/>
      <c r="AFX15" s="145"/>
      <c r="AGG15" s="145"/>
      <c r="AGH15" s="145"/>
      <c r="AGI15" s="145"/>
      <c r="AGJ15" s="145"/>
      <c r="AGK15" s="145"/>
      <c r="AGL15" s="145"/>
      <c r="AGM15" s="145"/>
      <c r="AGV15" s="145"/>
      <c r="AGW15" s="145"/>
      <c r="AGX15" s="145"/>
      <c r="AGY15" s="145"/>
      <c r="AGZ15" s="145"/>
      <c r="AHA15" s="145"/>
      <c r="AHB15" s="145"/>
      <c r="AHK15" s="145"/>
      <c r="AHL15" s="145"/>
      <c r="AHM15" s="145"/>
      <c r="AHN15" s="145"/>
      <c r="AHO15" s="145"/>
      <c r="AHP15" s="145"/>
      <c r="AHQ15" s="145"/>
      <c r="AHZ15" s="145"/>
      <c r="AIA15" s="145"/>
      <c r="AIB15" s="145"/>
      <c r="AIC15" s="145"/>
      <c r="AID15" s="145"/>
      <c r="AIE15" s="145"/>
      <c r="AIF15" s="145"/>
      <c r="AIO15" s="145"/>
      <c r="AIP15" s="145"/>
      <c r="AIQ15" s="145"/>
      <c r="AIR15" s="145"/>
      <c r="AIS15" s="145"/>
      <c r="AIT15" s="145"/>
      <c r="AIU15" s="145"/>
      <c r="AJD15" s="145"/>
      <c r="AJE15" s="145"/>
      <c r="AJF15" s="145"/>
      <c r="AJG15" s="145"/>
      <c r="AJH15" s="145"/>
      <c r="AJI15" s="145"/>
      <c r="AJJ15" s="145"/>
      <c r="AJS15" s="145"/>
      <c r="AJT15" s="145"/>
      <c r="AJU15" s="145"/>
      <c r="AJV15" s="145"/>
      <c r="AJW15" s="145"/>
      <c r="AJX15" s="145"/>
      <c r="AJY15" s="145"/>
      <c r="AKH15" s="145"/>
      <c r="AKI15" s="145"/>
      <c r="AKJ15" s="145"/>
      <c r="AKK15" s="145"/>
      <c r="AKL15" s="145"/>
      <c r="AKM15" s="145"/>
      <c r="AKN15" s="145"/>
      <c r="AKW15" s="145"/>
      <c r="AKX15" s="145"/>
      <c r="AKY15" s="145"/>
      <c r="AKZ15" s="145"/>
      <c r="ALA15" s="145"/>
      <c r="ALB15" s="145"/>
      <c r="ALC15" s="145"/>
      <c r="ALL15" s="145"/>
      <c r="ALM15" s="145"/>
      <c r="ALN15" s="145"/>
      <c r="ALO15" s="145"/>
      <c r="ALP15" s="145"/>
      <c r="ALQ15" s="145"/>
      <c r="ALR15" s="145"/>
      <c r="AMA15" s="145"/>
      <c r="AMB15" s="145"/>
      <c r="AMC15" s="145"/>
      <c r="AMD15" s="145"/>
      <c r="AME15" s="145"/>
      <c r="AMF15" s="145"/>
      <c r="AMG15" s="145"/>
      <c r="AMP15" s="145"/>
      <c r="AMQ15" s="145"/>
      <c r="AMR15" s="145"/>
      <c r="AMS15" s="145"/>
      <c r="AMT15" s="145"/>
      <c r="AMU15" s="145"/>
      <c r="AMV15" s="145"/>
      <c r="ANE15" s="145"/>
      <c r="ANF15" s="145"/>
      <c r="ANG15" s="145"/>
      <c r="ANH15" s="145"/>
      <c r="ANI15" s="145"/>
      <c r="ANJ15" s="145"/>
      <c r="ANK15" s="145"/>
      <c r="ANT15" s="145"/>
      <c r="ANU15" s="145"/>
      <c r="ANV15" s="145"/>
      <c r="ANW15" s="145"/>
      <c r="ANX15" s="145"/>
      <c r="ANY15" s="145"/>
      <c r="ANZ15" s="145"/>
      <c r="AOI15" s="145"/>
      <c r="AOJ15" s="145"/>
      <c r="AOK15" s="145"/>
      <c r="AOL15" s="145"/>
      <c r="AOM15" s="145"/>
      <c r="AON15" s="145"/>
      <c r="AOO15" s="145"/>
      <c r="AOX15" s="145"/>
      <c r="AOY15" s="145"/>
      <c r="AOZ15" s="145"/>
      <c r="APA15" s="145"/>
      <c r="APB15" s="145"/>
      <c r="APC15" s="145"/>
      <c r="APD15" s="145"/>
      <c r="APM15" s="145"/>
      <c r="APN15" s="145"/>
      <c r="APO15" s="145"/>
      <c r="APP15" s="145"/>
      <c r="APQ15" s="145"/>
      <c r="APR15" s="145"/>
      <c r="APS15" s="145"/>
      <c r="AQB15" s="145"/>
      <c r="AQC15" s="145"/>
      <c r="AQD15" s="145"/>
      <c r="AQE15" s="145"/>
      <c r="AQF15" s="145"/>
      <c r="AQG15" s="145"/>
      <c r="AQH15" s="145"/>
      <c r="AQQ15" s="145"/>
      <c r="AQR15" s="145"/>
      <c r="AQS15" s="145"/>
      <c r="AQT15" s="145"/>
      <c r="AQU15" s="145"/>
      <c r="AQV15" s="145"/>
      <c r="AQW15" s="145"/>
      <c r="ARF15" s="145"/>
      <c r="ARG15" s="145"/>
      <c r="ARH15" s="145"/>
      <c r="ARI15" s="145"/>
      <c r="ARJ15" s="145"/>
      <c r="ARK15" s="145"/>
      <c r="ARL15" s="145"/>
      <c r="ARU15" s="145"/>
      <c r="ARV15" s="145"/>
      <c r="ARW15" s="145"/>
      <c r="ARX15" s="145"/>
      <c r="ARY15" s="145"/>
      <c r="ARZ15" s="145"/>
      <c r="ASA15" s="145"/>
      <c r="ASJ15" s="145"/>
      <c r="ASK15" s="145"/>
      <c r="ASL15" s="145"/>
      <c r="ASM15" s="145"/>
      <c r="ASN15" s="145"/>
      <c r="ASO15" s="145"/>
      <c r="ASP15" s="145"/>
      <c r="ASY15" s="145"/>
      <c r="ASZ15" s="145"/>
      <c r="ATA15" s="145"/>
      <c r="ATB15" s="145"/>
      <c r="ATC15" s="145"/>
      <c r="ATD15" s="145"/>
      <c r="ATE15" s="145"/>
      <c r="ATN15" s="145"/>
      <c r="ATO15" s="145"/>
      <c r="ATP15" s="145"/>
      <c r="ATQ15" s="145"/>
      <c r="ATR15" s="145"/>
      <c r="ATS15" s="145"/>
      <c r="ATT15" s="145"/>
      <c r="AUC15" s="145"/>
      <c r="AUD15" s="145"/>
      <c r="AUE15" s="145"/>
      <c r="AUF15" s="145"/>
      <c r="AUG15" s="145"/>
      <c r="AUH15" s="145"/>
      <c r="AUI15" s="145"/>
      <c r="AUR15" s="145"/>
      <c r="AUS15" s="145"/>
      <c r="AUT15" s="145"/>
      <c r="AUU15" s="145"/>
      <c r="AUV15" s="145"/>
      <c r="AUW15" s="145"/>
      <c r="AUX15" s="145"/>
      <c r="AVG15" s="145"/>
      <c r="AVH15" s="145"/>
      <c r="AVI15" s="145"/>
      <c r="AVJ15" s="145"/>
      <c r="AVK15" s="145"/>
      <c r="AVL15" s="145"/>
      <c r="AVM15" s="145"/>
      <c r="AVV15" s="145"/>
      <c r="AVW15" s="145"/>
      <c r="AVX15" s="145"/>
      <c r="AVY15" s="145"/>
      <c r="AVZ15" s="145"/>
      <c r="AWA15" s="145"/>
      <c r="AWB15" s="145"/>
      <c r="AWK15" s="145"/>
      <c r="AWL15" s="145"/>
      <c r="AWM15" s="145"/>
      <c r="AWN15" s="145"/>
      <c r="AWO15" s="145"/>
      <c r="AWP15" s="145"/>
      <c r="AWQ15" s="145"/>
      <c r="AWZ15" s="145"/>
      <c r="AXA15" s="145"/>
      <c r="AXB15" s="145"/>
      <c r="AXC15" s="145"/>
      <c r="AXD15" s="145"/>
      <c r="AXE15" s="145"/>
      <c r="AXF15" s="145"/>
      <c r="AXO15" s="145"/>
      <c r="AXP15" s="145"/>
      <c r="AXQ15" s="145"/>
      <c r="AXR15" s="145"/>
      <c r="AXS15" s="145"/>
      <c r="AXT15" s="145"/>
      <c r="AXU15" s="145"/>
      <c r="AYD15" s="145"/>
      <c r="AYE15" s="145"/>
      <c r="AYF15" s="145"/>
      <c r="AYG15" s="145"/>
      <c r="AYH15" s="145"/>
      <c r="AYI15" s="145"/>
      <c r="AYJ15" s="145"/>
      <c r="AYS15" s="145"/>
      <c r="AYT15" s="145"/>
      <c r="AYU15" s="145"/>
      <c r="AYV15" s="145"/>
      <c r="AYW15" s="145"/>
      <c r="AYX15" s="145"/>
      <c r="AYY15" s="145"/>
      <c r="AZH15" s="145"/>
      <c r="AZI15" s="145"/>
      <c r="AZJ15" s="145"/>
      <c r="AZK15" s="145"/>
      <c r="AZL15" s="145"/>
      <c r="AZM15" s="145"/>
      <c r="AZN15" s="145"/>
      <c r="AZW15" s="145"/>
      <c r="AZX15" s="145"/>
      <c r="AZY15" s="145"/>
      <c r="AZZ15" s="145"/>
      <c r="BAA15" s="145"/>
      <c r="BAB15" s="145"/>
      <c r="BAC15" s="145"/>
      <c r="BAL15" s="145"/>
      <c r="BAM15" s="145"/>
      <c r="BAN15" s="145"/>
      <c r="BAO15" s="145"/>
      <c r="BAP15" s="145"/>
      <c r="BAQ15" s="145"/>
      <c r="BAR15" s="145"/>
      <c r="BBA15" s="145"/>
      <c r="BBB15" s="145"/>
      <c r="BBC15" s="145"/>
      <c r="BBD15" s="145"/>
      <c r="BBE15" s="145"/>
      <c r="BBF15" s="145"/>
      <c r="BBG15" s="145"/>
      <c r="BBP15" s="145"/>
      <c r="BBQ15" s="145"/>
      <c r="BBR15" s="145"/>
      <c r="BBS15" s="145"/>
      <c r="BBT15" s="145"/>
      <c r="BBU15" s="145"/>
      <c r="BBV15" s="145"/>
      <c r="BCE15" s="145"/>
      <c r="BCF15" s="145"/>
      <c r="BCG15" s="145"/>
      <c r="BCH15" s="145"/>
      <c r="BCI15" s="145"/>
      <c r="BCJ15" s="145"/>
      <c r="BCK15" s="145"/>
      <c r="BCT15" s="145"/>
      <c r="BCU15" s="145"/>
      <c r="BCV15" s="145"/>
      <c r="BCW15" s="145"/>
      <c r="BCX15" s="145"/>
      <c r="BCY15" s="145"/>
      <c r="BCZ15" s="145"/>
      <c r="BDI15" s="145"/>
      <c r="BDJ15" s="145"/>
      <c r="BDK15" s="145"/>
      <c r="BDL15" s="145"/>
      <c r="BDM15" s="145"/>
      <c r="BDN15" s="145"/>
      <c r="BDO15" s="145"/>
      <c r="BDX15" s="145"/>
      <c r="BDY15" s="145"/>
      <c r="BDZ15" s="145"/>
      <c r="BEA15" s="145"/>
      <c r="BEB15" s="145"/>
      <c r="BEC15" s="145"/>
      <c r="BED15" s="145"/>
      <c r="BEM15" s="145"/>
      <c r="BEN15" s="145"/>
      <c r="BEO15" s="145"/>
      <c r="BEP15" s="145"/>
      <c r="BEQ15" s="145"/>
      <c r="BER15" s="145"/>
      <c r="BES15" s="145"/>
      <c r="BFB15" s="145"/>
      <c r="BFC15" s="145"/>
      <c r="BFD15" s="145"/>
      <c r="BFE15" s="145"/>
      <c r="BFF15" s="145"/>
      <c r="BFG15" s="145"/>
      <c r="BFH15" s="145"/>
      <c r="BFQ15" s="145"/>
      <c r="BFR15" s="145"/>
      <c r="BFS15" s="145"/>
      <c r="BFT15" s="145"/>
      <c r="BFU15" s="145"/>
      <c r="BFV15" s="145"/>
      <c r="BFW15" s="145"/>
      <c r="BGF15" s="145"/>
      <c r="BGG15" s="145"/>
      <c r="BGH15" s="145"/>
      <c r="BGI15" s="145"/>
      <c r="BGJ15" s="145"/>
      <c r="BGK15" s="145"/>
      <c r="BGL15" s="145"/>
      <c r="BGU15" s="145"/>
      <c r="BGV15" s="145"/>
      <c r="BGW15" s="145"/>
      <c r="BGX15" s="145"/>
      <c r="BGY15" s="145"/>
      <c r="BGZ15" s="145"/>
      <c r="BHA15" s="145"/>
      <c r="BHJ15" s="145"/>
      <c r="BHK15" s="145"/>
      <c r="BHL15" s="145"/>
      <c r="BHM15" s="145"/>
      <c r="BHN15" s="145"/>
      <c r="BHO15" s="145"/>
      <c r="BHP15" s="145"/>
      <c r="BHY15" s="145"/>
      <c r="BHZ15" s="145"/>
      <c r="BIA15" s="145"/>
      <c r="BIB15" s="145"/>
      <c r="BIC15" s="145"/>
      <c r="BID15" s="145"/>
      <c r="BIE15" s="145"/>
      <c r="BIN15" s="145"/>
      <c r="BIO15" s="145"/>
      <c r="BIP15" s="145"/>
      <c r="BIQ15" s="145"/>
      <c r="BIR15" s="145"/>
      <c r="BIS15" s="145"/>
      <c r="BIT15" s="145"/>
      <c r="BJC15" s="145"/>
      <c r="BJD15" s="145"/>
      <c r="BJE15" s="145"/>
      <c r="BJF15" s="145"/>
      <c r="BJG15" s="145"/>
      <c r="BJH15" s="145"/>
      <c r="BJI15" s="145"/>
      <c r="BJR15" s="145"/>
      <c r="BJS15" s="145"/>
      <c r="BJT15" s="145"/>
      <c r="BJU15" s="145"/>
      <c r="BJV15" s="145"/>
      <c r="BJW15" s="145"/>
      <c r="BJX15" s="145"/>
      <c r="BKG15" s="145"/>
      <c r="BKH15" s="145"/>
      <c r="BKI15" s="145"/>
      <c r="BKJ15" s="145"/>
      <c r="BKK15" s="145"/>
      <c r="BKL15" s="145"/>
      <c r="BKM15" s="145"/>
      <c r="BKV15" s="145"/>
      <c r="BKW15" s="145"/>
      <c r="BKX15" s="145"/>
      <c r="BKY15" s="145"/>
      <c r="BKZ15" s="145"/>
      <c r="BLA15" s="145"/>
      <c r="BLB15" s="145"/>
      <c r="BLK15" s="145"/>
      <c r="BLL15" s="145"/>
      <c r="BLM15" s="145"/>
      <c r="BLN15" s="145"/>
      <c r="BLO15" s="145"/>
      <c r="BLP15" s="145"/>
      <c r="BLQ15" s="145"/>
      <c r="BLZ15" s="145"/>
      <c r="BMA15" s="145"/>
      <c r="BMB15" s="145"/>
      <c r="BMC15" s="145"/>
      <c r="BMD15" s="145"/>
      <c r="BME15" s="145"/>
      <c r="BMF15" s="145"/>
      <c r="BMO15" s="145"/>
      <c r="BMP15" s="145"/>
      <c r="BMQ15" s="145"/>
      <c r="BMR15" s="145"/>
      <c r="BMS15" s="145"/>
      <c r="BMT15" s="145"/>
      <c r="BMU15" s="145"/>
      <c r="BND15" s="145"/>
      <c r="BNE15" s="145"/>
      <c r="BNF15" s="145"/>
      <c r="BNG15" s="145"/>
      <c r="BNH15" s="145"/>
      <c r="BNI15" s="145"/>
      <c r="BNJ15" s="145"/>
      <c r="BNS15" s="145"/>
      <c r="BNT15" s="145"/>
      <c r="BNU15" s="145"/>
      <c r="BNV15" s="145"/>
      <c r="BNW15" s="145"/>
      <c r="BNX15" s="145"/>
      <c r="BNY15" s="145"/>
      <c r="BOH15" s="145"/>
      <c r="BOI15" s="145"/>
      <c r="BOJ15" s="145"/>
      <c r="BOK15" s="145"/>
      <c r="BOL15" s="145"/>
      <c r="BOM15" s="145"/>
      <c r="BON15" s="145"/>
      <c r="BOW15" s="145"/>
      <c r="BOX15" s="145"/>
      <c r="BOY15" s="145"/>
      <c r="BOZ15" s="145"/>
      <c r="BPA15" s="145"/>
      <c r="BPB15" s="145"/>
      <c r="BPC15" s="145"/>
      <c r="BPL15" s="145"/>
      <c r="BPM15" s="145"/>
      <c r="BPN15" s="145"/>
      <c r="BPO15" s="145"/>
      <c r="BPP15" s="145"/>
      <c r="BPQ15" s="145"/>
      <c r="BPR15" s="145"/>
      <c r="BQA15" s="145"/>
      <c r="BQB15" s="145"/>
      <c r="BQC15" s="145"/>
      <c r="BQD15" s="145"/>
      <c r="BQE15" s="145"/>
      <c r="BQF15" s="145"/>
      <c r="BQG15" s="145"/>
      <c r="BQP15" s="145"/>
      <c r="BQQ15" s="145"/>
      <c r="BQR15" s="145"/>
      <c r="BQS15" s="145"/>
      <c r="BQT15" s="145"/>
      <c r="BQU15" s="145"/>
      <c r="BQV15" s="145"/>
      <c r="BRE15" s="145"/>
      <c r="BRF15" s="145"/>
      <c r="BRG15" s="145"/>
      <c r="BRH15" s="145"/>
      <c r="BRI15" s="145"/>
      <c r="BRJ15" s="145"/>
      <c r="BRK15" s="145"/>
      <c r="BRT15" s="145"/>
      <c r="BRU15" s="145"/>
      <c r="BRV15" s="145"/>
      <c r="BRW15" s="145"/>
      <c r="BRX15" s="145"/>
      <c r="BRY15" s="145"/>
      <c r="BRZ15" s="145"/>
      <c r="BSI15" s="145"/>
      <c r="BSJ15" s="145"/>
      <c r="BSK15" s="145"/>
      <c r="BSL15" s="145"/>
      <c r="BSM15" s="145"/>
      <c r="BSN15" s="145"/>
      <c r="BSO15" s="145"/>
      <c r="BSX15" s="145"/>
      <c r="BSY15" s="145"/>
      <c r="BSZ15" s="145"/>
      <c r="BTA15" s="145"/>
      <c r="BTB15" s="145"/>
      <c r="BTC15" s="145"/>
      <c r="BTD15" s="145"/>
      <c r="BTM15" s="145"/>
      <c r="BTN15" s="145"/>
      <c r="BTO15" s="145"/>
      <c r="BTP15" s="145"/>
      <c r="BTQ15" s="145"/>
      <c r="BTR15" s="145"/>
      <c r="BTS15" s="145"/>
      <c r="BUB15" s="145"/>
      <c r="BUC15" s="145"/>
      <c r="BUD15" s="145"/>
      <c r="BUE15" s="145"/>
      <c r="BUF15" s="145"/>
      <c r="BUG15" s="145"/>
      <c r="BUH15" s="145"/>
      <c r="BUQ15" s="145"/>
      <c r="BUR15" s="145"/>
      <c r="BUS15" s="145"/>
      <c r="BUT15" s="145"/>
      <c r="BUU15" s="145"/>
      <c r="BUV15" s="145"/>
      <c r="BUW15" s="145"/>
      <c r="BVF15" s="145"/>
      <c r="BVG15" s="145"/>
      <c r="BVH15" s="145"/>
      <c r="BVI15" s="145"/>
      <c r="BVJ15" s="145"/>
      <c r="BVK15" s="145"/>
      <c r="BVL15" s="145"/>
      <c r="BVU15" s="145"/>
      <c r="BVV15" s="145"/>
      <c r="BVW15" s="145"/>
      <c r="BVX15" s="145"/>
      <c r="BVY15" s="145"/>
      <c r="BVZ15" s="145"/>
      <c r="BWA15" s="145"/>
      <c r="BWJ15" s="145"/>
      <c r="BWK15" s="145"/>
      <c r="BWL15" s="145"/>
      <c r="BWM15" s="145"/>
      <c r="BWN15" s="145"/>
      <c r="BWO15" s="145"/>
      <c r="BWP15" s="145"/>
      <c r="BWY15" s="145"/>
      <c r="BWZ15" s="145"/>
      <c r="BXA15" s="145"/>
      <c r="BXB15" s="145"/>
      <c r="BXC15" s="145"/>
      <c r="BXD15" s="145"/>
      <c r="BXE15" s="145"/>
      <c r="BXN15" s="145"/>
      <c r="BXO15" s="145"/>
      <c r="BXP15" s="145"/>
      <c r="BXQ15" s="145"/>
      <c r="BXR15" s="145"/>
      <c r="BXS15" s="145"/>
      <c r="BXT15" s="145"/>
      <c r="BYC15" s="145"/>
      <c r="BYD15" s="145"/>
      <c r="BYE15" s="145"/>
      <c r="BYF15" s="145"/>
      <c r="BYG15" s="145"/>
      <c r="BYH15" s="145"/>
      <c r="BYI15" s="145"/>
      <c r="BYR15" s="145"/>
      <c r="BYS15" s="145"/>
      <c r="BYT15" s="145"/>
      <c r="BYU15" s="145"/>
      <c r="BYV15" s="145"/>
      <c r="BYW15" s="145"/>
      <c r="BYX15" s="145"/>
      <c r="BZG15" s="145"/>
      <c r="BZH15" s="145"/>
      <c r="BZI15" s="145"/>
      <c r="BZJ15" s="145"/>
      <c r="BZK15" s="145"/>
      <c r="BZL15" s="145"/>
      <c r="BZM15" s="145"/>
      <c r="BZV15" s="145"/>
      <c r="BZW15" s="145"/>
      <c r="BZX15" s="145"/>
      <c r="BZY15" s="145"/>
      <c r="BZZ15" s="145"/>
      <c r="CAA15" s="145"/>
      <c r="CAB15" s="145"/>
      <c r="CAK15" s="145"/>
      <c r="CAL15" s="145"/>
      <c r="CAM15" s="145"/>
      <c r="CAN15" s="145"/>
      <c r="CAO15" s="145"/>
      <c r="CAP15" s="145"/>
      <c r="CAQ15" s="145"/>
      <c r="CAZ15" s="145"/>
      <c r="CBA15" s="145"/>
      <c r="CBB15" s="145"/>
      <c r="CBC15" s="145"/>
      <c r="CBD15" s="145"/>
      <c r="CBE15" s="145"/>
      <c r="CBF15" s="145"/>
      <c r="CBO15" s="145"/>
      <c r="CBP15" s="145"/>
      <c r="CBQ15" s="145"/>
      <c r="CBR15" s="145"/>
      <c r="CBS15" s="145"/>
      <c r="CBT15" s="145"/>
      <c r="CBU15" s="145"/>
      <c r="CCD15" s="145"/>
      <c r="CCE15" s="145"/>
      <c r="CCF15" s="145"/>
      <c r="CCG15" s="145"/>
      <c r="CCH15" s="145"/>
      <c r="CCI15" s="145"/>
      <c r="CCJ15" s="145"/>
      <c r="CCS15" s="145"/>
      <c r="CCT15" s="145"/>
      <c r="CCU15" s="145"/>
      <c r="CCV15" s="145"/>
      <c r="CCW15" s="145"/>
      <c r="CCX15" s="145"/>
      <c r="CCY15" s="145"/>
      <c r="CDH15" s="145"/>
      <c r="CDI15" s="145"/>
      <c r="CDJ15" s="145"/>
      <c r="CDK15" s="145"/>
      <c r="CDL15" s="145"/>
      <c r="CDM15" s="145"/>
      <c r="CDN15" s="145"/>
      <c r="CDW15" s="145"/>
      <c r="CDX15" s="145"/>
      <c r="CDY15" s="145"/>
      <c r="CDZ15" s="145"/>
      <c r="CEA15" s="145"/>
      <c r="CEB15" s="145"/>
      <c r="CEC15" s="145"/>
      <c r="CEL15" s="145"/>
      <c r="CEM15" s="145"/>
      <c r="CEN15" s="145"/>
      <c r="CEO15" s="145"/>
      <c r="CEP15" s="145"/>
      <c r="CEQ15" s="145"/>
      <c r="CER15" s="145"/>
      <c r="CFA15" s="145"/>
      <c r="CFB15" s="145"/>
      <c r="CFC15" s="145"/>
      <c r="CFD15" s="145"/>
      <c r="CFE15" s="145"/>
      <c r="CFF15" s="145"/>
      <c r="CFG15" s="145"/>
      <c r="CFP15" s="145"/>
      <c r="CFQ15" s="145"/>
      <c r="CFR15" s="145"/>
      <c r="CFS15" s="145"/>
      <c r="CFT15" s="145"/>
      <c r="CFU15" s="145"/>
      <c r="CFV15" s="145"/>
      <c r="CGE15" s="145"/>
      <c r="CGF15" s="145"/>
      <c r="CGG15" s="145"/>
      <c r="CGH15" s="145"/>
      <c r="CGI15" s="145"/>
      <c r="CGJ15" s="145"/>
      <c r="CGK15" s="145"/>
      <c r="CGT15" s="145"/>
      <c r="CGU15" s="145"/>
      <c r="CGV15" s="145"/>
      <c r="CGW15" s="145"/>
      <c r="CGX15" s="145"/>
      <c r="CGY15" s="145"/>
      <c r="CGZ15" s="145"/>
      <c r="CHI15" s="145"/>
      <c r="CHJ15" s="145"/>
      <c r="CHK15" s="145"/>
      <c r="CHL15" s="145"/>
      <c r="CHM15" s="145"/>
      <c r="CHN15" s="145"/>
      <c r="CHO15" s="145"/>
      <c r="CHX15" s="145"/>
      <c r="CHY15" s="145"/>
      <c r="CHZ15" s="145"/>
      <c r="CIA15" s="145"/>
      <c r="CIB15" s="145"/>
      <c r="CIC15" s="145"/>
      <c r="CID15" s="145"/>
      <c r="CIM15" s="145"/>
      <c r="CIN15" s="145"/>
      <c r="CIO15" s="145"/>
      <c r="CIP15" s="145"/>
      <c r="CIQ15" s="145"/>
      <c r="CIR15" s="145"/>
      <c r="CIS15" s="145"/>
      <c r="CJB15" s="145"/>
      <c r="CJC15" s="145"/>
      <c r="CJD15" s="145"/>
      <c r="CJE15" s="145"/>
      <c r="CJF15" s="145"/>
      <c r="CJG15" s="145"/>
      <c r="CJH15" s="145"/>
      <c r="CJQ15" s="145"/>
      <c r="CJR15" s="145"/>
      <c r="CJS15" s="145"/>
      <c r="CJT15" s="145"/>
      <c r="CJU15" s="145"/>
      <c r="CJV15" s="145"/>
      <c r="CJW15" s="145"/>
      <c r="CKF15" s="145"/>
      <c r="CKG15" s="145"/>
      <c r="CKH15" s="145"/>
      <c r="CKI15" s="145"/>
      <c r="CKJ15" s="145"/>
      <c r="CKK15" s="145"/>
      <c r="CKL15" s="145"/>
      <c r="CKU15" s="145"/>
      <c r="CKV15" s="145"/>
      <c r="CKW15" s="145"/>
      <c r="CKX15" s="145"/>
      <c r="CKY15" s="145"/>
      <c r="CKZ15" s="145"/>
      <c r="CLA15" s="145"/>
      <c r="CLJ15" s="145"/>
      <c r="CLK15" s="145"/>
      <c r="CLL15" s="145"/>
      <c r="CLM15" s="145"/>
      <c r="CLN15" s="145"/>
      <c r="CLO15" s="145"/>
      <c r="CLP15" s="145"/>
      <c r="CLY15" s="145"/>
      <c r="CLZ15" s="145"/>
      <c r="CMA15" s="145"/>
      <c r="CMB15" s="145"/>
      <c r="CMC15" s="145"/>
      <c r="CMD15" s="145"/>
      <c r="CME15" s="145"/>
      <c r="CMN15" s="145"/>
      <c r="CMO15" s="145"/>
      <c r="CMP15" s="145"/>
      <c r="CMQ15" s="145"/>
      <c r="CMR15" s="145"/>
      <c r="CMS15" s="145"/>
      <c r="CMT15" s="145"/>
      <c r="CNC15" s="145"/>
      <c r="CND15" s="145"/>
      <c r="CNE15" s="145"/>
      <c r="CNF15" s="145"/>
      <c r="CNG15" s="145"/>
      <c r="CNH15" s="145"/>
      <c r="CNI15" s="145"/>
      <c r="CNR15" s="145"/>
      <c r="CNS15" s="145"/>
      <c r="CNT15" s="145"/>
      <c r="CNU15" s="145"/>
      <c r="CNV15" s="145"/>
      <c r="CNW15" s="145"/>
      <c r="CNX15" s="145"/>
      <c r="COG15" s="145"/>
      <c r="COH15" s="145"/>
      <c r="COI15" s="145"/>
      <c r="COJ15" s="145"/>
      <c r="COK15" s="145"/>
      <c r="COL15" s="145"/>
      <c r="COM15" s="145"/>
      <c r="COV15" s="145"/>
      <c r="COW15" s="145"/>
      <c r="COX15" s="145"/>
      <c r="COY15" s="145"/>
      <c r="COZ15" s="145"/>
      <c r="CPA15" s="145"/>
      <c r="CPB15" s="145"/>
      <c r="CPK15" s="145"/>
      <c r="CPL15" s="145"/>
      <c r="CPM15" s="145"/>
      <c r="CPN15" s="145"/>
      <c r="CPO15" s="145"/>
      <c r="CPP15" s="145"/>
      <c r="CPQ15" s="145"/>
      <c r="CPZ15" s="145"/>
      <c r="CQA15" s="145"/>
      <c r="CQB15" s="145"/>
      <c r="CQC15" s="145"/>
      <c r="CQD15" s="145"/>
      <c r="CQE15" s="145"/>
      <c r="CQF15" s="145"/>
      <c r="CQO15" s="145"/>
      <c r="CQP15" s="145"/>
      <c r="CQQ15" s="145"/>
      <c r="CQR15" s="145"/>
      <c r="CQS15" s="145"/>
      <c r="CQT15" s="145"/>
      <c r="CQU15" s="145"/>
      <c r="CRD15" s="145"/>
      <c r="CRE15" s="145"/>
      <c r="CRF15" s="145"/>
      <c r="CRG15" s="145"/>
      <c r="CRH15" s="145"/>
      <c r="CRI15" s="145"/>
      <c r="CRJ15" s="145"/>
      <c r="CRS15" s="145"/>
      <c r="CRT15" s="145"/>
      <c r="CRU15" s="145"/>
      <c r="CRV15" s="145"/>
      <c r="CRW15" s="145"/>
      <c r="CRX15" s="145"/>
      <c r="CRY15" s="145"/>
      <c r="CSH15" s="145"/>
      <c r="CSI15" s="145"/>
      <c r="CSJ15" s="145"/>
      <c r="CSK15" s="145"/>
      <c r="CSL15" s="145"/>
      <c r="CSM15" s="145"/>
      <c r="CSN15" s="145"/>
      <c r="CSW15" s="145"/>
      <c r="CSX15" s="145"/>
      <c r="CSY15" s="145"/>
      <c r="CSZ15" s="145"/>
      <c r="CTA15" s="145"/>
      <c r="CTB15" s="145"/>
      <c r="CTC15" s="145"/>
      <c r="CTL15" s="145"/>
      <c r="CTM15" s="145"/>
      <c r="CTN15" s="145"/>
      <c r="CTO15" s="145"/>
      <c r="CTP15" s="145"/>
      <c r="CTQ15" s="145"/>
      <c r="CTR15" s="145"/>
      <c r="CUA15" s="145"/>
      <c r="CUB15" s="145"/>
      <c r="CUC15" s="145"/>
      <c r="CUD15" s="145"/>
      <c r="CUE15" s="145"/>
      <c r="CUF15" s="145"/>
      <c r="CUG15" s="145"/>
      <c r="CUP15" s="145"/>
      <c r="CUQ15" s="145"/>
      <c r="CUR15" s="145"/>
      <c r="CUS15" s="145"/>
      <c r="CUT15" s="145"/>
      <c r="CUU15" s="145"/>
      <c r="CUV15" s="145"/>
      <c r="CVE15" s="145"/>
      <c r="CVF15" s="145"/>
      <c r="CVG15" s="145"/>
      <c r="CVH15" s="145"/>
      <c r="CVI15" s="145"/>
      <c r="CVJ15" s="145"/>
      <c r="CVK15" s="145"/>
      <c r="CVT15" s="145"/>
      <c r="CVU15" s="145"/>
      <c r="CVV15" s="145"/>
      <c r="CVW15" s="145"/>
      <c r="CVX15" s="145"/>
      <c r="CVY15" s="145"/>
      <c r="CVZ15" s="145"/>
      <c r="CWI15" s="145"/>
      <c r="CWJ15" s="145"/>
      <c r="CWK15" s="145"/>
      <c r="CWL15" s="145"/>
      <c r="CWM15" s="145"/>
      <c r="CWN15" s="145"/>
      <c r="CWO15" s="145"/>
      <c r="CWX15" s="145"/>
      <c r="CWY15" s="145"/>
      <c r="CWZ15" s="145"/>
      <c r="CXA15" s="145"/>
      <c r="CXB15" s="145"/>
      <c r="CXC15" s="145"/>
      <c r="CXD15" s="145"/>
      <c r="CXM15" s="145"/>
      <c r="CXN15" s="145"/>
      <c r="CXO15" s="145"/>
      <c r="CXP15" s="145"/>
      <c r="CXQ15" s="145"/>
      <c r="CXR15" s="145"/>
      <c r="CXS15" s="145"/>
      <c r="CYB15" s="145"/>
      <c r="CYC15" s="145"/>
      <c r="CYD15" s="145"/>
      <c r="CYE15" s="145"/>
      <c r="CYF15" s="145"/>
      <c r="CYG15" s="145"/>
      <c r="CYH15" s="145"/>
      <c r="CYQ15" s="145"/>
      <c r="CYR15" s="145"/>
      <c r="CYS15" s="145"/>
      <c r="CYT15" s="145"/>
      <c r="CYU15" s="145"/>
      <c r="CYV15" s="145"/>
      <c r="CYW15" s="145"/>
      <c r="CZF15" s="145"/>
      <c r="CZG15" s="145"/>
      <c r="CZH15" s="145"/>
      <c r="CZI15" s="145"/>
      <c r="CZJ15" s="145"/>
      <c r="CZK15" s="145"/>
      <c r="CZL15" s="145"/>
      <c r="CZU15" s="145"/>
      <c r="CZV15" s="145"/>
      <c r="CZW15" s="145"/>
      <c r="CZX15" s="145"/>
      <c r="CZY15" s="145"/>
      <c r="CZZ15" s="145"/>
      <c r="DAA15" s="145"/>
      <c r="DAJ15" s="145"/>
      <c r="DAK15" s="145"/>
      <c r="DAL15" s="145"/>
      <c r="DAM15" s="145"/>
      <c r="DAN15" s="145"/>
      <c r="DAO15" s="145"/>
      <c r="DAP15" s="145"/>
      <c r="DAY15" s="145"/>
      <c r="DAZ15" s="145"/>
      <c r="DBA15" s="145"/>
      <c r="DBB15" s="145"/>
      <c r="DBC15" s="145"/>
      <c r="DBD15" s="145"/>
      <c r="DBE15" s="145"/>
      <c r="DBN15" s="145"/>
      <c r="DBO15" s="145"/>
      <c r="DBP15" s="145"/>
      <c r="DBQ15" s="145"/>
      <c r="DBR15" s="145"/>
      <c r="DBS15" s="145"/>
      <c r="DBT15" s="145"/>
      <c r="DCC15" s="145"/>
      <c r="DCD15" s="145"/>
      <c r="DCE15" s="145"/>
      <c r="DCF15" s="145"/>
      <c r="DCG15" s="145"/>
      <c r="DCH15" s="145"/>
      <c r="DCI15" s="145"/>
      <c r="DCR15" s="145"/>
      <c r="DCS15" s="145"/>
      <c r="DCT15" s="145"/>
      <c r="DCU15" s="145"/>
      <c r="DCV15" s="145"/>
      <c r="DCW15" s="145"/>
      <c r="DCX15" s="145"/>
      <c r="DDG15" s="145"/>
      <c r="DDH15" s="145"/>
      <c r="DDI15" s="145"/>
      <c r="DDJ15" s="145"/>
      <c r="DDK15" s="145"/>
      <c r="DDL15" s="145"/>
      <c r="DDM15" s="145"/>
      <c r="DDV15" s="145"/>
      <c r="DDW15" s="145"/>
      <c r="DDX15" s="145"/>
      <c r="DDY15" s="145"/>
      <c r="DDZ15" s="145"/>
      <c r="DEA15" s="145"/>
      <c r="DEB15" s="145"/>
      <c r="DEK15" s="145"/>
      <c r="DEL15" s="145"/>
      <c r="DEM15" s="145"/>
      <c r="DEN15" s="145"/>
      <c r="DEO15" s="145"/>
      <c r="DEP15" s="145"/>
      <c r="DEQ15" s="145"/>
      <c r="DEZ15" s="145"/>
      <c r="DFA15" s="145"/>
      <c r="DFB15" s="145"/>
      <c r="DFC15" s="145"/>
      <c r="DFD15" s="145"/>
      <c r="DFE15" s="145"/>
      <c r="DFF15" s="145"/>
      <c r="DFO15" s="145"/>
      <c r="DFP15" s="145"/>
      <c r="DFQ15" s="145"/>
      <c r="DFR15" s="145"/>
      <c r="DFS15" s="145"/>
      <c r="DFT15" s="145"/>
      <c r="DFU15" s="145"/>
      <c r="DGD15" s="145"/>
      <c r="DGE15" s="145"/>
      <c r="DGF15" s="145"/>
      <c r="DGG15" s="145"/>
      <c r="DGH15" s="145"/>
      <c r="DGI15" s="145"/>
      <c r="DGJ15" s="145"/>
      <c r="DGS15" s="145"/>
      <c r="DGT15" s="145"/>
      <c r="DGU15" s="145"/>
      <c r="DGV15" s="145"/>
      <c r="DGW15" s="145"/>
      <c r="DGX15" s="145"/>
      <c r="DGY15" s="145"/>
      <c r="DHH15" s="145"/>
      <c r="DHI15" s="145"/>
      <c r="DHJ15" s="145"/>
      <c r="DHK15" s="145"/>
      <c r="DHL15" s="145"/>
      <c r="DHM15" s="145"/>
      <c r="DHN15" s="145"/>
      <c r="DHW15" s="145"/>
      <c r="DHX15" s="145"/>
      <c r="DHY15" s="145"/>
      <c r="DHZ15" s="145"/>
      <c r="DIA15" s="145"/>
      <c r="DIB15" s="145"/>
      <c r="DIC15" s="145"/>
      <c r="DIL15" s="145"/>
      <c r="DIM15" s="145"/>
      <c r="DIN15" s="145"/>
      <c r="DIO15" s="145"/>
      <c r="DIP15" s="145"/>
      <c r="DIQ15" s="145"/>
      <c r="DIR15" s="145"/>
      <c r="DJA15" s="145"/>
      <c r="DJB15" s="145"/>
      <c r="DJC15" s="145"/>
      <c r="DJD15" s="145"/>
      <c r="DJE15" s="145"/>
      <c r="DJF15" s="145"/>
      <c r="DJG15" s="145"/>
      <c r="DJP15" s="145"/>
      <c r="DJQ15" s="145"/>
      <c r="DJR15" s="145"/>
      <c r="DJS15" s="145"/>
      <c r="DJT15" s="145"/>
      <c r="DJU15" s="145"/>
      <c r="DJV15" s="145"/>
      <c r="DKE15" s="145"/>
      <c r="DKF15" s="145"/>
      <c r="DKG15" s="145"/>
      <c r="DKH15" s="145"/>
      <c r="DKI15" s="145"/>
      <c r="DKJ15" s="145"/>
      <c r="DKK15" s="145"/>
      <c r="DKT15" s="145"/>
      <c r="DKU15" s="145"/>
      <c r="DKV15" s="145"/>
      <c r="DKW15" s="145"/>
      <c r="DKX15" s="145"/>
      <c r="DKY15" s="145"/>
      <c r="DKZ15" s="145"/>
      <c r="DLI15" s="145"/>
      <c r="DLJ15" s="145"/>
      <c r="DLK15" s="145"/>
      <c r="DLL15" s="145"/>
      <c r="DLM15" s="145"/>
      <c r="DLN15" s="145"/>
      <c r="DLO15" s="145"/>
      <c r="DLX15" s="145"/>
      <c r="DLY15" s="145"/>
      <c r="DLZ15" s="145"/>
      <c r="DMA15" s="145"/>
      <c r="DMB15" s="145"/>
      <c r="DMC15" s="145"/>
      <c r="DMD15" s="145"/>
      <c r="DMM15" s="145"/>
      <c r="DMN15" s="145"/>
      <c r="DMO15" s="145"/>
      <c r="DMP15" s="145"/>
      <c r="DMQ15" s="145"/>
      <c r="DMR15" s="145"/>
      <c r="DMS15" s="145"/>
      <c r="DNB15" s="145"/>
      <c r="DNC15" s="145"/>
      <c r="DND15" s="145"/>
      <c r="DNE15" s="145"/>
      <c r="DNF15" s="145"/>
      <c r="DNG15" s="145"/>
      <c r="DNH15" s="145"/>
      <c r="DNQ15" s="145"/>
      <c r="DNR15" s="145"/>
      <c r="DNS15" s="145"/>
      <c r="DNT15" s="145"/>
      <c r="DNU15" s="145"/>
      <c r="DNV15" s="145"/>
      <c r="DNW15" s="145"/>
      <c r="DOF15" s="145"/>
      <c r="DOG15" s="145"/>
      <c r="DOH15" s="145"/>
      <c r="DOI15" s="145"/>
      <c r="DOJ15" s="145"/>
      <c r="DOK15" s="145"/>
      <c r="DOL15" s="145"/>
      <c r="DOU15" s="145"/>
      <c r="DOV15" s="145"/>
      <c r="DOW15" s="145"/>
      <c r="DOX15" s="145"/>
      <c r="DOY15" s="145"/>
      <c r="DOZ15" s="145"/>
      <c r="DPA15" s="145"/>
      <c r="DPJ15" s="145"/>
      <c r="DPK15" s="145"/>
      <c r="DPL15" s="145"/>
      <c r="DPM15" s="145"/>
      <c r="DPN15" s="145"/>
      <c r="DPO15" s="145"/>
      <c r="DPP15" s="145"/>
      <c r="DPY15" s="145"/>
      <c r="DPZ15" s="145"/>
      <c r="DQA15" s="145"/>
      <c r="DQB15" s="145"/>
      <c r="DQC15" s="145"/>
      <c r="DQD15" s="145"/>
      <c r="DQE15" s="145"/>
      <c r="DQN15" s="145"/>
      <c r="DQO15" s="145"/>
      <c r="DQP15" s="145"/>
      <c r="DQQ15" s="145"/>
      <c r="DQR15" s="145"/>
      <c r="DQS15" s="145"/>
      <c r="DQT15" s="145"/>
      <c r="DRC15" s="145"/>
      <c r="DRD15" s="145"/>
      <c r="DRE15" s="145"/>
      <c r="DRF15" s="145"/>
      <c r="DRG15" s="145"/>
      <c r="DRH15" s="145"/>
      <c r="DRI15" s="145"/>
      <c r="DRR15" s="145"/>
      <c r="DRS15" s="145"/>
      <c r="DRT15" s="145"/>
      <c r="DRU15" s="145"/>
      <c r="DRV15" s="145"/>
      <c r="DRW15" s="145"/>
      <c r="DRX15" s="145"/>
      <c r="DSG15" s="145"/>
      <c r="DSH15" s="145"/>
      <c r="DSI15" s="145"/>
      <c r="DSJ15" s="145"/>
      <c r="DSK15" s="145"/>
      <c r="DSL15" s="145"/>
      <c r="DSM15" s="145"/>
      <c r="DSV15" s="145"/>
      <c r="DSW15" s="145"/>
      <c r="DSX15" s="145"/>
      <c r="DSY15" s="145"/>
      <c r="DSZ15" s="145"/>
      <c r="DTA15" s="145"/>
      <c r="DTB15" s="145"/>
      <c r="DTK15" s="145"/>
      <c r="DTL15" s="145"/>
      <c r="DTM15" s="145"/>
      <c r="DTN15" s="145"/>
      <c r="DTO15" s="145"/>
      <c r="DTP15" s="145"/>
      <c r="DTQ15" s="145"/>
      <c r="DTZ15" s="145"/>
      <c r="DUA15" s="145"/>
      <c r="DUB15" s="145"/>
      <c r="DUC15" s="145"/>
      <c r="DUD15" s="145"/>
      <c r="DUE15" s="145"/>
      <c r="DUF15" s="145"/>
      <c r="DUO15" s="145"/>
      <c r="DUP15" s="145"/>
      <c r="DUQ15" s="145"/>
      <c r="DUR15" s="145"/>
      <c r="DUS15" s="145"/>
      <c r="DUT15" s="145"/>
      <c r="DUU15" s="145"/>
      <c r="DVD15" s="145"/>
      <c r="DVE15" s="145"/>
      <c r="DVF15" s="145"/>
      <c r="DVG15" s="145"/>
      <c r="DVH15" s="145"/>
      <c r="DVI15" s="145"/>
      <c r="DVJ15" s="145"/>
      <c r="DVS15" s="145"/>
      <c r="DVT15" s="145"/>
      <c r="DVU15" s="145"/>
      <c r="DVV15" s="145"/>
      <c r="DVW15" s="145"/>
      <c r="DVX15" s="145"/>
      <c r="DVY15" s="145"/>
      <c r="DWH15" s="145"/>
      <c r="DWI15" s="145"/>
      <c r="DWJ15" s="145"/>
      <c r="DWK15" s="145"/>
      <c r="DWL15" s="145"/>
      <c r="DWM15" s="145"/>
      <c r="DWN15" s="145"/>
      <c r="DWW15" s="145"/>
      <c r="DWX15" s="145"/>
      <c r="DWY15" s="145"/>
      <c r="DWZ15" s="145"/>
      <c r="DXA15" s="145"/>
      <c r="DXB15" s="145"/>
      <c r="DXC15" s="145"/>
      <c r="DXL15" s="145"/>
      <c r="DXM15" s="145"/>
      <c r="DXN15" s="145"/>
      <c r="DXO15" s="145"/>
      <c r="DXP15" s="145"/>
      <c r="DXQ15" s="145"/>
      <c r="DXR15" s="145"/>
      <c r="DYA15" s="145"/>
      <c r="DYB15" s="145"/>
      <c r="DYC15" s="145"/>
      <c r="DYD15" s="145"/>
      <c r="DYE15" s="145"/>
      <c r="DYF15" s="145"/>
      <c r="DYG15" s="145"/>
      <c r="DYP15" s="145"/>
      <c r="DYQ15" s="145"/>
      <c r="DYR15" s="145"/>
      <c r="DYS15" s="145"/>
      <c r="DYT15" s="145"/>
      <c r="DYU15" s="145"/>
      <c r="DYV15" s="145"/>
      <c r="DZE15" s="145"/>
      <c r="DZF15" s="145"/>
      <c r="DZG15" s="145"/>
      <c r="DZH15" s="145"/>
      <c r="DZI15" s="145"/>
      <c r="DZJ15" s="145"/>
      <c r="DZK15" s="145"/>
      <c r="DZT15" s="145"/>
      <c r="DZU15" s="145"/>
      <c r="DZV15" s="145"/>
      <c r="DZW15" s="145"/>
      <c r="DZX15" s="145"/>
      <c r="DZY15" s="145"/>
      <c r="DZZ15" s="145"/>
      <c r="EAI15" s="145"/>
      <c r="EAJ15" s="145"/>
      <c r="EAK15" s="145"/>
      <c r="EAL15" s="145"/>
      <c r="EAM15" s="145"/>
      <c r="EAN15" s="145"/>
      <c r="EAO15" s="145"/>
      <c r="EAX15" s="145"/>
      <c r="EAY15" s="145"/>
      <c r="EAZ15" s="145"/>
      <c r="EBA15" s="145"/>
      <c r="EBB15" s="145"/>
      <c r="EBC15" s="145"/>
      <c r="EBD15" s="145"/>
      <c r="EBM15" s="145"/>
      <c r="EBN15" s="145"/>
      <c r="EBO15" s="145"/>
      <c r="EBP15" s="145"/>
      <c r="EBQ15" s="145"/>
      <c r="EBR15" s="145"/>
      <c r="EBS15" s="145"/>
      <c r="ECB15" s="145"/>
      <c r="ECC15" s="145"/>
      <c r="ECD15" s="145"/>
      <c r="ECE15" s="145"/>
      <c r="ECF15" s="145"/>
      <c r="ECG15" s="145"/>
      <c r="ECH15" s="145"/>
      <c r="ECQ15" s="145"/>
      <c r="ECR15" s="145"/>
      <c r="ECS15" s="145"/>
      <c r="ECT15" s="145"/>
      <c r="ECU15" s="145"/>
      <c r="ECV15" s="145"/>
      <c r="ECW15" s="145"/>
      <c r="EDF15" s="145"/>
      <c r="EDG15" s="145"/>
      <c r="EDH15" s="145"/>
      <c r="EDI15" s="145"/>
      <c r="EDJ15" s="145"/>
      <c r="EDK15" s="145"/>
      <c r="EDL15" s="145"/>
      <c r="EDU15" s="145"/>
      <c r="EDV15" s="145"/>
      <c r="EDW15" s="145"/>
      <c r="EDX15" s="145"/>
      <c r="EDY15" s="145"/>
      <c r="EDZ15" s="145"/>
      <c r="EEA15" s="145"/>
      <c r="EEJ15" s="145"/>
      <c r="EEK15" s="145"/>
      <c r="EEL15" s="145"/>
      <c r="EEM15" s="145"/>
      <c r="EEN15" s="145"/>
      <c r="EEO15" s="145"/>
      <c r="EEP15" s="145"/>
      <c r="EEY15" s="145"/>
      <c r="EEZ15" s="145"/>
      <c r="EFA15" s="145"/>
      <c r="EFB15" s="145"/>
      <c r="EFC15" s="145"/>
      <c r="EFD15" s="145"/>
      <c r="EFE15" s="145"/>
      <c r="EFN15" s="145"/>
      <c r="EFO15" s="145"/>
      <c r="EFP15" s="145"/>
      <c r="EFQ15" s="145"/>
      <c r="EFR15" s="145"/>
      <c r="EFS15" s="145"/>
      <c r="EFT15" s="145"/>
      <c r="EGC15" s="145"/>
      <c r="EGD15" s="145"/>
      <c r="EGE15" s="145"/>
      <c r="EGF15" s="145"/>
      <c r="EGG15" s="145"/>
      <c r="EGH15" s="145"/>
      <c r="EGI15" s="145"/>
      <c r="EGR15" s="145"/>
      <c r="EGS15" s="145"/>
      <c r="EGT15" s="145"/>
      <c r="EGU15" s="145"/>
      <c r="EGV15" s="145"/>
      <c r="EGW15" s="145"/>
      <c r="EGX15" s="145"/>
      <c r="EHG15" s="145"/>
      <c r="EHH15" s="145"/>
      <c r="EHI15" s="145"/>
      <c r="EHJ15" s="145"/>
      <c r="EHK15" s="145"/>
      <c r="EHL15" s="145"/>
      <c r="EHM15" s="145"/>
      <c r="EHV15" s="145"/>
      <c r="EHW15" s="145"/>
      <c r="EHX15" s="145"/>
      <c r="EHY15" s="145"/>
      <c r="EHZ15" s="145"/>
      <c r="EIA15" s="145"/>
      <c r="EIB15" s="145"/>
      <c r="EIK15" s="145"/>
      <c r="EIL15" s="145"/>
      <c r="EIM15" s="145"/>
      <c r="EIN15" s="145"/>
      <c r="EIO15" s="145"/>
      <c r="EIP15" s="145"/>
      <c r="EIQ15" s="145"/>
      <c r="EIZ15" s="145"/>
      <c r="EJA15" s="145"/>
      <c r="EJB15" s="145"/>
      <c r="EJC15" s="145"/>
      <c r="EJD15" s="145"/>
      <c r="EJE15" s="145"/>
      <c r="EJF15" s="145"/>
      <c r="EJO15" s="145"/>
      <c r="EJP15" s="145"/>
      <c r="EJQ15" s="145"/>
      <c r="EJR15" s="145"/>
      <c r="EJS15" s="145"/>
      <c r="EJT15" s="145"/>
      <c r="EJU15" s="145"/>
      <c r="EKD15" s="145"/>
      <c r="EKE15" s="145"/>
      <c r="EKF15" s="145"/>
      <c r="EKG15" s="145"/>
      <c r="EKH15" s="145"/>
      <c r="EKI15" s="145"/>
      <c r="EKJ15" s="145"/>
      <c r="EKS15" s="145"/>
      <c r="EKT15" s="145"/>
      <c r="EKU15" s="145"/>
      <c r="EKV15" s="145"/>
      <c r="EKW15" s="145"/>
      <c r="EKX15" s="145"/>
      <c r="EKY15" s="145"/>
      <c r="ELH15" s="145"/>
      <c r="ELI15" s="145"/>
      <c r="ELJ15" s="145"/>
      <c r="ELK15" s="145"/>
      <c r="ELL15" s="145"/>
      <c r="ELM15" s="145"/>
      <c r="ELN15" s="145"/>
      <c r="ELW15" s="145"/>
      <c r="ELX15" s="145"/>
      <c r="ELY15" s="145"/>
      <c r="ELZ15" s="145"/>
      <c r="EMA15" s="145"/>
      <c r="EMB15" s="145"/>
      <c r="EMC15" s="145"/>
      <c r="EML15" s="145"/>
      <c r="EMM15" s="145"/>
      <c r="EMN15" s="145"/>
      <c r="EMO15" s="145"/>
      <c r="EMP15" s="145"/>
      <c r="EMQ15" s="145"/>
      <c r="EMR15" s="145"/>
      <c r="ENA15" s="145"/>
      <c r="ENB15" s="145"/>
      <c r="ENC15" s="145"/>
      <c r="END15" s="145"/>
      <c r="ENE15" s="145"/>
      <c r="ENF15" s="145"/>
      <c r="ENG15" s="145"/>
      <c r="ENP15" s="145"/>
      <c r="ENQ15" s="145"/>
      <c r="ENR15" s="145"/>
      <c r="ENS15" s="145"/>
      <c r="ENT15" s="145"/>
      <c r="ENU15" s="145"/>
      <c r="ENV15" s="145"/>
      <c r="EOE15" s="145"/>
      <c r="EOF15" s="145"/>
      <c r="EOG15" s="145"/>
      <c r="EOH15" s="145"/>
      <c r="EOI15" s="145"/>
      <c r="EOJ15" s="145"/>
      <c r="EOK15" s="145"/>
      <c r="EOT15" s="145"/>
      <c r="EOU15" s="145"/>
      <c r="EOV15" s="145"/>
      <c r="EOW15" s="145"/>
      <c r="EOX15" s="145"/>
      <c r="EOY15" s="145"/>
      <c r="EOZ15" s="145"/>
      <c r="EPI15" s="145"/>
      <c r="EPJ15" s="145"/>
      <c r="EPK15" s="145"/>
      <c r="EPL15" s="145"/>
      <c r="EPM15" s="145"/>
      <c r="EPN15" s="145"/>
      <c r="EPO15" s="145"/>
      <c r="EPX15" s="145"/>
      <c r="EPY15" s="145"/>
      <c r="EPZ15" s="145"/>
      <c r="EQA15" s="145"/>
      <c r="EQB15" s="145"/>
      <c r="EQC15" s="145"/>
      <c r="EQD15" s="145"/>
      <c r="EQM15" s="145"/>
      <c r="EQN15" s="145"/>
      <c r="EQO15" s="145"/>
      <c r="EQP15" s="145"/>
      <c r="EQQ15" s="145"/>
      <c r="EQR15" s="145"/>
      <c r="EQS15" s="145"/>
      <c r="ERB15" s="145"/>
      <c r="ERC15" s="145"/>
      <c r="ERD15" s="145"/>
      <c r="ERE15" s="145"/>
      <c r="ERF15" s="145"/>
      <c r="ERG15" s="145"/>
      <c r="ERH15" s="145"/>
      <c r="ERQ15" s="145"/>
      <c r="ERR15" s="145"/>
      <c r="ERS15" s="145"/>
      <c r="ERT15" s="145"/>
      <c r="ERU15" s="145"/>
      <c r="ERV15" s="145"/>
      <c r="ERW15" s="145"/>
      <c r="ESF15" s="145"/>
      <c r="ESG15" s="145"/>
      <c r="ESH15" s="145"/>
      <c r="ESI15" s="145"/>
      <c r="ESJ15" s="145"/>
      <c r="ESK15" s="145"/>
      <c r="ESL15" s="145"/>
      <c r="ESU15" s="145"/>
      <c r="ESV15" s="145"/>
      <c r="ESW15" s="145"/>
      <c r="ESX15" s="145"/>
      <c r="ESY15" s="145"/>
      <c r="ESZ15" s="145"/>
      <c r="ETA15" s="145"/>
      <c r="ETJ15" s="145"/>
      <c r="ETK15" s="145"/>
      <c r="ETL15" s="145"/>
      <c r="ETM15" s="145"/>
      <c r="ETN15" s="145"/>
      <c r="ETO15" s="145"/>
      <c r="ETP15" s="145"/>
      <c r="ETY15" s="145"/>
      <c r="ETZ15" s="145"/>
      <c r="EUA15" s="145"/>
      <c r="EUB15" s="145"/>
      <c r="EUC15" s="145"/>
      <c r="EUD15" s="145"/>
      <c r="EUE15" s="145"/>
      <c r="EUN15" s="145"/>
      <c r="EUO15" s="145"/>
      <c r="EUP15" s="145"/>
      <c r="EUQ15" s="145"/>
      <c r="EUR15" s="145"/>
      <c r="EUS15" s="145"/>
      <c r="EUT15" s="145"/>
      <c r="EVC15" s="145"/>
      <c r="EVD15" s="145"/>
      <c r="EVE15" s="145"/>
      <c r="EVF15" s="145"/>
      <c r="EVG15" s="145"/>
      <c r="EVH15" s="145"/>
      <c r="EVI15" s="145"/>
      <c r="EVR15" s="145"/>
      <c r="EVS15" s="145"/>
      <c r="EVT15" s="145"/>
      <c r="EVU15" s="145"/>
      <c r="EVV15" s="145"/>
      <c r="EVW15" s="145"/>
      <c r="EVX15" s="145"/>
      <c r="EWG15" s="145"/>
      <c r="EWH15" s="145"/>
      <c r="EWI15" s="145"/>
      <c r="EWJ15" s="145"/>
      <c r="EWK15" s="145"/>
      <c r="EWL15" s="145"/>
      <c r="EWM15" s="145"/>
      <c r="EWV15" s="145"/>
      <c r="EWW15" s="145"/>
      <c r="EWX15" s="145"/>
      <c r="EWY15" s="145"/>
      <c r="EWZ15" s="145"/>
      <c r="EXA15" s="145"/>
      <c r="EXB15" s="145"/>
      <c r="EXK15" s="145"/>
      <c r="EXL15" s="145"/>
      <c r="EXM15" s="145"/>
      <c r="EXN15" s="145"/>
      <c r="EXO15" s="145"/>
      <c r="EXP15" s="145"/>
      <c r="EXQ15" s="145"/>
      <c r="EXZ15" s="145"/>
      <c r="EYA15" s="145"/>
      <c r="EYB15" s="145"/>
      <c r="EYC15" s="145"/>
      <c r="EYD15" s="145"/>
      <c r="EYE15" s="145"/>
      <c r="EYF15" s="145"/>
      <c r="EYO15" s="145"/>
      <c r="EYP15" s="145"/>
      <c r="EYQ15" s="145"/>
      <c r="EYR15" s="145"/>
      <c r="EYS15" s="145"/>
      <c r="EYT15" s="145"/>
      <c r="EYU15" s="145"/>
      <c r="EZD15" s="145"/>
      <c r="EZE15" s="145"/>
      <c r="EZF15" s="145"/>
      <c r="EZG15" s="145"/>
      <c r="EZH15" s="145"/>
      <c r="EZI15" s="145"/>
      <c r="EZJ15" s="145"/>
      <c r="EZS15" s="145"/>
      <c r="EZT15" s="145"/>
      <c r="EZU15" s="145"/>
      <c r="EZV15" s="145"/>
      <c r="EZW15" s="145"/>
      <c r="EZX15" s="145"/>
      <c r="EZY15" s="145"/>
      <c r="FAH15" s="145"/>
      <c r="FAI15" s="145"/>
      <c r="FAJ15" s="145"/>
      <c r="FAK15" s="145"/>
      <c r="FAL15" s="145"/>
      <c r="FAM15" s="145"/>
      <c r="FAN15" s="145"/>
      <c r="FAW15" s="145"/>
      <c r="FAX15" s="145"/>
      <c r="FAY15" s="145"/>
      <c r="FAZ15" s="145"/>
      <c r="FBA15" s="145"/>
      <c r="FBB15" s="145"/>
      <c r="FBC15" s="145"/>
      <c r="FBL15" s="145"/>
      <c r="FBM15" s="145"/>
      <c r="FBN15" s="145"/>
      <c r="FBO15" s="145"/>
      <c r="FBP15" s="145"/>
      <c r="FBQ15" s="145"/>
      <c r="FBR15" s="145"/>
      <c r="FCA15" s="145"/>
      <c r="FCB15" s="145"/>
      <c r="FCC15" s="145"/>
      <c r="FCD15" s="145"/>
      <c r="FCE15" s="145"/>
      <c r="FCF15" s="145"/>
      <c r="FCG15" s="145"/>
      <c r="FCP15" s="145"/>
      <c r="FCQ15" s="145"/>
      <c r="FCR15" s="145"/>
      <c r="FCS15" s="145"/>
      <c r="FCT15" s="145"/>
      <c r="FCU15" s="145"/>
      <c r="FCV15" s="145"/>
      <c r="FDE15" s="145"/>
      <c r="FDF15" s="145"/>
      <c r="FDG15" s="145"/>
      <c r="FDH15" s="145"/>
      <c r="FDI15" s="145"/>
      <c r="FDJ15" s="145"/>
      <c r="FDK15" s="145"/>
      <c r="FDT15" s="145"/>
      <c r="FDU15" s="145"/>
      <c r="FDV15" s="145"/>
      <c r="FDW15" s="145"/>
      <c r="FDX15" s="145"/>
      <c r="FDY15" s="145"/>
      <c r="FDZ15" s="145"/>
      <c r="FEI15" s="145"/>
      <c r="FEJ15" s="145"/>
      <c r="FEK15" s="145"/>
      <c r="FEL15" s="145"/>
      <c r="FEM15" s="145"/>
      <c r="FEN15" s="145"/>
      <c r="FEO15" s="145"/>
      <c r="FEX15" s="145"/>
      <c r="FEY15" s="145"/>
      <c r="FEZ15" s="145"/>
      <c r="FFA15" s="145"/>
      <c r="FFB15" s="145"/>
      <c r="FFC15" s="145"/>
      <c r="FFD15" s="145"/>
      <c r="FFM15" s="145"/>
      <c r="FFN15" s="145"/>
      <c r="FFO15" s="145"/>
      <c r="FFP15" s="145"/>
      <c r="FFQ15" s="145"/>
      <c r="FFR15" s="145"/>
      <c r="FFS15" s="145"/>
      <c r="FGB15" s="145"/>
      <c r="FGC15" s="145"/>
      <c r="FGD15" s="145"/>
      <c r="FGE15" s="145"/>
      <c r="FGF15" s="145"/>
      <c r="FGG15" s="145"/>
      <c r="FGH15" s="145"/>
      <c r="FGQ15" s="145"/>
      <c r="FGR15" s="145"/>
      <c r="FGS15" s="145"/>
      <c r="FGT15" s="145"/>
      <c r="FGU15" s="145"/>
      <c r="FGV15" s="145"/>
      <c r="FGW15" s="145"/>
      <c r="FHF15" s="145"/>
      <c r="FHG15" s="145"/>
      <c r="FHH15" s="145"/>
      <c r="FHI15" s="145"/>
      <c r="FHJ15" s="145"/>
      <c r="FHK15" s="145"/>
      <c r="FHL15" s="145"/>
      <c r="FHU15" s="145"/>
      <c r="FHV15" s="145"/>
      <c r="FHW15" s="145"/>
      <c r="FHX15" s="145"/>
      <c r="FHY15" s="145"/>
      <c r="FHZ15" s="145"/>
      <c r="FIA15" s="145"/>
      <c r="FIJ15" s="145"/>
      <c r="FIK15" s="145"/>
      <c r="FIL15" s="145"/>
      <c r="FIM15" s="145"/>
      <c r="FIN15" s="145"/>
      <c r="FIO15" s="145"/>
      <c r="FIP15" s="145"/>
      <c r="FIY15" s="145"/>
      <c r="FIZ15" s="145"/>
      <c r="FJA15" s="145"/>
      <c r="FJB15" s="145"/>
      <c r="FJC15" s="145"/>
      <c r="FJD15" s="145"/>
      <c r="FJE15" s="145"/>
      <c r="FJN15" s="145"/>
      <c r="FJO15" s="145"/>
      <c r="FJP15" s="145"/>
      <c r="FJQ15" s="145"/>
      <c r="FJR15" s="145"/>
      <c r="FJS15" s="145"/>
      <c r="FJT15" s="145"/>
      <c r="FKC15" s="145"/>
      <c r="FKD15" s="145"/>
      <c r="FKE15" s="145"/>
      <c r="FKF15" s="145"/>
      <c r="FKG15" s="145"/>
      <c r="FKH15" s="145"/>
      <c r="FKI15" s="145"/>
      <c r="FKR15" s="145"/>
      <c r="FKS15" s="145"/>
      <c r="FKT15" s="145"/>
      <c r="FKU15" s="145"/>
      <c r="FKV15" s="145"/>
      <c r="FKW15" s="145"/>
      <c r="FKX15" s="145"/>
      <c r="FLG15" s="145"/>
      <c r="FLH15" s="145"/>
      <c r="FLI15" s="145"/>
      <c r="FLJ15" s="145"/>
      <c r="FLK15" s="145"/>
      <c r="FLL15" s="145"/>
      <c r="FLM15" s="145"/>
      <c r="FLV15" s="145"/>
      <c r="FLW15" s="145"/>
      <c r="FLX15" s="145"/>
      <c r="FLY15" s="145"/>
      <c r="FLZ15" s="145"/>
      <c r="FMA15" s="145"/>
      <c r="FMB15" s="145"/>
      <c r="FMK15" s="145"/>
      <c r="FML15" s="145"/>
      <c r="FMM15" s="145"/>
      <c r="FMN15" s="145"/>
      <c r="FMO15" s="145"/>
      <c r="FMP15" s="145"/>
      <c r="FMQ15" s="145"/>
      <c r="FMZ15" s="145"/>
      <c r="FNA15" s="145"/>
      <c r="FNB15" s="145"/>
      <c r="FNC15" s="145"/>
      <c r="FND15" s="145"/>
      <c r="FNE15" s="145"/>
      <c r="FNF15" s="145"/>
      <c r="FNO15" s="145"/>
      <c r="FNP15" s="145"/>
      <c r="FNQ15" s="145"/>
      <c r="FNR15" s="145"/>
      <c r="FNS15" s="145"/>
      <c r="FNT15" s="145"/>
      <c r="FNU15" s="145"/>
      <c r="FOD15" s="145"/>
      <c r="FOE15" s="145"/>
      <c r="FOF15" s="145"/>
      <c r="FOG15" s="145"/>
      <c r="FOH15" s="145"/>
      <c r="FOI15" s="145"/>
      <c r="FOJ15" s="145"/>
      <c r="FOS15" s="145"/>
      <c r="FOT15" s="145"/>
      <c r="FOU15" s="145"/>
      <c r="FOV15" s="145"/>
      <c r="FOW15" s="145"/>
      <c r="FOX15" s="145"/>
      <c r="FOY15" s="145"/>
      <c r="FPH15" s="145"/>
      <c r="FPI15" s="145"/>
      <c r="FPJ15" s="145"/>
      <c r="FPK15" s="145"/>
      <c r="FPL15" s="145"/>
      <c r="FPM15" s="145"/>
      <c r="FPN15" s="145"/>
      <c r="FPW15" s="145"/>
      <c r="FPX15" s="145"/>
      <c r="FPY15" s="145"/>
      <c r="FPZ15" s="145"/>
      <c r="FQA15" s="145"/>
      <c r="FQB15" s="145"/>
      <c r="FQC15" s="145"/>
      <c r="FQL15" s="145"/>
      <c r="FQM15" s="145"/>
      <c r="FQN15" s="145"/>
      <c r="FQO15" s="145"/>
      <c r="FQP15" s="145"/>
      <c r="FQQ15" s="145"/>
      <c r="FQR15" s="145"/>
      <c r="FRA15" s="145"/>
      <c r="FRB15" s="145"/>
      <c r="FRC15" s="145"/>
      <c r="FRD15" s="145"/>
      <c r="FRE15" s="145"/>
      <c r="FRF15" s="145"/>
      <c r="FRG15" s="145"/>
      <c r="FRP15" s="145"/>
      <c r="FRQ15" s="145"/>
      <c r="FRR15" s="145"/>
      <c r="FRS15" s="145"/>
      <c r="FRT15" s="145"/>
      <c r="FRU15" s="145"/>
      <c r="FRV15" s="145"/>
      <c r="FSE15" s="145"/>
      <c r="FSF15" s="145"/>
      <c r="FSG15" s="145"/>
      <c r="FSH15" s="145"/>
      <c r="FSI15" s="145"/>
      <c r="FSJ15" s="145"/>
      <c r="FSK15" s="145"/>
      <c r="FST15" s="145"/>
      <c r="FSU15" s="145"/>
      <c r="FSV15" s="145"/>
      <c r="FSW15" s="145"/>
      <c r="FSX15" s="145"/>
      <c r="FSY15" s="145"/>
      <c r="FSZ15" s="145"/>
      <c r="FTI15" s="145"/>
      <c r="FTJ15" s="145"/>
      <c r="FTK15" s="145"/>
      <c r="FTL15" s="145"/>
      <c r="FTM15" s="145"/>
      <c r="FTN15" s="145"/>
      <c r="FTO15" s="145"/>
      <c r="FTX15" s="145"/>
      <c r="FTY15" s="145"/>
      <c r="FTZ15" s="145"/>
      <c r="FUA15" s="145"/>
      <c r="FUB15" s="145"/>
      <c r="FUC15" s="145"/>
      <c r="FUD15" s="145"/>
      <c r="FUM15" s="145"/>
      <c r="FUN15" s="145"/>
      <c r="FUO15" s="145"/>
      <c r="FUP15" s="145"/>
      <c r="FUQ15" s="145"/>
      <c r="FUR15" s="145"/>
      <c r="FUS15" s="145"/>
      <c r="FVB15" s="145"/>
      <c r="FVC15" s="145"/>
      <c r="FVD15" s="145"/>
      <c r="FVE15" s="145"/>
      <c r="FVF15" s="145"/>
      <c r="FVG15" s="145"/>
      <c r="FVH15" s="145"/>
      <c r="FVQ15" s="145"/>
      <c r="FVR15" s="145"/>
      <c r="FVS15" s="145"/>
      <c r="FVT15" s="145"/>
      <c r="FVU15" s="145"/>
      <c r="FVV15" s="145"/>
      <c r="FVW15" s="145"/>
      <c r="FWF15" s="145"/>
      <c r="FWG15" s="145"/>
      <c r="FWH15" s="145"/>
      <c r="FWI15" s="145"/>
      <c r="FWJ15" s="145"/>
      <c r="FWK15" s="145"/>
      <c r="FWL15" s="145"/>
      <c r="FWU15" s="145"/>
      <c r="FWV15" s="145"/>
      <c r="FWW15" s="145"/>
      <c r="FWX15" s="145"/>
      <c r="FWY15" s="145"/>
      <c r="FWZ15" s="145"/>
      <c r="FXA15" s="145"/>
      <c r="FXJ15" s="145"/>
      <c r="FXK15" s="145"/>
      <c r="FXL15" s="145"/>
      <c r="FXM15" s="145"/>
      <c r="FXN15" s="145"/>
      <c r="FXO15" s="145"/>
      <c r="FXP15" s="145"/>
      <c r="FXY15" s="145"/>
      <c r="FXZ15" s="145"/>
      <c r="FYA15" s="145"/>
      <c r="FYB15" s="145"/>
      <c r="FYC15" s="145"/>
      <c r="FYD15" s="145"/>
      <c r="FYE15" s="145"/>
      <c r="FYN15" s="145"/>
      <c r="FYO15" s="145"/>
      <c r="FYP15" s="145"/>
      <c r="FYQ15" s="145"/>
      <c r="FYR15" s="145"/>
      <c r="FYS15" s="145"/>
      <c r="FYT15" s="145"/>
      <c r="FZC15" s="145"/>
      <c r="FZD15" s="145"/>
      <c r="FZE15" s="145"/>
      <c r="FZF15" s="145"/>
      <c r="FZG15" s="145"/>
      <c r="FZH15" s="145"/>
      <c r="FZI15" s="145"/>
      <c r="FZR15" s="145"/>
      <c r="FZS15" s="145"/>
      <c r="FZT15" s="145"/>
      <c r="FZU15" s="145"/>
      <c r="FZV15" s="145"/>
      <c r="FZW15" s="145"/>
      <c r="FZX15" s="145"/>
      <c r="GAG15" s="145"/>
      <c r="GAH15" s="145"/>
      <c r="GAI15" s="145"/>
      <c r="GAJ15" s="145"/>
      <c r="GAK15" s="145"/>
      <c r="GAL15" s="145"/>
      <c r="GAM15" s="145"/>
      <c r="GAV15" s="145"/>
      <c r="GAW15" s="145"/>
      <c r="GAX15" s="145"/>
      <c r="GAY15" s="145"/>
      <c r="GAZ15" s="145"/>
      <c r="GBA15" s="145"/>
      <c r="GBB15" s="145"/>
      <c r="GBK15" s="145"/>
      <c r="GBL15" s="145"/>
      <c r="GBM15" s="145"/>
      <c r="GBN15" s="145"/>
      <c r="GBO15" s="145"/>
      <c r="GBP15" s="145"/>
      <c r="GBQ15" s="145"/>
      <c r="GBZ15" s="145"/>
      <c r="GCA15" s="145"/>
      <c r="GCB15" s="145"/>
      <c r="GCC15" s="145"/>
      <c r="GCD15" s="145"/>
      <c r="GCE15" s="145"/>
      <c r="GCF15" s="145"/>
      <c r="GCO15" s="145"/>
      <c r="GCP15" s="145"/>
      <c r="GCQ15" s="145"/>
      <c r="GCR15" s="145"/>
      <c r="GCS15" s="145"/>
      <c r="GCT15" s="145"/>
      <c r="GCU15" s="145"/>
      <c r="GDD15" s="145"/>
      <c r="GDE15" s="145"/>
      <c r="GDF15" s="145"/>
      <c r="GDG15" s="145"/>
      <c r="GDH15" s="145"/>
      <c r="GDI15" s="145"/>
      <c r="GDJ15" s="145"/>
      <c r="GDS15" s="145"/>
      <c r="GDT15" s="145"/>
      <c r="GDU15" s="145"/>
      <c r="GDV15" s="145"/>
      <c r="GDW15" s="145"/>
      <c r="GDX15" s="145"/>
      <c r="GDY15" s="145"/>
      <c r="GEH15" s="145"/>
      <c r="GEI15" s="145"/>
      <c r="GEJ15" s="145"/>
      <c r="GEK15" s="145"/>
      <c r="GEL15" s="145"/>
      <c r="GEM15" s="145"/>
      <c r="GEN15" s="145"/>
      <c r="GEW15" s="145"/>
      <c r="GEX15" s="145"/>
      <c r="GEY15" s="145"/>
      <c r="GEZ15" s="145"/>
      <c r="GFA15" s="145"/>
      <c r="GFB15" s="145"/>
      <c r="GFC15" s="145"/>
      <c r="GFL15" s="145"/>
      <c r="GFM15" s="145"/>
      <c r="GFN15" s="145"/>
      <c r="GFO15" s="145"/>
      <c r="GFP15" s="145"/>
      <c r="GFQ15" s="145"/>
      <c r="GFR15" s="145"/>
      <c r="GGA15" s="145"/>
      <c r="GGB15" s="145"/>
      <c r="GGC15" s="145"/>
      <c r="GGD15" s="145"/>
      <c r="GGE15" s="145"/>
      <c r="GGF15" s="145"/>
      <c r="GGG15" s="145"/>
      <c r="GGP15" s="145"/>
      <c r="GGQ15" s="145"/>
      <c r="GGR15" s="145"/>
      <c r="GGS15" s="145"/>
      <c r="GGT15" s="145"/>
      <c r="GGU15" s="145"/>
      <c r="GGV15" s="145"/>
      <c r="GHE15" s="145"/>
      <c r="GHF15" s="145"/>
      <c r="GHG15" s="145"/>
      <c r="GHH15" s="145"/>
      <c r="GHI15" s="145"/>
      <c r="GHJ15" s="145"/>
      <c r="GHK15" s="145"/>
      <c r="GHT15" s="145"/>
      <c r="GHU15" s="145"/>
      <c r="GHV15" s="145"/>
      <c r="GHW15" s="145"/>
      <c r="GHX15" s="145"/>
      <c r="GHY15" s="145"/>
      <c r="GHZ15" s="145"/>
      <c r="GII15" s="145"/>
      <c r="GIJ15" s="145"/>
      <c r="GIK15" s="145"/>
      <c r="GIL15" s="145"/>
      <c r="GIM15" s="145"/>
      <c r="GIN15" s="145"/>
      <c r="GIO15" s="145"/>
      <c r="GIX15" s="145"/>
      <c r="GIY15" s="145"/>
      <c r="GIZ15" s="145"/>
      <c r="GJA15" s="145"/>
      <c r="GJB15" s="145"/>
      <c r="GJC15" s="145"/>
      <c r="GJD15" s="145"/>
      <c r="GJM15" s="145"/>
      <c r="GJN15" s="145"/>
      <c r="GJO15" s="145"/>
      <c r="GJP15" s="145"/>
      <c r="GJQ15" s="145"/>
      <c r="GJR15" s="145"/>
      <c r="GJS15" s="145"/>
      <c r="GKB15" s="145"/>
      <c r="GKC15" s="145"/>
      <c r="GKD15" s="145"/>
      <c r="GKE15" s="145"/>
      <c r="GKF15" s="145"/>
      <c r="GKG15" s="145"/>
      <c r="GKH15" s="145"/>
      <c r="GKQ15" s="145"/>
      <c r="GKR15" s="145"/>
      <c r="GKS15" s="145"/>
      <c r="GKT15" s="145"/>
      <c r="GKU15" s="145"/>
      <c r="GKV15" s="145"/>
      <c r="GKW15" s="145"/>
      <c r="GLF15" s="145"/>
      <c r="GLG15" s="145"/>
      <c r="GLH15" s="145"/>
      <c r="GLI15" s="145"/>
      <c r="GLJ15" s="145"/>
      <c r="GLK15" s="145"/>
      <c r="GLL15" s="145"/>
      <c r="GLU15" s="145"/>
      <c r="GLV15" s="145"/>
      <c r="GLW15" s="145"/>
      <c r="GLX15" s="145"/>
      <c r="GLY15" s="145"/>
      <c r="GLZ15" s="145"/>
      <c r="GMA15" s="145"/>
      <c r="GMJ15" s="145"/>
      <c r="GMK15" s="145"/>
      <c r="GML15" s="145"/>
      <c r="GMM15" s="145"/>
      <c r="GMN15" s="145"/>
      <c r="GMO15" s="145"/>
      <c r="GMP15" s="145"/>
      <c r="GMY15" s="145"/>
      <c r="GMZ15" s="145"/>
      <c r="GNA15" s="145"/>
      <c r="GNB15" s="145"/>
      <c r="GNC15" s="145"/>
      <c r="GND15" s="145"/>
      <c r="GNE15" s="145"/>
      <c r="GNN15" s="145"/>
      <c r="GNO15" s="145"/>
      <c r="GNP15" s="145"/>
      <c r="GNQ15" s="145"/>
      <c r="GNR15" s="145"/>
      <c r="GNS15" s="145"/>
      <c r="GNT15" s="145"/>
      <c r="GOC15" s="145"/>
      <c r="GOD15" s="145"/>
      <c r="GOE15" s="145"/>
      <c r="GOF15" s="145"/>
      <c r="GOG15" s="145"/>
      <c r="GOH15" s="145"/>
      <c r="GOI15" s="145"/>
      <c r="GOR15" s="145"/>
      <c r="GOS15" s="145"/>
      <c r="GOT15" s="145"/>
      <c r="GOU15" s="145"/>
      <c r="GOV15" s="145"/>
      <c r="GOW15" s="145"/>
      <c r="GOX15" s="145"/>
      <c r="GPG15" s="145"/>
      <c r="GPH15" s="145"/>
      <c r="GPI15" s="145"/>
      <c r="GPJ15" s="145"/>
      <c r="GPK15" s="145"/>
      <c r="GPL15" s="145"/>
      <c r="GPM15" s="145"/>
      <c r="GPV15" s="145"/>
      <c r="GPW15" s="145"/>
      <c r="GPX15" s="145"/>
      <c r="GPY15" s="145"/>
      <c r="GPZ15" s="145"/>
      <c r="GQA15" s="145"/>
      <c r="GQB15" s="145"/>
      <c r="GQK15" s="145"/>
      <c r="GQL15" s="145"/>
      <c r="GQM15" s="145"/>
      <c r="GQN15" s="145"/>
      <c r="GQO15" s="145"/>
      <c r="GQP15" s="145"/>
      <c r="GQQ15" s="145"/>
      <c r="GQZ15" s="145"/>
      <c r="GRA15" s="145"/>
      <c r="GRB15" s="145"/>
      <c r="GRC15" s="145"/>
      <c r="GRD15" s="145"/>
      <c r="GRE15" s="145"/>
      <c r="GRF15" s="145"/>
      <c r="GRO15" s="145"/>
      <c r="GRP15" s="145"/>
      <c r="GRQ15" s="145"/>
      <c r="GRR15" s="145"/>
      <c r="GRS15" s="145"/>
      <c r="GRT15" s="145"/>
      <c r="GRU15" s="145"/>
      <c r="GSD15" s="145"/>
      <c r="GSE15" s="145"/>
      <c r="GSF15" s="145"/>
      <c r="GSG15" s="145"/>
      <c r="GSH15" s="145"/>
      <c r="GSI15" s="145"/>
      <c r="GSJ15" s="145"/>
      <c r="GSS15" s="145"/>
      <c r="GST15" s="145"/>
      <c r="GSU15" s="145"/>
      <c r="GSV15" s="145"/>
      <c r="GSW15" s="145"/>
      <c r="GSX15" s="145"/>
      <c r="GSY15" s="145"/>
      <c r="GTH15" s="145"/>
      <c r="GTI15" s="145"/>
      <c r="GTJ15" s="145"/>
      <c r="GTK15" s="145"/>
      <c r="GTL15" s="145"/>
      <c r="GTM15" s="145"/>
      <c r="GTN15" s="145"/>
      <c r="GTW15" s="145"/>
      <c r="GTX15" s="145"/>
      <c r="GTY15" s="145"/>
      <c r="GTZ15" s="145"/>
      <c r="GUA15" s="145"/>
      <c r="GUB15" s="145"/>
      <c r="GUC15" s="145"/>
      <c r="GUL15" s="145"/>
      <c r="GUM15" s="145"/>
      <c r="GUN15" s="145"/>
      <c r="GUO15" s="145"/>
      <c r="GUP15" s="145"/>
      <c r="GUQ15" s="145"/>
      <c r="GUR15" s="145"/>
      <c r="GVA15" s="145"/>
      <c r="GVB15" s="145"/>
      <c r="GVC15" s="145"/>
      <c r="GVD15" s="145"/>
      <c r="GVE15" s="145"/>
      <c r="GVF15" s="145"/>
      <c r="GVG15" s="145"/>
      <c r="GVP15" s="145"/>
      <c r="GVQ15" s="145"/>
      <c r="GVR15" s="145"/>
      <c r="GVS15" s="145"/>
      <c r="GVT15" s="145"/>
      <c r="GVU15" s="145"/>
      <c r="GVV15" s="145"/>
      <c r="GWE15" s="145"/>
      <c r="GWF15" s="145"/>
      <c r="GWG15" s="145"/>
      <c r="GWH15" s="145"/>
      <c r="GWI15" s="145"/>
      <c r="GWJ15" s="145"/>
      <c r="GWK15" s="145"/>
      <c r="GWT15" s="145"/>
      <c r="GWU15" s="145"/>
      <c r="GWV15" s="145"/>
      <c r="GWW15" s="145"/>
      <c r="GWX15" s="145"/>
      <c r="GWY15" s="145"/>
      <c r="GWZ15" s="145"/>
      <c r="GXI15" s="145"/>
      <c r="GXJ15" s="145"/>
      <c r="GXK15" s="145"/>
      <c r="GXL15" s="145"/>
      <c r="GXM15" s="145"/>
      <c r="GXN15" s="145"/>
      <c r="GXO15" s="145"/>
      <c r="GXX15" s="145"/>
      <c r="GXY15" s="145"/>
      <c r="GXZ15" s="145"/>
      <c r="GYA15" s="145"/>
      <c r="GYB15" s="145"/>
      <c r="GYC15" s="145"/>
      <c r="GYD15" s="145"/>
      <c r="GYM15" s="145"/>
      <c r="GYN15" s="145"/>
      <c r="GYO15" s="145"/>
      <c r="GYP15" s="145"/>
      <c r="GYQ15" s="145"/>
      <c r="GYR15" s="145"/>
      <c r="GYS15" s="145"/>
      <c r="GZB15" s="145"/>
      <c r="GZC15" s="145"/>
      <c r="GZD15" s="145"/>
      <c r="GZE15" s="145"/>
      <c r="GZF15" s="145"/>
      <c r="GZG15" s="145"/>
      <c r="GZH15" s="145"/>
      <c r="GZQ15" s="145"/>
      <c r="GZR15" s="145"/>
      <c r="GZS15" s="145"/>
      <c r="GZT15" s="145"/>
      <c r="GZU15" s="145"/>
      <c r="GZV15" s="145"/>
      <c r="GZW15" s="145"/>
      <c r="HAF15" s="145"/>
      <c r="HAG15" s="145"/>
      <c r="HAH15" s="145"/>
      <c r="HAI15" s="145"/>
      <c r="HAJ15" s="145"/>
      <c r="HAK15" s="145"/>
      <c r="HAL15" s="145"/>
      <c r="HAU15" s="145"/>
      <c r="HAV15" s="145"/>
      <c r="HAW15" s="145"/>
      <c r="HAX15" s="145"/>
      <c r="HAY15" s="145"/>
      <c r="HAZ15" s="145"/>
      <c r="HBA15" s="145"/>
      <c r="HBJ15" s="145"/>
      <c r="HBK15" s="145"/>
      <c r="HBL15" s="145"/>
      <c r="HBM15" s="145"/>
      <c r="HBN15" s="145"/>
      <c r="HBO15" s="145"/>
      <c r="HBP15" s="145"/>
      <c r="HBY15" s="145"/>
      <c r="HBZ15" s="145"/>
      <c r="HCA15" s="145"/>
      <c r="HCB15" s="145"/>
      <c r="HCC15" s="145"/>
      <c r="HCD15" s="145"/>
      <c r="HCE15" s="145"/>
      <c r="HCN15" s="145"/>
      <c r="HCO15" s="145"/>
      <c r="HCP15" s="145"/>
      <c r="HCQ15" s="145"/>
      <c r="HCR15" s="145"/>
      <c r="HCS15" s="145"/>
      <c r="HCT15" s="145"/>
      <c r="HDC15" s="145"/>
      <c r="HDD15" s="145"/>
      <c r="HDE15" s="145"/>
      <c r="HDF15" s="145"/>
      <c r="HDG15" s="145"/>
      <c r="HDH15" s="145"/>
      <c r="HDI15" s="145"/>
      <c r="HDR15" s="145"/>
      <c r="HDS15" s="145"/>
      <c r="HDT15" s="145"/>
      <c r="HDU15" s="145"/>
      <c r="HDV15" s="145"/>
      <c r="HDW15" s="145"/>
      <c r="HDX15" s="145"/>
      <c r="HEG15" s="145"/>
      <c r="HEH15" s="145"/>
      <c r="HEI15" s="145"/>
      <c r="HEJ15" s="145"/>
      <c r="HEK15" s="145"/>
      <c r="HEL15" s="145"/>
      <c r="HEM15" s="145"/>
      <c r="HEV15" s="145"/>
      <c r="HEW15" s="145"/>
      <c r="HEX15" s="145"/>
      <c r="HEY15" s="145"/>
      <c r="HEZ15" s="145"/>
      <c r="HFA15" s="145"/>
      <c r="HFB15" s="145"/>
      <c r="HFK15" s="145"/>
      <c r="HFL15" s="145"/>
      <c r="HFM15" s="145"/>
      <c r="HFN15" s="145"/>
      <c r="HFO15" s="145"/>
      <c r="HFP15" s="145"/>
      <c r="HFQ15" s="145"/>
      <c r="HFZ15" s="145"/>
      <c r="HGA15" s="145"/>
      <c r="HGB15" s="145"/>
      <c r="HGC15" s="145"/>
      <c r="HGD15" s="145"/>
      <c r="HGE15" s="145"/>
      <c r="HGF15" s="145"/>
      <c r="HGO15" s="145"/>
      <c r="HGP15" s="145"/>
      <c r="HGQ15" s="145"/>
      <c r="HGR15" s="145"/>
      <c r="HGS15" s="145"/>
      <c r="HGT15" s="145"/>
      <c r="HGU15" s="145"/>
      <c r="HHD15" s="145"/>
      <c r="HHE15" s="145"/>
      <c r="HHF15" s="145"/>
      <c r="HHG15" s="145"/>
      <c r="HHH15" s="145"/>
      <c r="HHI15" s="145"/>
      <c r="HHJ15" s="145"/>
      <c r="HHS15" s="145"/>
      <c r="HHT15" s="145"/>
      <c r="HHU15" s="145"/>
      <c r="HHV15" s="145"/>
      <c r="HHW15" s="145"/>
      <c r="HHX15" s="145"/>
      <c r="HHY15" s="145"/>
      <c r="HIH15" s="145"/>
      <c r="HII15" s="145"/>
      <c r="HIJ15" s="145"/>
      <c r="HIK15" s="145"/>
      <c r="HIL15" s="145"/>
      <c r="HIM15" s="145"/>
      <c r="HIN15" s="145"/>
      <c r="HIW15" s="145"/>
      <c r="HIX15" s="145"/>
      <c r="HIY15" s="145"/>
      <c r="HIZ15" s="145"/>
      <c r="HJA15" s="145"/>
      <c r="HJB15" s="145"/>
      <c r="HJC15" s="145"/>
      <c r="HJL15" s="145"/>
      <c r="HJM15" s="145"/>
      <c r="HJN15" s="145"/>
      <c r="HJO15" s="145"/>
      <c r="HJP15" s="145"/>
      <c r="HJQ15" s="145"/>
      <c r="HJR15" s="145"/>
      <c r="HKA15" s="145"/>
      <c r="HKB15" s="145"/>
      <c r="HKC15" s="145"/>
      <c r="HKD15" s="145"/>
      <c r="HKE15" s="145"/>
      <c r="HKF15" s="145"/>
      <c r="HKG15" s="145"/>
      <c r="HKP15" s="145"/>
      <c r="HKQ15" s="145"/>
      <c r="HKR15" s="145"/>
      <c r="HKS15" s="145"/>
      <c r="HKT15" s="145"/>
      <c r="HKU15" s="145"/>
      <c r="HKV15" s="145"/>
      <c r="HLE15" s="145"/>
      <c r="HLF15" s="145"/>
      <c r="HLG15" s="145"/>
      <c r="HLH15" s="145"/>
      <c r="HLI15" s="145"/>
      <c r="HLJ15" s="145"/>
      <c r="HLK15" s="145"/>
      <c r="HLT15" s="145"/>
      <c r="HLU15" s="145"/>
      <c r="HLV15" s="145"/>
      <c r="HLW15" s="145"/>
      <c r="HLX15" s="145"/>
      <c r="HLY15" s="145"/>
      <c r="HLZ15" s="145"/>
      <c r="HMI15" s="145"/>
      <c r="HMJ15" s="145"/>
      <c r="HMK15" s="145"/>
      <c r="HML15" s="145"/>
      <c r="HMM15" s="145"/>
      <c r="HMN15" s="145"/>
      <c r="HMO15" s="145"/>
      <c r="HMX15" s="145"/>
      <c r="HMY15" s="145"/>
      <c r="HMZ15" s="145"/>
      <c r="HNA15" s="145"/>
      <c r="HNB15" s="145"/>
      <c r="HNC15" s="145"/>
      <c r="HND15" s="145"/>
      <c r="HNM15" s="145"/>
      <c r="HNN15" s="145"/>
      <c r="HNO15" s="145"/>
      <c r="HNP15" s="145"/>
      <c r="HNQ15" s="145"/>
      <c r="HNR15" s="145"/>
      <c r="HNS15" s="145"/>
      <c r="HOB15" s="145"/>
      <c r="HOC15" s="145"/>
      <c r="HOD15" s="145"/>
      <c r="HOE15" s="145"/>
      <c r="HOF15" s="145"/>
      <c r="HOG15" s="145"/>
      <c r="HOH15" s="145"/>
      <c r="HOQ15" s="145"/>
      <c r="HOR15" s="145"/>
      <c r="HOS15" s="145"/>
      <c r="HOT15" s="145"/>
      <c r="HOU15" s="145"/>
      <c r="HOV15" s="145"/>
      <c r="HOW15" s="145"/>
      <c r="HPF15" s="145"/>
      <c r="HPG15" s="145"/>
      <c r="HPH15" s="145"/>
      <c r="HPI15" s="145"/>
      <c r="HPJ15" s="145"/>
      <c r="HPK15" s="145"/>
      <c r="HPL15" s="145"/>
      <c r="HPU15" s="145"/>
      <c r="HPV15" s="145"/>
      <c r="HPW15" s="145"/>
      <c r="HPX15" s="145"/>
      <c r="HPY15" s="145"/>
      <c r="HPZ15" s="145"/>
      <c r="HQA15" s="145"/>
      <c r="HQJ15" s="145"/>
      <c r="HQK15" s="145"/>
      <c r="HQL15" s="145"/>
      <c r="HQM15" s="145"/>
      <c r="HQN15" s="145"/>
      <c r="HQO15" s="145"/>
      <c r="HQP15" s="145"/>
      <c r="HQY15" s="145"/>
      <c r="HQZ15" s="145"/>
      <c r="HRA15" s="145"/>
      <c r="HRB15" s="145"/>
      <c r="HRC15" s="145"/>
      <c r="HRD15" s="145"/>
      <c r="HRE15" s="145"/>
      <c r="HRN15" s="145"/>
      <c r="HRO15" s="145"/>
      <c r="HRP15" s="145"/>
      <c r="HRQ15" s="145"/>
      <c r="HRR15" s="145"/>
      <c r="HRS15" s="145"/>
      <c r="HRT15" s="145"/>
      <c r="HSC15" s="145"/>
      <c r="HSD15" s="145"/>
      <c r="HSE15" s="145"/>
      <c r="HSF15" s="145"/>
      <c r="HSG15" s="145"/>
      <c r="HSH15" s="145"/>
      <c r="HSI15" s="145"/>
      <c r="HSR15" s="145"/>
      <c r="HSS15" s="145"/>
      <c r="HST15" s="145"/>
      <c r="HSU15" s="145"/>
      <c r="HSV15" s="145"/>
      <c r="HSW15" s="145"/>
      <c r="HSX15" s="145"/>
      <c r="HTG15" s="145"/>
      <c r="HTH15" s="145"/>
      <c r="HTI15" s="145"/>
      <c r="HTJ15" s="145"/>
      <c r="HTK15" s="145"/>
      <c r="HTL15" s="145"/>
      <c r="HTM15" s="145"/>
      <c r="HTV15" s="145"/>
      <c r="HTW15" s="145"/>
      <c r="HTX15" s="145"/>
      <c r="HTY15" s="145"/>
      <c r="HTZ15" s="145"/>
      <c r="HUA15" s="145"/>
      <c r="HUB15" s="145"/>
      <c r="HUK15" s="145"/>
      <c r="HUL15" s="145"/>
      <c r="HUM15" s="145"/>
      <c r="HUN15" s="145"/>
      <c r="HUO15" s="145"/>
      <c r="HUP15" s="145"/>
      <c r="HUQ15" s="145"/>
      <c r="HUZ15" s="145"/>
      <c r="HVA15" s="145"/>
      <c r="HVB15" s="145"/>
      <c r="HVC15" s="145"/>
      <c r="HVD15" s="145"/>
      <c r="HVE15" s="145"/>
      <c r="HVF15" s="145"/>
      <c r="HVO15" s="145"/>
      <c r="HVP15" s="145"/>
      <c r="HVQ15" s="145"/>
      <c r="HVR15" s="145"/>
      <c r="HVS15" s="145"/>
      <c r="HVT15" s="145"/>
      <c r="HVU15" s="145"/>
      <c r="HWD15" s="145"/>
      <c r="HWE15" s="145"/>
      <c r="HWF15" s="145"/>
      <c r="HWG15" s="145"/>
      <c r="HWH15" s="145"/>
      <c r="HWI15" s="145"/>
      <c r="HWJ15" s="145"/>
      <c r="HWS15" s="145"/>
      <c r="HWT15" s="145"/>
      <c r="HWU15" s="145"/>
      <c r="HWV15" s="145"/>
      <c r="HWW15" s="145"/>
      <c r="HWX15" s="145"/>
      <c r="HWY15" s="145"/>
      <c r="HXH15" s="145"/>
      <c r="HXI15" s="145"/>
      <c r="HXJ15" s="145"/>
      <c r="HXK15" s="145"/>
      <c r="HXL15" s="145"/>
      <c r="HXM15" s="145"/>
      <c r="HXN15" s="145"/>
      <c r="HXW15" s="145"/>
      <c r="HXX15" s="145"/>
      <c r="HXY15" s="145"/>
      <c r="HXZ15" s="145"/>
      <c r="HYA15" s="145"/>
      <c r="HYB15" s="145"/>
      <c r="HYC15" s="145"/>
      <c r="HYL15" s="145"/>
      <c r="HYM15" s="145"/>
      <c r="HYN15" s="145"/>
      <c r="HYO15" s="145"/>
      <c r="HYP15" s="145"/>
      <c r="HYQ15" s="145"/>
      <c r="HYR15" s="145"/>
      <c r="HZA15" s="145"/>
      <c r="HZB15" s="145"/>
      <c r="HZC15" s="145"/>
      <c r="HZD15" s="145"/>
      <c r="HZE15" s="145"/>
      <c r="HZF15" s="145"/>
      <c r="HZG15" s="145"/>
      <c r="HZP15" s="145"/>
      <c r="HZQ15" s="145"/>
      <c r="HZR15" s="145"/>
      <c r="HZS15" s="145"/>
      <c r="HZT15" s="145"/>
      <c r="HZU15" s="145"/>
      <c r="HZV15" s="145"/>
      <c r="IAE15" s="145"/>
      <c r="IAF15" s="145"/>
      <c r="IAG15" s="145"/>
      <c r="IAH15" s="145"/>
      <c r="IAI15" s="145"/>
      <c r="IAJ15" s="145"/>
      <c r="IAK15" s="145"/>
      <c r="IAT15" s="145"/>
      <c r="IAU15" s="145"/>
      <c r="IAV15" s="145"/>
      <c r="IAW15" s="145"/>
      <c r="IAX15" s="145"/>
      <c r="IAY15" s="145"/>
      <c r="IAZ15" s="145"/>
      <c r="IBI15" s="145"/>
      <c r="IBJ15" s="145"/>
      <c r="IBK15" s="145"/>
      <c r="IBL15" s="145"/>
      <c r="IBM15" s="145"/>
      <c r="IBN15" s="145"/>
      <c r="IBO15" s="145"/>
      <c r="IBX15" s="145"/>
      <c r="IBY15" s="145"/>
      <c r="IBZ15" s="145"/>
      <c r="ICA15" s="145"/>
      <c r="ICB15" s="145"/>
      <c r="ICC15" s="145"/>
      <c r="ICD15" s="145"/>
      <c r="ICM15" s="145"/>
      <c r="ICN15" s="145"/>
      <c r="ICO15" s="145"/>
      <c r="ICP15" s="145"/>
      <c r="ICQ15" s="145"/>
      <c r="ICR15" s="145"/>
      <c r="ICS15" s="145"/>
      <c r="IDB15" s="145"/>
      <c r="IDC15" s="145"/>
      <c r="IDD15" s="145"/>
      <c r="IDE15" s="145"/>
      <c r="IDF15" s="145"/>
      <c r="IDG15" s="145"/>
      <c r="IDH15" s="145"/>
      <c r="IDQ15" s="145"/>
      <c r="IDR15" s="145"/>
      <c r="IDS15" s="145"/>
      <c r="IDT15" s="145"/>
      <c r="IDU15" s="145"/>
      <c r="IDV15" s="145"/>
      <c r="IDW15" s="145"/>
      <c r="IEF15" s="145"/>
      <c r="IEG15" s="145"/>
      <c r="IEH15" s="145"/>
      <c r="IEI15" s="145"/>
      <c r="IEJ15" s="145"/>
      <c r="IEK15" s="145"/>
      <c r="IEL15" s="145"/>
      <c r="IEU15" s="145"/>
      <c r="IEV15" s="145"/>
      <c r="IEW15" s="145"/>
      <c r="IEX15" s="145"/>
      <c r="IEY15" s="145"/>
      <c r="IEZ15" s="145"/>
      <c r="IFA15" s="145"/>
      <c r="IFJ15" s="145"/>
      <c r="IFK15" s="145"/>
      <c r="IFL15" s="145"/>
      <c r="IFM15" s="145"/>
      <c r="IFN15" s="145"/>
      <c r="IFO15" s="145"/>
      <c r="IFP15" s="145"/>
      <c r="IFY15" s="145"/>
      <c r="IFZ15" s="145"/>
      <c r="IGA15" s="145"/>
      <c r="IGB15" s="145"/>
      <c r="IGC15" s="145"/>
      <c r="IGD15" s="145"/>
      <c r="IGE15" s="145"/>
      <c r="IGN15" s="145"/>
      <c r="IGO15" s="145"/>
      <c r="IGP15" s="145"/>
      <c r="IGQ15" s="145"/>
      <c r="IGR15" s="145"/>
      <c r="IGS15" s="145"/>
      <c r="IGT15" s="145"/>
      <c r="IHC15" s="145"/>
      <c r="IHD15" s="145"/>
      <c r="IHE15" s="145"/>
      <c r="IHF15" s="145"/>
      <c r="IHG15" s="145"/>
      <c r="IHH15" s="145"/>
      <c r="IHI15" s="145"/>
      <c r="IHR15" s="145"/>
      <c r="IHS15" s="145"/>
      <c r="IHT15" s="145"/>
      <c r="IHU15" s="145"/>
      <c r="IHV15" s="145"/>
      <c r="IHW15" s="145"/>
      <c r="IHX15" s="145"/>
      <c r="IIG15" s="145"/>
      <c r="IIH15" s="145"/>
      <c r="III15" s="145"/>
      <c r="IIJ15" s="145"/>
      <c r="IIK15" s="145"/>
      <c r="IIL15" s="145"/>
      <c r="IIM15" s="145"/>
      <c r="IIV15" s="145"/>
      <c r="IIW15" s="145"/>
      <c r="IIX15" s="145"/>
      <c r="IIY15" s="145"/>
      <c r="IIZ15" s="145"/>
      <c r="IJA15" s="145"/>
      <c r="IJB15" s="145"/>
      <c r="IJK15" s="145"/>
      <c r="IJL15" s="145"/>
      <c r="IJM15" s="145"/>
      <c r="IJN15" s="145"/>
      <c r="IJO15" s="145"/>
      <c r="IJP15" s="145"/>
      <c r="IJQ15" s="145"/>
      <c r="IJZ15" s="145"/>
      <c r="IKA15" s="145"/>
      <c r="IKB15" s="145"/>
      <c r="IKC15" s="145"/>
      <c r="IKD15" s="145"/>
      <c r="IKE15" s="145"/>
      <c r="IKF15" s="145"/>
      <c r="IKO15" s="145"/>
      <c r="IKP15" s="145"/>
      <c r="IKQ15" s="145"/>
      <c r="IKR15" s="145"/>
      <c r="IKS15" s="145"/>
      <c r="IKT15" s="145"/>
      <c r="IKU15" s="145"/>
      <c r="ILD15" s="145"/>
      <c r="ILE15" s="145"/>
      <c r="ILF15" s="145"/>
      <c r="ILG15" s="145"/>
      <c r="ILH15" s="145"/>
      <c r="ILI15" s="145"/>
      <c r="ILJ15" s="145"/>
      <c r="ILS15" s="145"/>
      <c r="ILT15" s="145"/>
      <c r="ILU15" s="145"/>
      <c r="ILV15" s="145"/>
      <c r="ILW15" s="145"/>
      <c r="ILX15" s="145"/>
      <c r="ILY15" s="145"/>
      <c r="IMH15" s="145"/>
      <c r="IMI15" s="145"/>
      <c r="IMJ15" s="145"/>
      <c r="IMK15" s="145"/>
      <c r="IML15" s="145"/>
      <c r="IMM15" s="145"/>
      <c r="IMN15" s="145"/>
      <c r="IMW15" s="145"/>
      <c r="IMX15" s="145"/>
      <c r="IMY15" s="145"/>
      <c r="IMZ15" s="145"/>
      <c r="INA15" s="145"/>
      <c r="INB15" s="145"/>
      <c r="INC15" s="145"/>
      <c r="INL15" s="145"/>
      <c r="INM15" s="145"/>
      <c r="INN15" s="145"/>
      <c r="INO15" s="145"/>
      <c r="INP15" s="145"/>
      <c r="INQ15" s="145"/>
      <c r="INR15" s="145"/>
      <c r="IOA15" s="145"/>
      <c r="IOB15" s="145"/>
      <c r="IOC15" s="145"/>
      <c r="IOD15" s="145"/>
      <c r="IOE15" s="145"/>
      <c r="IOF15" s="145"/>
      <c r="IOG15" s="145"/>
      <c r="IOP15" s="145"/>
      <c r="IOQ15" s="145"/>
      <c r="IOR15" s="145"/>
      <c r="IOS15" s="145"/>
      <c r="IOT15" s="145"/>
      <c r="IOU15" s="145"/>
      <c r="IOV15" s="145"/>
      <c r="IPE15" s="145"/>
      <c r="IPF15" s="145"/>
      <c r="IPG15" s="145"/>
      <c r="IPH15" s="145"/>
      <c r="IPI15" s="145"/>
      <c r="IPJ15" s="145"/>
      <c r="IPK15" s="145"/>
      <c r="IPT15" s="145"/>
      <c r="IPU15" s="145"/>
      <c r="IPV15" s="145"/>
      <c r="IPW15" s="145"/>
      <c r="IPX15" s="145"/>
      <c r="IPY15" s="145"/>
      <c r="IPZ15" s="145"/>
      <c r="IQI15" s="145"/>
      <c r="IQJ15" s="145"/>
      <c r="IQK15" s="145"/>
      <c r="IQL15" s="145"/>
      <c r="IQM15" s="145"/>
      <c r="IQN15" s="145"/>
      <c r="IQO15" s="145"/>
      <c r="IQX15" s="145"/>
      <c r="IQY15" s="145"/>
      <c r="IQZ15" s="145"/>
      <c r="IRA15" s="145"/>
      <c r="IRB15" s="145"/>
      <c r="IRC15" s="145"/>
      <c r="IRD15" s="145"/>
      <c r="IRM15" s="145"/>
      <c r="IRN15" s="145"/>
      <c r="IRO15" s="145"/>
      <c r="IRP15" s="145"/>
      <c r="IRQ15" s="145"/>
      <c r="IRR15" s="145"/>
      <c r="IRS15" s="145"/>
      <c r="ISB15" s="145"/>
      <c r="ISC15" s="145"/>
      <c r="ISD15" s="145"/>
      <c r="ISE15" s="145"/>
      <c r="ISF15" s="145"/>
      <c r="ISG15" s="145"/>
      <c r="ISH15" s="145"/>
      <c r="ISQ15" s="145"/>
      <c r="ISR15" s="145"/>
      <c r="ISS15" s="145"/>
      <c r="IST15" s="145"/>
      <c r="ISU15" s="145"/>
      <c r="ISV15" s="145"/>
      <c r="ISW15" s="145"/>
      <c r="ITF15" s="145"/>
      <c r="ITG15" s="145"/>
      <c r="ITH15" s="145"/>
      <c r="ITI15" s="145"/>
      <c r="ITJ15" s="145"/>
      <c r="ITK15" s="145"/>
      <c r="ITL15" s="145"/>
      <c r="ITU15" s="145"/>
      <c r="ITV15" s="145"/>
      <c r="ITW15" s="145"/>
      <c r="ITX15" s="145"/>
      <c r="ITY15" s="145"/>
      <c r="ITZ15" s="145"/>
      <c r="IUA15" s="145"/>
      <c r="IUJ15" s="145"/>
      <c r="IUK15" s="145"/>
      <c r="IUL15" s="145"/>
      <c r="IUM15" s="145"/>
      <c r="IUN15" s="145"/>
      <c r="IUO15" s="145"/>
      <c r="IUP15" s="145"/>
      <c r="IUY15" s="145"/>
      <c r="IUZ15" s="145"/>
      <c r="IVA15" s="145"/>
      <c r="IVB15" s="145"/>
      <c r="IVC15" s="145"/>
      <c r="IVD15" s="145"/>
      <c r="IVE15" s="145"/>
      <c r="IVN15" s="145"/>
      <c r="IVO15" s="145"/>
      <c r="IVP15" s="145"/>
      <c r="IVQ15" s="145"/>
      <c r="IVR15" s="145"/>
      <c r="IVS15" s="145"/>
      <c r="IVT15" s="145"/>
      <c r="IWC15" s="145"/>
      <c r="IWD15" s="145"/>
      <c r="IWE15" s="145"/>
      <c r="IWF15" s="145"/>
      <c r="IWG15" s="145"/>
      <c r="IWH15" s="145"/>
      <c r="IWI15" s="145"/>
      <c r="IWR15" s="145"/>
      <c r="IWS15" s="145"/>
      <c r="IWT15" s="145"/>
      <c r="IWU15" s="145"/>
      <c r="IWV15" s="145"/>
      <c r="IWW15" s="145"/>
      <c r="IWX15" s="145"/>
      <c r="IXG15" s="145"/>
      <c r="IXH15" s="145"/>
      <c r="IXI15" s="145"/>
      <c r="IXJ15" s="145"/>
      <c r="IXK15" s="145"/>
      <c r="IXL15" s="145"/>
      <c r="IXM15" s="145"/>
      <c r="IXV15" s="145"/>
      <c r="IXW15" s="145"/>
      <c r="IXX15" s="145"/>
      <c r="IXY15" s="145"/>
      <c r="IXZ15" s="145"/>
      <c r="IYA15" s="145"/>
      <c r="IYB15" s="145"/>
      <c r="IYK15" s="145"/>
      <c r="IYL15" s="145"/>
      <c r="IYM15" s="145"/>
      <c r="IYN15" s="145"/>
      <c r="IYO15" s="145"/>
      <c r="IYP15" s="145"/>
      <c r="IYQ15" s="145"/>
      <c r="IYZ15" s="145"/>
      <c r="IZA15" s="145"/>
      <c r="IZB15" s="145"/>
      <c r="IZC15" s="145"/>
      <c r="IZD15" s="145"/>
      <c r="IZE15" s="145"/>
      <c r="IZF15" s="145"/>
      <c r="IZO15" s="145"/>
      <c r="IZP15" s="145"/>
      <c r="IZQ15" s="145"/>
      <c r="IZR15" s="145"/>
      <c r="IZS15" s="145"/>
      <c r="IZT15" s="145"/>
      <c r="IZU15" s="145"/>
      <c r="JAD15" s="145"/>
      <c r="JAE15" s="145"/>
      <c r="JAF15" s="145"/>
      <c r="JAG15" s="145"/>
      <c r="JAH15" s="145"/>
      <c r="JAI15" s="145"/>
      <c r="JAJ15" s="145"/>
      <c r="JAS15" s="145"/>
      <c r="JAT15" s="145"/>
      <c r="JAU15" s="145"/>
      <c r="JAV15" s="145"/>
      <c r="JAW15" s="145"/>
      <c r="JAX15" s="145"/>
      <c r="JAY15" s="145"/>
      <c r="JBH15" s="145"/>
      <c r="JBI15" s="145"/>
      <c r="JBJ15" s="145"/>
      <c r="JBK15" s="145"/>
      <c r="JBL15" s="145"/>
      <c r="JBM15" s="145"/>
      <c r="JBN15" s="145"/>
      <c r="JBW15" s="145"/>
      <c r="JBX15" s="145"/>
      <c r="JBY15" s="145"/>
      <c r="JBZ15" s="145"/>
      <c r="JCA15" s="145"/>
      <c r="JCB15" s="145"/>
      <c r="JCC15" s="145"/>
      <c r="JCL15" s="145"/>
      <c r="JCM15" s="145"/>
      <c r="JCN15" s="145"/>
      <c r="JCO15" s="145"/>
      <c r="JCP15" s="145"/>
      <c r="JCQ15" s="145"/>
      <c r="JCR15" s="145"/>
      <c r="JDA15" s="145"/>
      <c r="JDB15" s="145"/>
      <c r="JDC15" s="145"/>
      <c r="JDD15" s="145"/>
      <c r="JDE15" s="145"/>
      <c r="JDF15" s="145"/>
      <c r="JDG15" s="145"/>
      <c r="JDP15" s="145"/>
      <c r="JDQ15" s="145"/>
      <c r="JDR15" s="145"/>
      <c r="JDS15" s="145"/>
      <c r="JDT15" s="145"/>
      <c r="JDU15" s="145"/>
      <c r="JDV15" s="145"/>
      <c r="JEE15" s="145"/>
      <c r="JEF15" s="145"/>
      <c r="JEG15" s="145"/>
      <c r="JEH15" s="145"/>
      <c r="JEI15" s="145"/>
      <c r="JEJ15" s="145"/>
      <c r="JEK15" s="145"/>
      <c r="JET15" s="145"/>
      <c r="JEU15" s="145"/>
      <c r="JEV15" s="145"/>
      <c r="JEW15" s="145"/>
      <c r="JEX15" s="145"/>
      <c r="JEY15" s="145"/>
      <c r="JEZ15" s="145"/>
      <c r="JFI15" s="145"/>
      <c r="JFJ15" s="145"/>
      <c r="JFK15" s="145"/>
      <c r="JFL15" s="145"/>
      <c r="JFM15" s="145"/>
      <c r="JFN15" s="145"/>
      <c r="JFO15" s="145"/>
      <c r="JFX15" s="145"/>
      <c r="JFY15" s="145"/>
      <c r="JFZ15" s="145"/>
      <c r="JGA15" s="145"/>
      <c r="JGB15" s="145"/>
      <c r="JGC15" s="145"/>
      <c r="JGD15" s="145"/>
      <c r="JGM15" s="145"/>
      <c r="JGN15" s="145"/>
      <c r="JGO15" s="145"/>
      <c r="JGP15" s="145"/>
      <c r="JGQ15" s="145"/>
      <c r="JGR15" s="145"/>
      <c r="JGS15" s="145"/>
      <c r="JHB15" s="145"/>
      <c r="JHC15" s="145"/>
      <c r="JHD15" s="145"/>
      <c r="JHE15" s="145"/>
      <c r="JHF15" s="145"/>
      <c r="JHG15" s="145"/>
      <c r="JHH15" s="145"/>
      <c r="JHQ15" s="145"/>
      <c r="JHR15" s="145"/>
      <c r="JHS15" s="145"/>
      <c r="JHT15" s="145"/>
      <c r="JHU15" s="145"/>
      <c r="JHV15" s="145"/>
      <c r="JHW15" s="145"/>
      <c r="JIF15" s="145"/>
      <c r="JIG15" s="145"/>
      <c r="JIH15" s="145"/>
      <c r="JII15" s="145"/>
      <c r="JIJ15" s="145"/>
      <c r="JIK15" s="145"/>
      <c r="JIL15" s="145"/>
      <c r="JIU15" s="145"/>
      <c r="JIV15" s="145"/>
      <c r="JIW15" s="145"/>
      <c r="JIX15" s="145"/>
      <c r="JIY15" s="145"/>
      <c r="JIZ15" s="145"/>
      <c r="JJA15" s="145"/>
      <c r="JJJ15" s="145"/>
      <c r="JJK15" s="145"/>
      <c r="JJL15" s="145"/>
      <c r="JJM15" s="145"/>
      <c r="JJN15" s="145"/>
      <c r="JJO15" s="145"/>
      <c r="JJP15" s="145"/>
      <c r="JJY15" s="145"/>
      <c r="JJZ15" s="145"/>
      <c r="JKA15" s="145"/>
      <c r="JKB15" s="145"/>
      <c r="JKC15" s="145"/>
      <c r="JKD15" s="145"/>
      <c r="JKE15" s="145"/>
      <c r="JKN15" s="145"/>
      <c r="JKO15" s="145"/>
      <c r="JKP15" s="145"/>
      <c r="JKQ15" s="145"/>
      <c r="JKR15" s="145"/>
      <c r="JKS15" s="145"/>
      <c r="JKT15" s="145"/>
      <c r="JLC15" s="145"/>
      <c r="JLD15" s="145"/>
      <c r="JLE15" s="145"/>
      <c r="JLF15" s="145"/>
      <c r="JLG15" s="145"/>
      <c r="JLH15" s="145"/>
      <c r="JLI15" s="145"/>
      <c r="JLR15" s="145"/>
      <c r="JLS15" s="145"/>
      <c r="JLT15" s="145"/>
      <c r="JLU15" s="145"/>
      <c r="JLV15" s="145"/>
      <c r="JLW15" s="145"/>
      <c r="JLX15" s="145"/>
      <c r="JMG15" s="145"/>
      <c r="JMH15" s="145"/>
      <c r="JMI15" s="145"/>
      <c r="JMJ15" s="145"/>
      <c r="JMK15" s="145"/>
      <c r="JML15" s="145"/>
      <c r="JMM15" s="145"/>
      <c r="JMV15" s="145"/>
      <c r="JMW15" s="145"/>
      <c r="JMX15" s="145"/>
      <c r="JMY15" s="145"/>
      <c r="JMZ15" s="145"/>
      <c r="JNA15" s="145"/>
      <c r="JNB15" s="145"/>
      <c r="JNK15" s="145"/>
      <c r="JNL15" s="145"/>
      <c r="JNM15" s="145"/>
      <c r="JNN15" s="145"/>
      <c r="JNO15" s="145"/>
      <c r="JNP15" s="145"/>
      <c r="JNQ15" s="145"/>
      <c r="JNZ15" s="145"/>
      <c r="JOA15" s="145"/>
      <c r="JOB15" s="145"/>
      <c r="JOC15" s="145"/>
      <c r="JOD15" s="145"/>
      <c r="JOE15" s="145"/>
      <c r="JOF15" s="145"/>
      <c r="JOO15" s="145"/>
      <c r="JOP15" s="145"/>
      <c r="JOQ15" s="145"/>
      <c r="JOR15" s="145"/>
      <c r="JOS15" s="145"/>
      <c r="JOT15" s="145"/>
      <c r="JOU15" s="145"/>
      <c r="JPD15" s="145"/>
      <c r="JPE15" s="145"/>
      <c r="JPF15" s="145"/>
      <c r="JPG15" s="145"/>
      <c r="JPH15" s="145"/>
      <c r="JPI15" s="145"/>
      <c r="JPJ15" s="145"/>
      <c r="JPS15" s="145"/>
      <c r="JPT15" s="145"/>
      <c r="JPU15" s="145"/>
      <c r="JPV15" s="145"/>
      <c r="JPW15" s="145"/>
      <c r="JPX15" s="145"/>
      <c r="JPY15" s="145"/>
      <c r="JQH15" s="145"/>
      <c r="JQI15" s="145"/>
      <c r="JQJ15" s="145"/>
      <c r="JQK15" s="145"/>
      <c r="JQL15" s="145"/>
      <c r="JQM15" s="145"/>
      <c r="JQN15" s="145"/>
      <c r="JQW15" s="145"/>
      <c r="JQX15" s="145"/>
      <c r="JQY15" s="145"/>
      <c r="JQZ15" s="145"/>
      <c r="JRA15" s="145"/>
      <c r="JRB15" s="145"/>
      <c r="JRC15" s="145"/>
      <c r="JRL15" s="145"/>
      <c r="JRM15" s="145"/>
      <c r="JRN15" s="145"/>
      <c r="JRO15" s="145"/>
      <c r="JRP15" s="145"/>
      <c r="JRQ15" s="145"/>
      <c r="JRR15" s="145"/>
      <c r="JSA15" s="145"/>
      <c r="JSB15" s="145"/>
      <c r="JSC15" s="145"/>
      <c r="JSD15" s="145"/>
      <c r="JSE15" s="145"/>
      <c r="JSF15" s="145"/>
      <c r="JSG15" s="145"/>
      <c r="JSP15" s="145"/>
      <c r="JSQ15" s="145"/>
      <c r="JSR15" s="145"/>
      <c r="JSS15" s="145"/>
      <c r="JST15" s="145"/>
      <c r="JSU15" s="145"/>
      <c r="JSV15" s="145"/>
      <c r="JTE15" s="145"/>
      <c r="JTF15" s="145"/>
      <c r="JTG15" s="145"/>
      <c r="JTH15" s="145"/>
      <c r="JTI15" s="145"/>
      <c r="JTJ15" s="145"/>
      <c r="JTK15" s="145"/>
      <c r="JTT15" s="145"/>
      <c r="JTU15" s="145"/>
      <c r="JTV15" s="145"/>
      <c r="JTW15" s="145"/>
      <c r="JTX15" s="145"/>
      <c r="JTY15" s="145"/>
      <c r="JTZ15" s="145"/>
      <c r="JUI15" s="145"/>
      <c r="JUJ15" s="145"/>
      <c r="JUK15" s="145"/>
      <c r="JUL15" s="145"/>
      <c r="JUM15" s="145"/>
      <c r="JUN15" s="145"/>
      <c r="JUO15" s="145"/>
      <c r="JUX15" s="145"/>
      <c r="JUY15" s="145"/>
      <c r="JUZ15" s="145"/>
      <c r="JVA15" s="145"/>
      <c r="JVB15" s="145"/>
      <c r="JVC15" s="145"/>
      <c r="JVD15" s="145"/>
      <c r="JVM15" s="145"/>
      <c r="JVN15" s="145"/>
      <c r="JVO15" s="145"/>
      <c r="JVP15" s="145"/>
      <c r="JVQ15" s="145"/>
      <c r="JVR15" s="145"/>
      <c r="JVS15" s="145"/>
      <c r="JWB15" s="145"/>
      <c r="JWC15" s="145"/>
      <c r="JWD15" s="145"/>
      <c r="JWE15" s="145"/>
      <c r="JWF15" s="145"/>
      <c r="JWG15" s="145"/>
      <c r="JWH15" s="145"/>
      <c r="JWQ15" s="145"/>
      <c r="JWR15" s="145"/>
      <c r="JWS15" s="145"/>
      <c r="JWT15" s="145"/>
      <c r="JWU15" s="145"/>
      <c r="JWV15" s="145"/>
      <c r="JWW15" s="145"/>
      <c r="JXF15" s="145"/>
      <c r="JXG15" s="145"/>
      <c r="JXH15" s="145"/>
      <c r="JXI15" s="145"/>
      <c r="JXJ15" s="145"/>
      <c r="JXK15" s="145"/>
      <c r="JXL15" s="145"/>
      <c r="JXU15" s="145"/>
      <c r="JXV15" s="145"/>
      <c r="JXW15" s="145"/>
      <c r="JXX15" s="145"/>
      <c r="JXY15" s="145"/>
      <c r="JXZ15" s="145"/>
      <c r="JYA15" s="145"/>
      <c r="JYJ15" s="145"/>
      <c r="JYK15" s="145"/>
      <c r="JYL15" s="145"/>
      <c r="JYM15" s="145"/>
      <c r="JYN15" s="145"/>
      <c r="JYO15" s="145"/>
      <c r="JYP15" s="145"/>
      <c r="JYY15" s="145"/>
      <c r="JYZ15" s="145"/>
      <c r="JZA15" s="145"/>
      <c r="JZB15" s="145"/>
      <c r="JZC15" s="145"/>
      <c r="JZD15" s="145"/>
      <c r="JZE15" s="145"/>
      <c r="JZN15" s="145"/>
      <c r="JZO15" s="145"/>
      <c r="JZP15" s="145"/>
      <c r="JZQ15" s="145"/>
      <c r="JZR15" s="145"/>
      <c r="JZS15" s="145"/>
      <c r="JZT15" s="145"/>
      <c r="KAC15" s="145"/>
      <c r="KAD15" s="145"/>
      <c r="KAE15" s="145"/>
      <c r="KAF15" s="145"/>
      <c r="KAG15" s="145"/>
      <c r="KAH15" s="145"/>
      <c r="KAI15" s="145"/>
      <c r="KAR15" s="145"/>
      <c r="KAS15" s="145"/>
      <c r="KAT15" s="145"/>
      <c r="KAU15" s="145"/>
      <c r="KAV15" s="145"/>
      <c r="KAW15" s="145"/>
      <c r="KAX15" s="145"/>
      <c r="KBG15" s="145"/>
      <c r="KBH15" s="145"/>
      <c r="KBI15" s="145"/>
      <c r="KBJ15" s="145"/>
      <c r="KBK15" s="145"/>
      <c r="KBL15" s="145"/>
      <c r="KBM15" s="145"/>
      <c r="KBV15" s="145"/>
      <c r="KBW15" s="145"/>
      <c r="KBX15" s="145"/>
      <c r="KBY15" s="145"/>
      <c r="KBZ15" s="145"/>
      <c r="KCA15" s="145"/>
      <c r="KCB15" s="145"/>
      <c r="KCK15" s="145"/>
      <c r="KCL15" s="145"/>
      <c r="KCM15" s="145"/>
      <c r="KCN15" s="145"/>
      <c r="KCO15" s="145"/>
      <c r="KCP15" s="145"/>
      <c r="KCQ15" s="145"/>
      <c r="KCZ15" s="145"/>
      <c r="KDA15" s="145"/>
      <c r="KDB15" s="145"/>
      <c r="KDC15" s="145"/>
      <c r="KDD15" s="145"/>
      <c r="KDE15" s="145"/>
      <c r="KDF15" s="145"/>
      <c r="KDO15" s="145"/>
      <c r="KDP15" s="145"/>
      <c r="KDQ15" s="145"/>
      <c r="KDR15" s="145"/>
      <c r="KDS15" s="145"/>
      <c r="KDT15" s="145"/>
      <c r="KDU15" s="145"/>
      <c r="KED15" s="145"/>
      <c r="KEE15" s="145"/>
      <c r="KEF15" s="145"/>
      <c r="KEG15" s="145"/>
      <c r="KEH15" s="145"/>
      <c r="KEI15" s="145"/>
      <c r="KEJ15" s="145"/>
      <c r="KES15" s="145"/>
      <c r="KET15" s="145"/>
      <c r="KEU15" s="145"/>
      <c r="KEV15" s="145"/>
      <c r="KEW15" s="145"/>
      <c r="KEX15" s="145"/>
      <c r="KEY15" s="145"/>
      <c r="KFH15" s="145"/>
      <c r="KFI15" s="145"/>
      <c r="KFJ15" s="145"/>
      <c r="KFK15" s="145"/>
      <c r="KFL15" s="145"/>
      <c r="KFM15" s="145"/>
      <c r="KFN15" s="145"/>
      <c r="KFW15" s="145"/>
      <c r="KFX15" s="145"/>
      <c r="KFY15" s="145"/>
      <c r="KFZ15" s="145"/>
      <c r="KGA15" s="145"/>
      <c r="KGB15" s="145"/>
      <c r="KGC15" s="145"/>
      <c r="KGL15" s="145"/>
      <c r="KGM15" s="145"/>
      <c r="KGN15" s="145"/>
      <c r="KGO15" s="145"/>
      <c r="KGP15" s="145"/>
      <c r="KGQ15" s="145"/>
      <c r="KGR15" s="145"/>
      <c r="KHA15" s="145"/>
      <c r="KHB15" s="145"/>
      <c r="KHC15" s="145"/>
      <c r="KHD15" s="145"/>
      <c r="KHE15" s="145"/>
      <c r="KHF15" s="145"/>
      <c r="KHG15" s="145"/>
      <c r="KHP15" s="145"/>
      <c r="KHQ15" s="145"/>
      <c r="KHR15" s="145"/>
      <c r="KHS15" s="145"/>
      <c r="KHT15" s="145"/>
      <c r="KHU15" s="145"/>
      <c r="KHV15" s="145"/>
      <c r="KIE15" s="145"/>
      <c r="KIF15" s="145"/>
      <c r="KIG15" s="145"/>
      <c r="KIH15" s="145"/>
      <c r="KII15" s="145"/>
      <c r="KIJ15" s="145"/>
      <c r="KIK15" s="145"/>
      <c r="KIT15" s="145"/>
      <c r="KIU15" s="145"/>
      <c r="KIV15" s="145"/>
      <c r="KIW15" s="145"/>
      <c r="KIX15" s="145"/>
      <c r="KIY15" s="145"/>
      <c r="KIZ15" s="145"/>
      <c r="KJI15" s="145"/>
      <c r="KJJ15" s="145"/>
      <c r="KJK15" s="145"/>
      <c r="KJL15" s="145"/>
      <c r="KJM15" s="145"/>
      <c r="KJN15" s="145"/>
      <c r="KJO15" s="145"/>
      <c r="KJX15" s="145"/>
      <c r="KJY15" s="145"/>
      <c r="KJZ15" s="145"/>
      <c r="KKA15" s="145"/>
      <c r="KKB15" s="145"/>
      <c r="KKC15" s="145"/>
      <c r="KKD15" s="145"/>
      <c r="KKM15" s="145"/>
      <c r="KKN15" s="145"/>
      <c r="KKO15" s="145"/>
      <c r="KKP15" s="145"/>
      <c r="KKQ15" s="145"/>
      <c r="KKR15" s="145"/>
      <c r="KKS15" s="145"/>
      <c r="KLB15" s="145"/>
      <c r="KLC15" s="145"/>
      <c r="KLD15" s="145"/>
      <c r="KLE15" s="145"/>
      <c r="KLF15" s="145"/>
      <c r="KLG15" s="145"/>
      <c r="KLH15" s="145"/>
      <c r="KLQ15" s="145"/>
      <c r="KLR15" s="145"/>
      <c r="KLS15" s="145"/>
      <c r="KLT15" s="145"/>
      <c r="KLU15" s="145"/>
      <c r="KLV15" s="145"/>
      <c r="KLW15" s="145"/>
      <c r="KMF15" s="145"/>
      <c r="KMG15" s="145"/>
      <c r="KMH15" s="145"/>
      <c r="KMI15" s="145"/>
      <c r="KMJ15" s="145"/>
      <c r="KMK15" s="145"/>
      <c r="KML15" s="145"/>
      <c r="KMU15" s="145"/>
      <c r="KMV15" s="145"/>
      <c r="KMW15" s="145"/>
      <c r="KMX15" s="145"/>
      <c r="KMY15" s="145"/>
      <c r="KMZ15" s="145"/>
      <c r="KNA15" s="145"/>
      <c r="KNJ15" s="145"/>
      <c r="KNK15" s="145"/>
      <c r="KNL15" s="145"/>
      <c r="KNM15" s="145"/>
      <c r="KNN15" s="145"/>
      <c r="KNO15" s="145"/>
      <c r="KNP15" s="145"/>
      <c r="KNY15" s="145"/>
      <c r="KNZ15" s="145"/>
      <c r="KOA15" s="145"/>
      <c r="KOB15" s="145"/>
      <c r="KOC15" s="145"/>
      <c r="KOD15" s="145"/>
      <c r="KOE15" s="145"/>
      <c r="KON15" s="145"/>
      <c r="KOO15" s="145"/>
      <c r="KOP15" s="145"/>
      <c r="KOQ15" s="145"/>
      <c r="KOR15" s="145"/>
      <c r="KOS15" s="145"/>
      <c r="KOT15" s="145"/>
      <c r="KPC15" s="145"/>
      <c r="KPD15" s="145"/>
      <c r="KPE15" s="145"/>
      <c r="KPF15" s="145"/>
      <c r="KPG15" s="145"/>
      <c r="KPH15" s="145"/>
      <c r="KPI15" s="145"/>
      <c r="KPR15" s="145"/>
      <c r="KPS15" s="145"/>
      <c r="KPT15" s="145"/>
      <c r="KPU15" s="145"/>
      <c r="KPV15" s="145"/>
      <c r="KPW15" s="145"/>
      <c r="KPX15" s="145"/>
      <c r="KQG15" s="145"/>
      <c r="KQH15" s="145"/>
      <c r="KQI15" s="145"/>
      <c r="KQJ15" s="145"/>
      <c r="KQK15" s="145"/>
      <c r="KQL15" s="145"/>
      <c r="KQM15" s="145"/>
      <c r="KQV15" s="145"/>
      <c r="KQW15" s="145"/>
      <c r="KQX15" s="145"/>
      <c r="KQY15" s="145"/>
      <c r="KQZ15" s="145"/>
      <c r="KRA15" s="145"/>
      <c r="KRB15" s="145"/>
      <c r="KRK15" s="145"/>
      <c r="KRL15" s="145"/>
      <c r="KRM15" s="145"/>
      <c r="KRN15" s="145"/>
      <c r="KRO15" s="145"/>
      <c r="KRP15" s="145"/>
      <c r="KRQ15" s="145"/>
      <c r="KRZ15" s="145"/>
      <c r="KSA15" s="145"/>
      <c r="KSB15" s="145"/>
      <c r="KSC15" s="145"/>
      <c r="KSD15" s="145"/>
      <c r="KSE15" s="145"/>
      <c r="KSF15" s="145"/>
      <c r="KSO15" s="145"/>
      <c r="KSP15" s="145"/>
      <c r="KSQ15" s="145"/>
      <c r="KSR15" s="145"/>
      <c r="KSS15" s="145"/>
      <c r="KST15" s="145"/>
      <c r="KSU15" s="145"/>
      <c r="KTD15" s="145"/>
      <c r="KTE15" s="145"/>
      <c r="KTF15" s="145"/>
      <c r="KTG15" s="145"/>
      <c r="KTH15" s="145"/>
      <c r="KTI15" s="145"/>
      <c r="KTJ15" s="145"/>
      <c r="KTS15" s="145"/>
      <c r="KTT15" s="145"/>
      <c r="KTU15" s="145"/>
      <c r="KTV15" s="145"/>
      <c r="KTW15" s="145"/>
      <c r="KTX15" s="145"/>
      <c r="KTY15" s="145"/>
      <c r="KUH15" s="145"/>
      <c r="KUI15" s="145"/>
      <c r="KUJ15" s="145"/>
      <c r="KUK15" s="145"/>
      <c r="KUL15" s="145"/>
      <c r="KUM15" s="145"/>
      <c r="KUN15" s="145"/>
      <c r="KUW15" s="145"/>
      <c r="KUX15" s="145"/>
      <c r="KUY15" s="145"/>
      <c r="KUZ15" s="145"/>
      <c r="KVA15" s="145"/>
      <c r="KVB15" s="145"/>
      <c r="KVC15" s="145"/>
      <c r="KVL15" s="145"/>
      <c r="KVM15" s="145"/>
      <c r="KVN15" s="145"/>
      <c r="KVO15" s="145"/>
      <c r="KVP15" s="145"/>
      <c r="KVQ15" s="145"/>
      <c r="KVR15" s="145"/>
      <c r="KWA15" s="145"/>
      <c r="KWB15" s="145"/>
      <c r="KWC15" s="145"/>
      <c r="KWD15" s="145"/>
      <c r="KWE15" s="145"/>
      <c r="KWF15" s="145"/>
      <c r="KWG15" s="145"/>
      <c r="KWP15" s="145"/>
      <c r="KWQ15" s="145"/>
      <c r="KWR15" s="145"/>
      <c r="KWS15" s="145"/>
      <c r="KWT15" s="145"/>
      <c r="KWU15" s="145"/>
      <c r="KWV15" s="145"/>
      <c r="KXE15" s="145"/>
      <c r="KXF15" s="145"/>
      <c r="KXG15" s="145"/>
      <c r="KXH15" s="145"/>
      <c r="KXI15" s="145"/>
      <c r="KXJ15" s="145"/>
      <c r="KXK15" s="145"/>
      <c r="KXT15" s="145"/>
      <c r="KXU15" s="145"/>
      <c r="KXV15" s="145"/>
      <c r="KXW15" s="145"/>
      <c r="KXX15" s="145"/>
      <c r="KXY15" s="145"/>
      <c r="KXZ15" s="145"/>
      <c r="KYI15" s="145"/>
      <c r="KYJ15" s="145"/>
      <c r="KYK15" s="145"/>
      <c r="KYL15" s="145"/>
      <c r="KYM15" s="145"/>
      <c r="KYN15" s="145"/>
      <c r="KYO15" s="145"/>
      <c r="KYX15" s="145"/>
      <c r="KYY15" s="145"/>
      <c r="KYZ15" s="145"/>
      <c r="KZA15" s="145"/>
      <c r="KZB15" s="145"/>
      <c r="KZC15" s="145"/>
      <c r="KZD15" s="145"/>
      <c r="KZM15" s="145"/>
      <c r="KZN15" s="145"/>
      <c r="KZO15" s="145"/>
      <c r="KZP15" s="145"/>
      <c r="KZQ15" s="145"/>
      <c r="KZR15" s="145"/>
      <c r="KZS15" s="145"/>
      <c r="LAB15" s="145"/>
      <c r="LAC15" s="145"/>
      <c r="LAD15" s="145"/>
      <c r="LAE15" s="145"/>
      <c r="LAF15" s="145"/>
      <c r="LAG15" s="145"/>
      <c r="LAH15" s="145"/>
      <c r="LAQ15" s="145"/>
      <c r="LAR15" s="145"/>
      <c r="LAS15" s="145"/>
      <c r="LAT15" s="145"/>
      <c r="LAU15" s="145"/>
      <c r="LAV15" s="145"/>
      <c r="LAW15" s="145"/>
      <c r="LBF15" s="145"/>
      <c r="LBG15" s="145"/>
      <c r="LBH15" s="145"/>
      <c r="LBI15" s="145"/>
      <c r="LBJ15" s="145"/>
      <c r="LBK15" s="145"/>
      <c r="LBL15" s="145"/>
      <c r="LBU15" s="145"/>
      <c r="LBV15" s="145"/>
      <c r="LBW15" s="145"/>
      <c r="LBX15" s="145"/>
      <c r="LBY15" s="145"/>
      <c r="LBZ15" s="145"/>
      <c r="LCA15" s="145"/>
      <c r="LCJ15" s="145"/>
      <c r="LCK15" s="145"/>
      <c r="LCL15" s="145"/>
      <c r="LCM15" s="145"/>
      <c r="LCN15" s="145"/>
      <c r="LCO15" s="145"/>
      <c r="LCP15" s="145"/>
      <c r="LCY15" s="145"/>
      <c r="LCZ15" s="145"/>
      <c r="LDA15" s="145"/>
      <c r="LDB15" s="145"/>
      <c r="LDC15" s="145"/>
      <c r="LDD15" s="145"/>
      <c r="LDE15" s="145"/>
      <c r="LDN15" s="145"/>
      <c r="LDO15" s="145"/>
      <c r="LDP15" s="145"/>
      <c r="LDQ15" s="145"/>
      <c r="LDR15" s="145"/>
      <c r="LDS15" s="145"/>
      <c r="LDT15" s="145"/>
      <c r="LEC15" s="145"/>
      <c r="LED15" s="145"/>
      <c r="LEE15" s="145"/>
      <c r="LEF15" s="145"/>
      <c r="LEG15" s="145"/>
      <c r="LEH15" s="145"/>
      <c r="LEI15" s="145"/>
      <c r="LER15" s="145"/>
      <c r="LES15" s="145"/>
      <c r="LET15" s="145"/>
      <c r="LEU15" s="145"/>
      <c r="LEV15" s="145"/>
      <c r="LEW15" s="145"/>
      <c r="LEX15" s="145"/>
      <c r="LFG15" s="145"/>
      <c r="LFH15" s="145"/>
      <c r="LFI15" s="145"/>
      <c r="LFJ15" s="145"/>
      <c r="LFK15" s="145"/>
      <c r="LFL15" s="145"/>
      <c r="LFM15" s="145"/>
      <c r="LFV15" s="145"/>
      <c r="LFW15" s="145"/>
      <c r="LFX15" s="145"/>
      <c r="LFY15" s="145"/>
      <c r="LFZ15" s="145"/>
      <c r="LGA15" s="145"/>
      <c r="LGB15" s="145"/>
      <c r="LGK15" s="145"/>
      <c r="LGL15" s="145"/>
      <c r="LGM15" s="145"/>
      <c r="LGN15" s="145"/>
      <c r="LGO15" s="145"/>
      <c r="LGP15" s="145"/>
      <c r="LGQ15" s="145"/>
      <c r="LGZ15" s="145"/>
      <c r="LHA15" s="145"/>
      <c r="LHB15" s="145"/>
      <c r="LHC15" s="145"/>
      <c r="LHD15" s="145"/>
      <c r="LHE15" s="145"/>
      <c r="LHF15" s="145"/>
      <c r="LHO15" s="145"/>
      <c r="LHP15" s="145"/>
      <c r="LHQ15" s="145"/>
      <c r="LHR15" s="145"/>
      <c r="LHS15" s="145"/>
      <c r="LHT15" s="145"/>
      <c r="LHU15" s="145"/>
      <c r="LID15" s="145"/>
      <c r="LIE15" s="145"/>
      <c r="LIF15" s="145"/>
      <c r="LIG15" s="145"/>
      <c r="LIH15" s="145"/>
      <c r="LII15" s="145"/>
      <c r="LIJ15" s="145"/>
      <c r="LIS15" s="145"/>
      <c r="LIT15" s="145"/>
      <c r="LIU15" s="145"/>
      <c r="LIV15" s="145"/>
      <c r="LIW15" s="145"/>
      <c r="LIX15" s="145"/>
      <c r="LIY15" s="145"/>
      <c r="LJH15" s="145"/>
      <c r="LJI15" s="145"/>
      <c r="LJJ15" s="145"/>
      <c r="LJK15" s="145"/>
      <c r="LJL15" s="145"/>
      <c r="LJM15" s="145"/>
      <c r="LJN15" s="145"/>
      <c r="LJW15" s="145"/>
      <c r="LJX15" s="145"/>
      <c r="LJY15" s="145"/>
      <c r="LJZ15" s="145"/>
      <c r="LKA15" s="145"/>
      <c r="LKB15" s="145"/>
      <c r="LKC15" s="145"/>
      <c r="LKL15" s="145"/>
      <c r="LKM15" s="145"/>
      <c r="LKN15" s="145"/>
      <c r="LKO15" s="145"/>
      <c r="LKP15" s="145"/>
      <c r="LKQ15" s="145"/>
      <c r="LKR15" s="145"/>
      <c r="LLA15" s="145"/>
      <c r="LLB15" s="145"/>
      <c r="LLC15" s="145"/>
      <c r="LLD15" s="145"/>
      <c r="LLE15" s="145"/>
      <c r="LLF15" s="145"/>
      <c r="LLG15" s="145"/>
      <c r="LLP15" s="145"/>
      <c r="LLQ15" s="145"/>
      <c r="LLR15" s="145"/>
      <c r="LLS15" s="145"/>
      <c r="LLT15" s="145"/>
      <c r="LLU15" s="145"/>
      <c r="LLV15" s="145"/>
      <c r="LME15" s="145"/>
      <c r="LMF15" s="145"/>
      <c r="LMG15" s="145"/>
      <c r="LMH15" s="145"/>
      <c r="LMI15" s="145"/>
      <c r="LMJ15" s="145"/>
      <c r="LMK15" s="145"/>
      <c r="LMT15" s="145"/>
      <c r="LMU15" s="145"/>
      <c r="LMV15" s="145"/>
      <c r="LMW15" s="145"/>
      <c r="LMX15" s="145"/>
      <c r="LMY15" s="145"/>
      <c r="LMZ15" s="145"/>
      <c r="LNI15" s="145"/>
      <c r="LNJ15" s="145"/>
      <c r="LNK15" s="145"/>
      <c r="LNL15" s="145"/>
      <c r="LNM15" s="145"/>
      <c r="LNN15" s="145"/>
      <c r="LNO15" s="145"/>
      <c r="LNX15" s="145"/>
      <c r="LNY15" s="145"/>
      <c r="LNZ15" s="145"/>
      <c r="LOA15" s="145"/>
      <c r="LOB15" s="145"/>
      <c r="LOC15" s="145"/>
      <c r="LOD15" s="145"/>
      <c r="LOM15" s="145"/>
      <c r="LON15" s="145"/>
      <c r="LOO15" s="145"/>
      <c r="LOP15" s="145"/>
      <c r="LOQ15" s="145"/>
      <c r="LOR15" s="145"/>
      <c r="LOS15" s="145"/>
      <c r="LPB15" s="145"/>
      <c r="LPC15" s="145"/>
      <c r="LPD15" s="145"/>
      <c r="LPE15" s="145"/>
      <c r="LPF15" s="145"/>
      <c r="LPG15" s="145"/>
      <c r="LPH15" s="145"/>
      <c r="LPQ15" s="145"/>
      <c r="LPR15" s="145"/>
      <c r="LPS15" s="145"/>
      <c r="LPT15" s="145"/>
      <c r="LPU15" s="145"/>
      <c r="LPV15" s="145"/>
      <c r="LPW15" s="145"/>
      <c r="LQF15" s="145"/>
      <c r="LQG15" s="145"/>
      <c r="LQH15" s="145"/>
      <c r="LQI15" s="145"/>
      <c r="LQJ15" s="145"/>
      <c r="LQK15" s="145"/>
      <c r="LQL15" s="145"/>
      <c r="LQU15" s="145"/>
      <c r="LQV15" s="145"/>
      <c r="LQW15" s="145"/>
      <c r="LQX15" s="145"/>
      <c r="LQY15" s="145"/>
      <c r="LQZ15" s="145"/>
      <c r="LRA15" s="145"/>
      <c r="LRJ15" s="145"/>
      <c r="LRK15" s="145"/>
      <c r="LRL15" s="145"/>
      <c r="LRM15" s="145"/>
      <c r="LRN15" s="145"/>
      <c r="LRO15" s="145"/>
      <c r="LRP15" s="145"/>
      <c r="LRY15" s="145"/>
      <c r="LRZ15" s="145"/>
      <c r="LSA15" s="145"/>
      <c r="LSB15" s="145"/>
      <c r="LSC15" s="145"/>
      <c r="LSD15" s="145"/>
      <c r="LSE15" s="145"/>
      <c r="LSN15" s="145"/>
      <c r="LSO15" s="145"/>
      <c r="LSP15" s="145"/>
      <c r="LSQ15" s="145"/>
      <c r="LSR15" s="145"/>
      <c r="LSS15" s="145"/>
      <c r="LST15" s="145"/>
      <c r="LTC15" s="145"/>
      <c r="LTD15" s="145"/>
      <c r="LTE15" s="145"/>
      <c r="LTF15" s="145"/>
      <c r="LTG15" s="145"/>
      <c r="LTH15" s="145"/>
      <c r="LTI15" s="145"/>
      <c r="LTR15" s="145"/>
      <c r="LTS15" s="145"/>
      <c r="LTT15" s="145"/>
      <c r="LTU15" s="145"/>
      <c r="LTV15" s="145"/>
      <c r="LTW15" s="145"/>
      <c r="LTX15" s="145"/>
      <c r="LUG15" s="145"/>
      <c r="LUH15" s="145"/>
      <c r="LUI15" s="145"/>
      <c r="LUJ15" s="145"/>
      <c r="LUK15" s="145"/>
      <c r="LUL15" s="145"/>
      <c r="LUM15" s="145"/>
      <c r="LUV15" s="145"/>
      <c r="LUW15" s="145"/>
      <c r="LUX15" s="145"/>
      <c r="LUY15" s="145"/>
      <c r="LUZ15" s="145"/>
      <c r="LVA15" s="145"/>
      <c r="LVB15" s="145"/>
      <c r="LVK15" s="145"/>
      <c r="LVL15" s="145"/>
      <c r="LVM15" s="145"/>
      <c r="LVN15" s="145"/>
      <c r="LVO15" s="145"/>
      <c r="LVP15" s="145"/>
      <c r="LVQ15" s="145"/>
      <c r="LVZ15" s="145"/>
      <c r="LWA15" s="145"/>
      <c r="LWB15" s="145"/>
      <c r="LWC15" s="145"/>
      <c r="LWD15" s="145"/>
      <c r="LWE15" s="145"/>
      <c r="LWF15" s="145"/>
      <c r="LWO15" s="145"/>
      <c r="LWP15" s="145"/>
      <c r="LWQ15" s="145"/>
      <c r="LWR15" s="145"/>
      <c r="LWS15" s="145"/>
      <c r="LWT15" s="145"/>
      <c r="LWU15" s="145"/>
      <c r="LXD15" s="145"/>
      <c r="LXE15" s="145"/>
      <c r="LXF15" s="145"/>
      <c r="LXG15" s="145"/>
      <c r="LXH15" s="145"/>
      <c r="LXI15" s="145"/>
      <c r="LXJ15" s="145"/>
      <c r="LXS15" s="145"/>
      <c r="LXT15" s="145"/>
      <c r="LXU15" s="145"/>
      <c r="LXV15" s="145"/>
      <c r="LXW15" s="145"/>
      <c r="LXX15" s="145"/>
      <c r="LXY15" s="145"/>
      <c r="LYH15" s="145"/>
      <c r="LYI15" s="145"/>
      <c r="LYJ15" s="145"/>
      <c r="LYK15" s="145"/>
      <c r="LYL15" s="145"/>
      <c r="LYM15" s="145"/>
      <c r="LYN15" s="145"/>
      <c r="LYW15" s="145"/>
      <c r="LYX15" s="145"/>
      <c r="LYY15" s="145"/>
      <c r="LYZ15" s="145"/>
      <c r="LZA15" s="145"/>
      <c r="LZB15" s="145"/>
      <c r="LZC15" s="145"/>
      <c r="LZL15" s="145"/>
      <c r="LZM15" s="145"/>
      <c r="LZN15" s="145"/>
      <c r="LZO15" s="145"/>
      <c r="LZP15" s="145"/>
      <c r="LZQ15" s="145"/>
      <c r="LZR15" s="145"/>
      <c r="MAA15" s="145"/>
      <c r="MAB15" s="145"/>
      <c r="MAC15" s="145"/>
      <c r="MAD15" s="145"/>
      <c r="MAE15" s="145"/>
      <c r="MAF15" s="145"/>
      <c r="MAG15" s="145"/>
      <c r="MAP15" s="145"/>
      <c r="MAQ15" s="145"/>
      <c r="MAR15" s="145"/>
      <c r="MAS15" s="145"/>
      <c r="MAT15" s="145"/>
      <c r="MAU15" s="145"/>
      <c r="MAV15" s="145"/>
      <c r="MBE15" s="145"/>
      <c r="MBF15" s="145"/>
      <c r="MBG15" s="145"/>
      <c r="MBH15" s="145"/>
      <c r="MBI15" s="145"/>
      <c r="MBJ15" s="145"/>
      <c r="MBK15" s="145"/>
      <c r="MBT15" s="145"/>
      <c r="MBU15" s="145"/>
      <c r="MBV15" s="145"/>
      <c r="MBW15" s="145"/>
      <c r="MBX15" s="145"/>
      <c r="MBY15" s="145"/>
      <c r="MBZ15" s="145"/>
      <c r="MCI15" s="145"/>
      <c r="MCJ15" s="145"/>
      <c r="MCK15" s="145"/>
      <c r="MCL15" s="145"/>
      <c r="MCM15" s="145"/>
      <c r="MCN15" s="145"/>
      <c r="MCO15" s="145"/>
      <c r="MCX15" s="145"/>
      <c r="MCY15" s="145"/>
      <c r="MCZ15" s="145"/>
      <c r="MDA15" s="145"/>
      <c r="MDB15" s="145"/>
      <c r="MDC15" s="145"/>
      <c r="MDD15" s="145"/>
      <c r="MDM15" s="145"/>
      <c r="MDN15" s="145"/>
      <c r="MDO15" s="145"/>
      <c r="MDP15" s="145"/>
      <c r="MDQ15" s="145"/>
      <c r="MDR15" s="145"/>
      <c r="MDS15" s="145"/>
      <c r="MEB15" s="145"/>
      <c r="MEC15" s="145"/>
      <c r="MED15" s="145"/>
      <c r="MEE15" s="145"/>
      <c r="MEF15" s="145"/>
      <c r="MEG15" s="145"/>
      <c r="MEH15" s="145"/>
      <c r="MEQ15" s="145"/>
      <c r="MER15" s="145"/>
      <c r="MES15" s="145"/>
      <c r="MET15" s="145"/>
      <c r="MEU15" s="145"/>
      <c r="MEV15" s="145"/>
      <c r="MEW15" s="145"/>
      <c r="MFF15" s="145"/>
      <c r="MFG15" s="145"/>
      <c r="MFH15" s="145"/>
      <c r="MFI15" s="145"/>
      <c r="MFJ15" s="145"/>
      <c r="MFK15" s="145"/>
      <c r="MFL15" s="145"/>
      <c r="MFU15" s="145"/>
      <c r="MFV15" s="145"/>
      <c r="MFW15" s="145"/>
      <c r="MFX15" s="145"/>
      <c r="MFY15" s="145"/>
      <c r="MFZ15" s="145"/>
      <c r="MGA15" s="145"/>
      <c r="MGJ15" s="145"/>
      <c r="MGK15" s="145"/>
      <c r="MGL15" s="145"/>
      <c r="MGM15" s="145"/>
      <c r="MGN15" s="145"/>
      <c r="MGO15" s="145"/>
      <c r="MGP15" s="145"/>
      <c r="MGY15" s="145"/>
      <c r="MGZ15" s="145"/>
      <c r="MHA15" s="145"/>
      <c r="MHB15" s="145"/>
      <c r="MHC15" s="145"/>
      <c r="MHD15" s="145"/>
      <c r="MHE15" s="145"/>
      <c r="MHN15" s="145"/>
      <c r="MHO15" s="145"/>
      <c r="MHP15" s="145"/>
      <c r="MHQ15" s="145"/>
      <c r="MHR15" s="145"/>
      <c r="MHS15" s="145"/>
      <c r="MHT15" s="145"/>
      <c r="MIC15" s="145"/>
      <c r="MID15" s="145"/>
      <c r="MIE15" s="145"/>
      <c r="MIF15" s="145"/>
      <c r="MIG15" s="145"/>
      <c r="MIH15" s="145"/>
      <c r="MII15" s="145"/>
      <c r="MIR15" s="145"/>
      <c r="MIS15" s="145"/>
      <c r="MIT15" s="145"/>
      <c r="MIU15" s="145"/>
      <c r="MIV15" s="145"/>
      <c r="MIW15" s="145"/>
      <c r="MIX15" s="145"/>
      <c r="MJG15" s="145"/>
      <c r="MJH15" s="145"/>
      <c r="MJI15" s="145"/>
      <c r="MJJ15" s="145"/>
      <c r="MJK15" s="145"/>
      <c r="MJL15" s="145"/>
      <c r="MJM15" s="145"/>
      <c r="MJV15" s="145"/>
      <c r="MJW15" s="145"/>
      <c r="MJX15" s="145"/>
      <c r="MJY15" s="145"/>
      <c r="MJZ15" s="145"/>
      <c r="MKA15" s="145"/>
      <c r="MKB15" s="145"/>
      <c r="MKK15" s="145"/>
      <c r="MKL15" s="145"/>
      <c r="MKM15" s="145"/>
      <c r="MKN15" s="145"/>
      <c r="MKO15" s="145"/>
      <c r="MKP15" s="145"/>
      <c r="MKQ15" s="145"/>
      <c r="MKZ15" s="145"/>
      <c r="MLA15" s="145"/>
      <c r="MLB15" s="145"/>
      <c r="MLC15" s="145"/>
      <c r="MLD15" s="145"/>
      <c r="MLE15" s="145"/>
      <c r="MLF15" s="145"/>
      <c r="MLO15" s="145"/>
      <c r="MLP15" s="145"/>
      <c r="MLQ15" s="145"/>
      <c r="MLR15" s="145"/>
      <c r="MLS15" s="145"/>
      <c r="MLT15" s="145"/>
      <c r="MLU15" s="145"/>
      <c r="MMD15" s="145"/>
      <c r="MME15" s="145"/>
      <c r="MMF15" s="145"/>
      <c r="MMG15" s="145"/>
      <c r="MMH15" s="145"/>
      <c r="MMI15" s="145"/>
      <c r="MMJ15" s="145"/>
      <c r="MMS15" s="145"/>
      <c r="MMT15" s="145"/>
      <c r="MMU15" s="145"/>
      <c r="MMV15" s="145"/>
      <c r="MMW15" s="145"/>
      <c r="MMX15" s="145"/>
      <c r="MMY15" s="145"/>
      <c r="MNH15" s="145"/>
      <c r="MNI15" s="145"/>
      <c r="MNJ15" s="145"/>
      <c r="MNK15" s="145"/>
      <c r="MNL15" s="145"/>
      <c r="MNM15" s="145"/>
      <c r="MNN15" s="145"/>
      <c r="MNW15" s="145"/>
      <c r="MNX15" s="145"/>
      <c r="MNY15" s="145"/>
      <c r="MNZ15" s="145"/>
      <c r="MOA15" s="145"/>
      <c r="MOB15" s="145"/>
      <c r="MOC15" s="145"/>
      <c r="MOL15" s="145"/>
      <c r="MOM15" s="145"/>
      <c r="MON15" s="145"/>
      <c r="MOO15" s="145"/>
      <c r="MOP15" s="145"/>
      <c r="MOQ15" s="145"/>
      <c r="MOR15" s="145"/>
      <c r="MPA15" s="145"/>
      <c r="MPB15" s="145"/>
      <c r="MPC15" s="145"/>
      <c r="MPD15" s="145"/>
      <c r="MPE15" s="145"/>
      <c r="MPF15" s="145"/>
      <c r="MPG15" s="145"/>
      <c r="MPP15" s="145"/>
      <c r="MPQ15" s="145"/>
      <c r="MPR15" s="145"/>
      <c r="MPS15" s="145"/>
      <c r="MPT15" s="145"/>
      <c r="MPU15" s="145"/>
      <c r="MPV15" s="145"/>
      <c r="MQE15" s="145"/>
      <c r="MQF15" s="145"/>
      <c r="MQG15" s="145"/>
      <c r="MQH15" s="145"/>
      <c r="MQI15" s="145"/>
      <c r="MQJ15" s="145"/>
      <c r="MQK15" s="145"/>
      <c r="MQT15" s="145"/>
      <c r="MQU15" s="145"/>
      <c r="MQV15" s="145"/>
      <c r="MQW15" s="145"/>
      <c r="MQX15" s="145"/>
      <c r="MQY15" s="145"/>
      <c r="MQZ15" s="145"/>
      <c r="MRI15" s="145"/>
      <c r="MRJ15" s="145"/>
      <c r="MRK15" s="145"/>
      <c r="MRL15" s="145"/>
      <c r="MRM15" s="145"/>
      <c r="MRN15" s="145"/>
      <c r="MRO15" s="145"/>
      <c r="MRX15" s="145"/>
      <c r="MRY15" s="145"/>
      <c r="MRZ15" s="145"/>
      <c r="MSA15" s="145"/>
      <c r="MSB15" s="145"/>
      <c r="MSC15" s="145"/>
      <c r="MSD15" s="145"/>
      <c r="MSM15" s="145"/>
      <c r="MSN15" s="145"/>
      <c r="MSO15" s="145"/>
      <c r="MSP15" s="145"/>
      <c r="MSQ15" s="145"/>
      <c r="MSR15" s="145"/>
      <c r="MSS15" s="145"/>
      <c r="MTB15" s="145"/>
      <c r="MTC15" s="145"/>
      <c r="MTD15" s="145"/>
      <c r="MTE15" s="145"/>
      <c r="MTF15" s="145"/>
      <c r="MTG15" s="145"/>
      <c r="MTH15" s="145"/>
      <c r="MTQ15" s="145"/>
      <c r="MTR15" s="145"/>
      <c r="MTS15" s="145"/>
      <c r="MTT15" s="145"/>
      <c r="MTU15" s="145"/>
      <c r="MTV15" s="145"/>
      <c r="MTW15" s="145"/>
      <c r="MUF15" s="145"/>
      <c r="MUG15" s="145"/>
      <c r="MUH15" s="145"/>
      <c r="MUI15" s="145"/>
      <c r="MUJ15" s="145"/>
      <c r="MUK15" s="145"/>
      <c r="MUL15" s="145"/>
      <c r="MUU15" s="145"/>
      <c r="MUV15" s="145"/>
      <c r="MUW15" s="145"/>
      <c r="MUX15" s="145"/>
      <c r="MUY15" s="145"/>
      <c r="MUZ15" s="145"/>
      <c r="MVA15" s="145"/>
      <c r="MVJ15" s="145"/>
      <c r="MVK15" s="145"/>
      <c r="MVL15" s="145"/>
      <c r="MVM15" s="145"/>
      <c r="MVN15" s="145"/>
      <c r="MVO15" s="145"/>
      <c r="MVP15" s="145"/>
      <c r="MVY15" s="145"/>
      <c r="MVZ15" s="145"/>
      <c r="MWA15" s="145"/>
      <c r="MWB15" s="145"/>
      <c r="MWC15" s="145"/>
      <c r="MWD15" s="145"/>
      <c r="MWE15" s="145"/>
      <c r="MWN15" s="145"/>
      <c r="MWO15" s="145"/>
      <c r="MWP15" s="145"/>
      <c r="MWQ15" s="145"/>
      <c r="MWR15" s="145"/>
      <c r="MWS15" s="145"/>
      <c r="MWT15" s="145"/>
      <c r="MXC15" s="145"/>
      <c r="MXD15" s="145"/>
      <c r="MXE15" s="145"/>
      <c r="MXF15" s="145"/>
      <c r="MXG15" s="145"/>
      <c r="MXH15" s="145"/>
      <c r="MXI15" s="145"/>
      <c r="MXR15" s="145"/>
      <c r="MXS15" s="145"/>
      <c r="MXT15" s="145"/>
      <c r="MXU15" s="145"/>
      <c r="MXV15" s="145"/>
      <c r="MXW15" s="145"/>
      <c r="MXX15" s="145"/>
      <c r="MYG15" s="145"/>
      <c r="MYH15" s="145"/>
      <c r="MYI15" s="145"/>
      <c r="MYJ15" s="145"/>
      <c r="MYK15" s="145"/>
      <c r="MYL15" s="145"/>
      <c r="MYM15" s="145"/>
      <c r="MYV15" s="145"/>
      <c r="MYW15" s="145"/>
      <c r="MYX15" s="145"/>
      <c r="MYY15" s="145"/>
      <c r="MYZ15" s="145"/>
      <c r="MZA15" s="145"/>
      <c r="MZB15" s="145"/>
      <c r="MZK15" s="145"/>
      <c r="MZL15" s="145"/>
      <c r="MZM15" s="145"/>
      <c r="MZN15" s="145"/>
      <c r="MZO15" s="145"/>
      <c r="MZP15" s="145"/>
      <c r="MZQ15" s="145"/>
      <c r="MZZ15" s="145"/>
      <c r="NAA15" s="145"/>
      <c r="NAB15" s="145"/>
      <c r="NAC15" s="145"/>
      <c r="NAD15" s="145"/>
      <c r="NAE15" s="145"/>
      <c r="NAF15" s="145"/>
      <c r="NAO15" s="145"/>
      <c r="NAP15" s="145"/>
      <c r="NAQ15" s="145"/>
      <c r="NAR15" s="145"/>
      <c r="NAS15" s="145"/>
      <c r="NAT15" s="145"/>
      <c r="NAU15" s="145"/>
      <c r="NBD15" s="145"/>
      <c r="NBE15" s="145"/>
      <c r="NBF15" s="145"/>
      <c r="NBG15" s="145"/>
      <c r="NBH15" s="145"/>
      <c r="NBI15" s="145"/>
      <c r="NBJ15" s="145"/>
      <c r="NBS15" s="145"/>
      <c r="NBT15" s="145"/>
      <c r="NBU15" s="145"/>
      <c r="NBV15" s="145"/>
      <c r="NBW15" s="145"/>
      <c r="NBX15" s="145"/>
      <c r="NBY15" s="145"/>
      <c r="NCH15" s="145"/>
      <c r="NCI15" s="145"/>
      <c r="NCJ15" s="145"/>
      <c r="NCK15" s="145"/>
      <c r="NCL15" s="145"/>
      <c r="NCM15" s="145"/>
      <c r="NCN15" s="145"/>
      <c r="NCW15" s="145"/>
      <c r="NCX15" s="145"/>
      <c r="NCY15" s="145"/>
      <c r="NCZ15" s="145"/>
      <c r="NDA15" s="145"/>
      <c r="NDB15" s="145"/>
      <c r="NDC15" s="145"/>
      <c r="NDL15" s="145"/>
      <c r="NDM15" s="145"/>
      <c r="NDN15" s="145"/>
      <c r="NDO15" s="145"/>
      <c r="NDP15" s="145"/>
      <c r="NDQ15" s="145"/>
      <c r="NDR15" s="145"/>
      <c r="NEA15" s="145"/>
      <c r="NEB15" s="145"/>
      <c r="NEC15" s="145"/>
      <c r="NED15" s="145"/>
      <c r="NEE15" s="145"/>
      <c r="NEF15" s="145"/>
      <c r="NEG15" s="145"/>
      <c r="NEP15" s="145"/>
      <c r="NEQ15" s="145"/>
      <c r="NER15" s="145"/>
      <c r="NES15" s="145"/>
      <c r="NET15" s="145"/>
      <c r="NEU15" s="145"/>
      <c r="NEV15" s="145"/>
      <c r="NFE15" s="145"/>
      <c r="NFF15" s="145"/>
      <c r="NFG15" s="145"/>
      <c r="NFH15" s="145"/>
      <c r="NFI15" s="145"/>
      <c r="NFJ15" s="145"/>
      <c r="NFK15" s="145"/>
      <c r="NFT15" s="145"/>
      <c r="NFU15" s="145"/>
      <c r="NFV15" s="145"/>
      <c r="NFW15" s="145"/>
      <c r="NFX15" s="145"/>
      <c r="NFY15" s="145"/>
      <c r="NFZ15" s="145"/>
      <c r="NGI15" s="145"/>
      <c r="NGJ15" s="145"/>
      <c r="NGK15" s="145"/>
      <c r="NGL15" s="145"/>
      <c r="NGM15" s="145"/>
      <c r="NGN15" s="145"/>
      <c r="NGO15" s="145"/>
      <c r="NGX15" s="145"/>
      <c r="NGY15" s="145"/>
      <c r="NGZ15" s="145"/>
      <c r="NHA15" s="145"/>
      <c r="NHB15" s="145"/>
      <c r="NHC15" s="145"/>
      <c r="NHD15" s="145"/>
      <c r="NHM15" s="145"/>
      <c r="NHN15" s="145"/>
      <c r="NHO15" s="145"/>
      <c r="NHP15" s="145"/>
      <c r="NHQ15" s="145"/>
      <c r="NHR15" s="145"/>
      <c r="NHS15" s="145"/>
      <c r="NIB15" s="145"/>
      <c r="NIC15" s="145"/>
      <c r="NID15" s="145"/>
      <c r="NIE15" s="145"/>
      <c r="NIF15" s="145"/>
      <c r="NIG15" s="145"/>
      <c r="NIH15" s="145"/>
      <c r="NIQ15" s="145"/>
      <c r="NIR15" s="145"/>
      <c r="NIS15" s="145"/>
      <c r="NIT15" s="145"/>
      <c r="NIU15" s="145"/>
      <c r="NIV15" s="145"/>
      <c r="NIW15" s="145"/>
      <c r="NJF15" s="145"/>
      <c r="NJG15" s="145"/>
      <c r="NJH15" s="145"/>
      <c r="NJI15" s="145"/>
      <c r="NJJ15" s="145"/>
      <c r="NJK15" s="145"/>
      <c r="NJL15" s="145"/>
      <c r="NJU15" s="145"/>
      <c r="NJV15" s="145"/>
      <c r="NJW15" s="145"/>
      <c r="NJX15" s="145"/>
      <c r="NJY15" s="145"/>
      <c r="NJZ15" s="145"/>
      <c r="NKA15" s="145"/>
      <c r="NKJ15" s="145"/>
      <c r="NKK15" s="145"/>
      <c r="NKL15" s="145"/>
      <c r="NKM15" s="145"/>
      <c r="NKN15" s="145"/>
      <c r="NKO15" s="145"/>
      <c r="NKP15" s="145"/>
      <c r="NKY15" s="145"/>
      <c r="NKZ15" s="145"/>
      <c r="NLA15" s="145"/>
      <c r="NLB15" s="145"/>
      <c r="NLC15" s="145"/>
      <c r="NLD15" s="145"/>
      <c r="NLE15" s="145"/>
      <c r="NLN15" s="145"/>
      <c r="NLO15" s="145"/>
      <c r="NLP15" s="145"/>
      <c r="NLQ15" s="145"/>
      <c r="NLR15" s="145"/>
      <c r="NLS15" s="145"/>
      <c r="NLT15" s="145"/>
      <c r="NMC15" s="145"/>
      <c r="NMD15" s="145"/>
      <c r="NME15" s="145"/>
      <c r="NMF15" s="145"/>
      <c r="NMG15" s="145"/>
      <c r="NMH15" s="145"/>
      <c r="NMI15" s="145"/>
      <c r="NMR15" s="145"/>
      <c r="NMS15" s="145"/>
      <c r="NMT15" s="145"/>
      <c r="NMU15" s="145"/>
      <c r="NMV15" s="145"/>
      <c r="NMW15" s="145"/>
      <c r="NMX15" s="145"/>
      <c r="NNG15" s="145"/>
      <c r="NNH15" s="145"/>
      <c r="NNI15" s="145"/>
      <c r="NNJ15" s="145"/>
      <c r="NNK15" s="145"/>
      <c r="NNL15" s="145"/>
      <c r="NNM15" s="145"/>
      <c r="NNV15" s="145"/>
      <c r="NNW15" s="145"/>
      <c r="NNX15" s="145"/>
      <c r="NNY15" s="145"/>
      <c r="NNZ15" s="145"/>
      <c r="NOA15" s="145"/>
      <c r="NOB15" s="145"/>
      <c r="NOK15" s="145"/>
      <c r="NOL15" s="145"/>
      <c r="NOM15" s="145"/>
      <c r="NON15" s="145"/>
      <c r="NOO15" s="145"/>
      <c r="NOP15" s="145"/>
      <c r="NOQ15" s="145"/>
      <c r="NOZ15" s="145"/>
      <c r="NPA15" s="145"/>
      <c r="NPB15" s="145"/>
      <c r="NPC15" s="145"/>
      <c r="NPD15" s="145"/>
      <c r="NPE15" s="145"/>
      <c r="NPF15" s="145"/>
      <c r="NPO15" s="145"/>
      <c r="NPP15" s="145"/>
      <c r="NPQ15" s="145"/>
      <c r="NPR15" s="145"/>
      <c r="NPS15" s="145"/>
      <c r="NPT15" s="145"/>
      <c r="NPU15" s="145"/>
      <c r="NQD15" s="145"/>
      <c r="NQE15" s="145"/>
      <c r="NQF15" s="145"/>
      <c r="NQG15" s="145"/>
      <c r="NQH15" s="145"/>
      <c r="NQI15" s="145"/>
      <c r="NQJ15" s="145"/>
      <c r="NQS15" s="145"/>
      <c r="NQT15" s="145"/>
      <c r="NQU15" s="145"/>
      <c r="NQV15" s="145"/>
      <c r="NQW15" s="145"/>
      <c r="NQX15" s="145"/>
      <c r="NQY15" s="145"/>
      <c r="NRH15" s="145"/>
      <c r="NRI15" s="145"/>
      <c r="NRJ15" s="145"/>
      <c r="NRK15" s="145"/>
      <c r="NRL15" s="145"/>
      <c r="NRM15" s="145"/>
      <c r="NRN15" s="145"/>
      <c r="NRW15" s="145"/>
      <c r="NRX15" s="145"/>
      <c r="NRY15" s="145"/>
      <c r="NRZ15" s="145"/>
      <c r="NSA15" s="145"/>
      <c r="NSB15" s="145"/>
      <c r="NSC15" s="145"/>
      <c r="NSL15" s="145"/>
      <c r="NSM15" s="145"/>
      <c r="NSN15" s="145"/>
      <c r="NSO15" s="145"/>
      <c r="NSP15" s="145"/>
      <c r="NSQ15" s="145"/>
      <c r="NSR15" s="145"/>
      <c r="NTA15" s="145"/>
      <c r="NTB15" s="145"/>
      <c r="NTC15" s="145"/>
      <c r="NTD15" s="145"/>
      <c r="NTE15" s="145"/>
      <c r="NTF15" s="145"/>
      <c r="NTG15" s="145"/>
      <c r="NTP15" s="145"/>
      <c r="NTQ15" s="145"/>
      <c r="NTR15" s="145"/>
      <c r="NTS15" s="145"/>
      <c r="NTT15" s="145"/>
      <c r="NTU15" s="145"/>
      <c r="NTV15" s="145"/>
      <c r="NUE15" s="145"/>
      <c r="NUF15" s="145"/>
      <c r="NUG15" s="145"/>
      <c r="NUH15" s="145"/>
      <c r="NUI15" s="145"/>
      <c r="NUJ15" s="145"/>
      <c r="NUK15" s="145"/>
      <c r="NUT15" s="145"/>
      <c r="NUU15" s="145"/>
      <c r="NUV15" s="145"/>
      <c r="NUW15" s="145"/>
      <c r="NUX15" s="145"/>
      <c r="NUY15" s="145"/>
      <c r="NUZ15" s="145"/>
      <c r="NVI15" s="145"/>
      <c r="NVJ15" s="145"/>
      <c r="NVK15" s="145"/>
      <c r="NVL15" s="145"/>
      <c r="NVM15" s="145"/>
      <c r="NVN15" s="145"/>
      <c r="NVO15" s="145"/>
      <c r="NVX15" s="145"/>
      <c r="NVY15" s="145"/>
      <c r="NVZ15" s="145"/>
      <c r="NWA15" s="145"/>
      <c r="NWB15" s="145"/>
      <c r="NWC15" s="145"/>
      <c r="NWD15" s="145"/>
      <c r="NWM15" s="145"/>
      <c r="NWN15" s="145"/>
      <c r="NWO15" s="145"/>
      <c r="NWP15" s="145"/>
      <c r="NWQ15" s="145"/>
      <c r="NWR15" s="145"/>
      <c r="NWS15" s="145"/>
      <c r="NXB15" s="145"/>
      <c r="NXC15" s="145"/>
      <c r="NXD15" s="145"/>
      <c r="NXE15" s="145"/>
      <c r="NXF15" s="145"/>
      <c r="NXG15" s="145"/>
      <c r="NXH15" s="145"/>
      <c r="NXQ15" s="145"/>
      <c r="NXR15" s="145"/>
      <c r="NXS15" s="145"/>
      <c r="NXT15" s="145"/>
      <c r="NXU15" s="145"/>
      <c r="NXV15" s="145"/>
      <c r="NXW15" s="145"/>
      <c r="NYF15" s="145"/>
      <c r="NYG15" s="145"/>
      <c r="NYH15" s="145"/>
      <c r="NYI15" s="145"/>
      <c r="NYJ15" s="145"/>
      <c r="NYK15" s="145"/>
      <c r="NYL15" s="145"/>
      <c r="NYU15" s="145"/>
      <c r="NYV15" s="145"/>
      <c r="NYW15" s="145"/>
      <c r="NYX15" s="145"/>
      <c r="NYY15" s="145"/>
      <c r="NYZ15" s="145"/>
      <c r="NZA15" s="145"/>
      <c r="NZJ15" s="145"/>
      <c r="NZK15" s="145"/>
      <c r="NZL15" s="145"/>
      <c r="NZM15" s="145"/>
      <c r="NZN15" s="145"/>
      <c r="NZO15" s="145"/>
      <c r="NZP15" s="145"/>
      <c r="NZY15" s="145"/>
      <c r="NZZ15" s="145"/>
      <c r="OAA15" s="145"/>
      <c r="OAB15" s="145"/>
      <c r="OAC15" s="145"/>
      <c r="OAD15" s="145"/>
      <c r="OAE15" s="145"/>
      <c r="OAN15" s="145"/>
      <c r="OAO15" s="145"/>
      <c r="OAP15" s="145"/>
      <c r="OAQ15" s="145"/>
      <c r="OAR15" s="145"/>
      <c r="OAS15" s="145"/>
      <c r="OAT15" s="145"/>
      <c r="OBC15" s="145"/>
      <c r="OBD15" s="145"/>
      <c r="OBE15" s="145"/>
      <c r="OBF15" s="145"/>
      <c r="OBG15" s="145"/>
      <c r="OBH15" s="145"/>
      <c r="OBI15" s="145"/>
      <c r="OBR15" s="145"/>
      <c r="OBS15" s="145"/>
      <c r="OBT15" s="145"/>
      <c r="OBU15" s="145"/>
      <c r="OBV15" s="145"/>
      <c r="OBW15" s="145"/>
      <c r="OBX15" s="145"/>
      <c r="OCG15" s="145"/>
      <c r="OCH15" s="145"/>
      <c r="OCI15" s="145"/>
      <c r="OCJ15" s="145"/>
      <c r="OCK15" s="145"/>
      <c r="OCL15" s="145"/>
      <c r="OCM15" s="145"/>
      <c r="OCV15" s="145"/>
      <c r="OCW15" s="145"/>
      <c r="OCX15" s="145"/>
      <c r="OCY15" s="145"/>
      <c r="OCZ15" s="145"/>
      <c r="ODA15" s="145"/>
      <c r="ODB15" s="145"/>
      <c r="ODK15" s="145"/>
      <c r="ODL15" s="145"/>
      <c r="ODM15" s="145"/>
      <c r="ODN15" s="145"/>
      <c r="ODO15" s="145"/>
      <c r="ODP15" s="145"/>
      <c r="ODQ15" s="145"/>
      <c r="ODZ15" s="145"/>
      <c r="OEA15" s="145"/>
      <c r="OEB15" s="145"/>
      <c r="OEC15" s="145"/>
      <c r="OED15" s="145"/>
      <c r="OEE15" s="145"/>
      <c r="OEF15" s="145"/>
      <c r="OEO15" s="145"/>
      <c r="OEP15" s="145"/>
      <c r="OEQ15" s="145"/>
      <c r="OER15" s="145"/>
      <c r="OES15" s="145"/>
      <c r="OET15" s="145"/>
      <c r="OEU15" s="145"/>
      <c r="OFD15" s="145"/>
      <c r="OFE15" s="145"/>
      <c r="OFF15" s="145"/>
      <c r="OFG15" s="145"/>
      <c r="OFH15" s="145"/>
      <c r="OFI15" s="145"/>
      <c r="OFJ15" s="145"/>
      <c r="OFS15" s="145"/>
      <c r="OFT15" s="145"/>
      <c r="OFU15" s="145"/>
      <c r="OFV15" s="145"/>
      <c r="OFW15" s="145"/>
      <c r="OFX15" s="145"/>
      <c r="OFY15" s="145"/>
      <c r="OGH15" s="145"/>
      <c r="OGI15" s="145"/>
      <c r="OGJ15" s="145"/>
      <c r="OGK15" s="145"/>
      <c r="OGL15" s="145"/>
      <c r="OGM15" s="145"/>
      <c r="OGN15" s="145"/>
      <c r="OGW15" s="145"/>
      <c r="OGX15" s="145"/>
      <c r="OGY15" s="145"/>
      <c r="OGZ15" s="145"/>
      <c r="OHA15" s="145"/>
      <c r="OHB15" s="145"/>
      <c r="OHC15" s="145"/>
      <c r="OHL15" s="145"/>
      <c r="OHM15" s="145"/>
      <c r="OHN15" s="145"/>
      <c r="OHO15" s="145"/>
      <c r="OHP15" s="145"/>
      <c r="OHQ15" s="145"/>
      <c r="OHR15" s="145"/>
      <c r="OIA15" s="145"/>
      <c r="OIB15" s="145"/>
      <c r="OIC15" s="145"/>
      <c r="OID15" s="145"/>
      <c r="OIE15" s="145"/>
      <c r="OIF15" s="145"/>
      <c r="OIG15" s="145"/>
      <c r="OIP15" s="145"/>
      <c r="OIQ15" s="145"/>
      <c r="OIR15" s="145"/>
      <c r="OIS15" s="145"/>
      <c r="OIT15" s="145"/>
      <c r="OIU15" s="145"/>
      <c r="OIV15" s="145"/>
      <c r="OJE15" s="145"/>
      <c r="OJF15" s="145"/>
      <c r="OJG15" s="145"/>
      <c r="OJH15" s="145"/>
      <c r="OJI15" s="145"/>
      <c r="OJJ15" s="145"/>
      <c r="OJK15" s="145"/>
      <c r="OJT15" s="145"/>
      <c r="OJU15" s="145"/>
      <c r="OJV15" s="145"/>
      <c r="OJW15" s="145"/>
      <c r="OJX15" s="145"/>
      <c r="OJY15" s="145"/>
      <c r="OJZ15" s="145"/>
      <c r="OKI15" s="145"/>
      <c r="OKJ15" s="145"/>
      <c r="OKK15" s="145"/>
      <c r="OKL15" s="145"/>
      <c r="OKM15" s="145"/>
      <c r="OKN15" s="145"/>
      <c r="OKO15" s="145"/>
      <c r="OKX15" s="145"/>
      <c r="OKY15" s="145"/>
      <c r="OKZ15" s="145"/>
      <c r="OLA15" s="145"/>
      <c r="OLB15" s="145"/>
      <c r="OLC15" s="145"/>
      <c r="OLD15" s="145"/>
      <c r="OLM15" s="145"/>
      <c r="OLN15" s="145"/>
      <c r="OLO15" s="145"/>
      <c r="OLP15" s="145"/>
      <c r="OLQ15" s="145"/>
      <c r="OLR15" s="145"/>
      <c r="OLS15" s="145"/>
      <c r="OMB15" s="145"/>
      <c r="OMC15" s="145"/>
      <c r="OMD15" s="145"/>
      <c r="OME15" s="145"/>
      <c r="OMF15" s="145"/>
      <c r="OMG15" s="145"/>
      <c r="OMH15" s="145"/>
      <c r="OMQ15" s="145"/>
      <c r="OMR15" s="145"/>
      <c r="OMS15" s="145"/>
      <c r="OMT15" s="145"/>
      <c r="OMU15" s="145"/>
      <c r="OMV15" s="145"/>
      <c r="OMW15" s="145"/>
      <c r="ONF15" s="145"/>
      <c r="ONG15" s="145"/>
      <c r="ONH15" s="145"/>
      <c r="ONI15" s="145"/>
      <c r="ONJ15" s="145"/>
      <c r="ONK15" s="145"/>
      <c r="ONL15" s="145"/>
      <c r="ONU15" s="145"/>
      <c r="ONV15" s="145"/>
      <c r="ONW15" s="145"/>
      <c r="ONX15" s="145"/>
      <c r="ONY15" s="145"/>
      <c r="ONZ15" s="145"/>
      <c r="OOA15" s="145"/>
      <c r="OOJ15" s="145"/>
      <c r="OOK15" s="145"/>
      <c r="OOL15" s="145"/>
      <c r="OOM15" s="145"/>
      <c r="OON15" s="145"/>
      <c r="OOO15" s="145"/>
      <c r="OOP15" s="145"/>
      <c r="OOY15" s="145"/>
      <c r="OOZ15" s="145"/>
      <c r="OPA15" s="145"/>
      <c r="OPB15" s="145"/>
      <c r="OPC15" s="145"/>
      <c r="OPD15" s="145"/>
      <c r="OPE15" s="145"/>
      <c r="OPN15" s="145"/>
      <c r="OPO15" s="145"/>
      <c r="OPP15" s="145"/>
      <c r="OPQ15" s="145"/>
      <c r="OPR15" s="145"/>
      <c r="OPS15" s="145"/>
      <c r="OPT15" s="145"/>
      <c r="OQC15" s="145"/>
      <c r="OQD15" s="145"/>
      <c r="OQE15" s="145"/>
      <c r="OQF15" s="145"/>
      <c r="OQG15" s="145"/>
      <c r="OQH15" s="145"/>
      <c r="OQI15" s="145"/>
      <c r="OQR15" s="145"/>
      <c r="OQS15" s="145"/>
      <c r="OQT15" s="145"/>
      <c r="OQU15" s="145"/>
      <c r="OQV15" s="145"/>
      <c r="OQW15" s="145"/>
      <c r="OQX15" s="145"/>
      <c r="ORG15" s="145"/>
      <c r="ORH15" s="145"/>
      <c r="ORI15" s="145"/>
      <c r="ORJ15" s="145"/>
      <c r="ORK15" s="145"/>
      <c r="ORL15" s="145"/>
      <c r="ORM15" s="145"/>
      <c r="ORV15" s="145"/>
      <c r="ORW15" s="145"/>
      <c r="ORX15" s="145"/>
      <c r="ORY15" s="145"/>
      <c r="ORZ15" s="145"/>
      <c r="OSA15" s="145"/>
      <c r="OSB15" s="145"/>
      <c r="OSK15" s="145"/>
      <c r="OSL15" s="145"/>
      <c r="OSM15" s="145"/>
      <c r="OSN15" s="145"/>
      <c r="OSO15" s="145"/>
      <c r="OSP15" s="145"/>
      <c r="OSQ15" s="145"/>
      <c r="OSZ15" s="145"/>
      <c r="OTA15" s="145"/>
      <c r="OTB15" s="145"/>
      <c r="OTC15" s="145"/>
      <c r="OTD15" s="145"/>
      <c r="OTE15" s="145"/>
      <c r="OTF15" s="145"/>
      <c r="OTO15" s="145"/>
      <c r="OTP15" s="145"/>
      <c r="OTQ15" s="145"/>
      <c r="OTR15" s="145"/>
      <c r="OTS15" s="145"/>
      <c r="OTT15" s="145"/>
      <c r="OTU15" s="145"/>
      <c r="OUD15" s="145"/>
      <c r="OUE15" s="145"/>
      <c r="OUF15" s="145"/>
      <c r="OUG15" s="145"/>
      <c r="OUH15" s="145"/>
      <c r="OUI15" s="145"/>
      <c r="OUJ15" s="145"/>
      <c r="OUS15" s="145"/>
      <c r="OUT15" s="145"/>
      <c r="OUU15" s="145"/>
      <c r="OUV15" s="145"/>
      <c r="OUW15" s="145"/>
      <c r="OUX15" s="145"/>
      <c r="OUY15" s="145"/>
      <c r="OVH15" s="145"/>
      <c r="OVI15" s="145"/>
      <c r="OVJ15" s="145"/>
      <c r="OVK15" s="145"/>
      <c r="OVL15" s="145"/>
      <c r="OVM15" s="145"/>
      <c r="OVN15" s="145"/>
      <c r="OVW15" s="145"/>
      <c r="OVX15" s="145"/>
      <c r="OVY15" s="145"/>
      <c r="OVZ15" s="145"/>
      <c r="OWA15" s="145"/>
      <c r="OWB15" s="145"/>
      <c r="OWC15" s="145"/>
      <c r="OWL15" s="145"/>
      <c r="OWM15" s="145"/>
      <c r="OWN15" s="145"/>
      <c r="OWO15" s="145"/>
      <c r="OWP15" s="145"/>
      <c r="OWQ15" s="145"/>
      <c r="OWR15" s="145"/>
      <c r="OXA15" s="145"/>
      <c r="OXB15" s="145"/>
      <c r="OXC15" s="145"/>
      <c r="OXD15" s="145"/>
      <c r="OXE15" s="145"/>
      <c r="OXF15" s="145"/>
      <c r="OXG15" s="145"/>
      <c r="OXP15" s="145"/>
      <c r="OXQ15" s="145"/>
      <c r="OXR15" s="145"/>
      <c r="OXS15" s="145"/>
      <c r="OXT15" s="145"/>
      <c r="OXU15" s="145"/>
      <c r="OXV15" s="145"/>
      <c r="OYE15" s="145"/>
      <c r="OYF15" s="145"/>
      <c r="OYG15" s="145"/>
      <c r="OYH15" s="145"/>
      <c r="OYI15" s="145"/>
      <c r="OYJ15" s="145"/>
      <c r="OYK15" s="145"/>
      <c r="OYT15" s="145"/>
      <c r="OYU15" s="145"/>
      <c r="OYV15" s="145"/>
      <c r="OYW15" s="145"/>
      <c r="OYX15" s="145"/>
      <c r="OYY15" s="145"/>
      <c r="OYZ15" s="145"/>
      <c r="OZI15" s="145"/>
      <c r="OZJ15" s="145"/>
      <c r="OZK15" s="145"/>
      <c r="OZL15" s="145"/>
      <c r="OZM15" s="145"/>
      <c r="OZN15" s="145"/>
      <c r="OZO15" s="145"/>
      <c r="OZX15" s="145"/>
      <c r="OZY15" s="145"/>
      <c r="OZZ15" s="145"/>
      <c r="PAA15" s="145"/>
      <c r="PAB15" s="145"/>
      <c r="PAC15" s="145"/>
      <c r="PAD15" s="145"/>
      <c r="PAM15" s="145"/>
      <c r="PAN15" s="145"/>
      <c r="PAO15" s="145"/>
      <c r="PAP15" s="145"/>
      <c r="PAQ15" s="145"/>
      <c r="PAR15" s="145"/>
      <c r="PAS15" s="145"/>
      <c r="PBB15" s="145"/>
      <c r="PBC15" s="145"/>
      <c r="PBD15" s="145"/>
      <c r="PBE15" s="145"/>
      <c r="PBF15" s="145"/>
      <c r="PBG15" s="145"/>
      <c r="PBH15" s="145"/>
      <c r="PBQ15" s="145"/>
      <c r="PBR15" s="145"/>
      <c r="PBS15" s="145"/>
      <c r="PBT15" s="145"/>
      <c r="PBU15" s="145"/>
      <c r="PBV15" s="145"/>
      <c r="PBW15" s="145"/>
      <c r="PCF15" s="145"/>
      <c r="PCG15" s="145"/>
      <c r="PCH15" s="145"/>
      <c r="PCI15" s="145"/>
      <c r="PCJ15" s="145"/>
      <c r="PCK15" s="145"/>
      <c r="PCL15" s="145"/>
      <c r="PCU15" s="145"/>
      <c r="PCV15" s="145"/>
      <c r="PCW15" s="145"/>
      <c r="PCX15" s="145"/>
      <c r="PCY15" s="145"/>
      <c r="PCZ15" s="145"/>
      <c r="PDA15" s="145"/>
      <c r="PDJ15" s="145"/>
      <c r="PDK15" s="145"/>
      <c r="PDL15" s="145"/>
      <c r="PDM15" s="145"/>
      <c r="PDN15" s="145"/>
      <c r="PDO15" s="145"/>
      <c r="PDP15" s="145"/>
      <c r="PDY15" s="145"/>
      <c r="PDZ15" s="145"/>
      <c r="PEA15" s="145"/>
      <c r="PEB15" s="145"/>
      <c r="PEC15" s="145"/>
      <c r="PED15" s="145"/>
      <c r="PEE15" s="145"/>
      <c r="PEN15" s="145"/>
      <c r="PEO15" s="145"/>
      <c r="PEP15" s="145"/>
      <c r="PEQ15" s="145"/>
      <c r="PER15" s="145"/>
      <c r="PES15" s="145"/>
      <c r="PET15" s="145"/>
      <c r="PFC15" s="145"/>
      <c r="PFD15" s="145"/>
      <c r="PFE15" s="145"/>
      <c r="PFF15" s="145"/>
      <c r="PFG15" s="145"/>
      <c r="PFH15" s="145"/>
      <c r="PFI15" s="145"/>
      <c r="PFR15" s="145"/>
      <c r="PFS15" s="145"/>
      <c r="PFT15" s="145"/>
      <c r="PFU15" s="145"/>
      <c r="PFV15" s="145"/>
      <c r="PFW15" s="145"/>
      <c r="PFX15" s="145"/>
      <c r="PGG15" s="145"/>
      <c r="PGH15" s="145"/>
      <c r="PGI15" s="145"/>
      <c r="PGJ15" s="145"/>
      <c r="PGK15" s="145"/>
      <c r="PGL15" s="145"/>
      <c r="PGM15" s="145"/>
      <c r="PGV15" s="145"/>
      <c r="PGW15" s="145"/>
      <c r="PGX15" s="145"/>
      <c r="PGY15" s="145"/>
      <c r="PGZ15" s="145"/>
      <c r="PHA15" s="145"/>
      <c r="PHB15" s="145"/>
      <c r="PHK15" s="145"/>
      <c r="PHL15" s="145"/>
      <c r="PHM15" s="145"/>
      <c r="PHN15" s="145"/>
      <c r="PHO15" s="145"/>
      <c r="PHP15" s="145"/>
      <c r="PHQ15" s="145"/>
      <c r="PHZ15" s="145"/>
      <c r="PIA15" s="145"/>
      <c r="PIB15" s="145"/>
      <c r="PIC15" s="145"/>
      <c r="PID15" s="145"/>
      <c r="PIE15" s="145"/>
      <c r="PIF15" s="145"/>
      <c r="PIO15" s="145"/>
      <c r="PIP15" s="145"/>
      <c r="PIQ15" s="145"/>
      <c r="PIR15" s="145"/>
      <c r="PIS15" s="145"/>
      <c r="PIT15" s="145"/>
      <c r="PIU15" s="145"/>
      <c r="PJD15" s="145"/>
      <c r="PJE15" s="145"/>
      <c r="PJF15" s="145"/>
      <c r="PJG15" s="145"/>
      <c r="PJH15" s="145"/>
      <c r="PJI15" s="145"/>
      <c r="PJJ15" s="145"/>
      <c r="PJS15" s="145"/>
      <c r="PJT15" s="145"/>
      <c r="PJU15" s="145"/>
      <c r="PJV15" s="145"/>
      <c r="PJW15" s="145"/>
      <c r="PJX15" s="145"/>
      <c r="PJY15" s="145"/>
      <c r="PKH15" s="145"/>
      <c r="PKI15" s="145"/>
      <c r="PKJ15" s="145"/>
      <c r="PKK15" s="145"/>
      <c r="PKL15" s="145"/>
      <c r="PKM15" s="145"/>
      <c r="PKN15" s="145"/>
      <c r="PKW15" s="145"/>
      <c r="PKX15" s="145"/>
      <c r="PKY15" s="145"/>
      <c r="PKZ15" s="145"/>
      <c r="PLA15" s="145"/>
      <c r="PLB15" s="145"/>
      <c r="PLC15" s="145"/>
      <c r="PLL15" s="145"/>
      <c r="PLM15" s="145"/>
      <c r="PLN15" s="145"/>
      <c r="PLO15" s="145"/>
      <c r="PLP15" s="145"/>
      <c r="PLQ15" s="145"/>
      <c r="PLR15" s="145"/>
      <c r="PMA15" s="145"/>
      <c r="PMB15" s="145"/>
      <c r="PMC15" s="145"/>
      <c r="PMD15" s="145"/>
      <c r="PME15" s="145"/>
      <c r="PMF15" s="145"/>
      <c r="PMG15" s="145"/>
      <c r="PMP15" s="145"/>
      <c r="PMQ15" s="145"/>
      <c r="PMR15" s="145"/>
      <c r="PMS15" s="145"/>
      <c r="PMT15" s="145"/>
      <c r="PMU15" s="145"/>
      <c r="PMV15" s="145"/>
      <c r="PNE15" s="145"/>
      <c r="PNF15" s="145"/>
      <c r="PNG15" s="145"/>
      <c r="PNH15" s="145"/>
      <c r="PNI15" s="145"/>
      <c r="PNJ15" s="145"/>
      <c r="PNK15" s="145"/>
      <c r="PNT15" s="145"/>
      <c r="PNU15" s="145"/>
      <c r="PNV15" s="145"/>
      <c r="PNW15" s="145"/>
      <c r="PNX15" s="145"/>
      <c r="PNY15" s="145"/>
      <c r="PNZ15" s="145"/>
      <c r="POI15" s="145"/>
      <c r="POJ15" s="145"/>
      <c r="POK15" s="145"/>
      <c r="POL15" s="145"/>
      <c r="POM15" s="145"/>
      <c r="PON15" s="145"/>
      <c r="POO15" s="145"/>
      <c r="POX15" s="145"/>
      <c r="POY15" s="145"/>
      <c r="POZ15" s="145"/>
      <c r="PPA15" s="145"/>
      <c r="PPB15" s="145"/>
      <c r="PPC15" s="145"/>
      <c r="PPD15" s="145"/>
      <c r="PPM15" s="145"/>
      <c r="PPN15" s="145"/>
      <c r="PPO15" s="145"/>
      <c r="PPP15" s="145"/>
      <c r="PPQ15" s="145"/>
      <c r="PPR15" s="145"/>
      <c r="PPS15" s="145"/>
      <c r="PQB15" s="145"/>
      <c r="PQC15" s="145"/>
      <c r="PQD15" s="145"/>
      <c r="PQE15" s="145"/>
      <c r="PQF15" s="145"/>
      <c r="PQG15" s="145"/>
      <c r="PQH15" s="145"/>
      <c r="PQQ15" s="145"/>
      <c r="PQR15" s="145"/>
      <c r="PQS15" s="145"/>
      <c r="PQT15" s="145"/>
      <c r="PQU15" s="145"/>
      <c r="PQV15" s="145"/>
      <c r="PQW15" s="145"/>
      <c r="PRF15" s="145"/>
      <c r="PRG15" s="145"/>
      <c r="PRH15" s="145"/>
      <c r="PRI15" s="145"/>
      <c r="PRJ15" s="145"/>
      <c r="PRK15" s="145"/>
      <c r="PRL15" s="145"/>
      <c r="PRU15" s="145"/>
      <c r="PRV15" s="145"/>
      <c r="PRW15" s="145"/>
      <c r="PRX15" s="145"/>
      <c r="PRY15" s="145"/>
      <c r="PRZ15" s="145"/>
      <c r="PSA15" s="145"/>
      <c r="PSJ15" s="145"/>
      <c r="PSK15" s="145"/>
      <c r="PSL15" s="145"/>
      <c r="PSM15" s="145"/>
      <c r="PSN15" s="145"/>
      <c r="PSO15" s="145"/>
      <c r="PSP15" s="145"/>
      <c r="PSY15" s="145"/>
      <c r="PSZ15" s="145"/>
      <c r="PTA15" s="145"/>
      <c r="PTB15" s="145"/>
      <c r="PTC15" s="145"/>
      <c r="PTD15" s="145"/>
      <c r="PTE15" s="145"/>
      <c r="PTN15" s="145"/>
      <c r="PTO15" s="145"/>
      <c r="PTP15" s="145"/>
      <c r="PTQ15" s="145"/>
      <c r="PTR15" s="145"/>
      <c r="PTS15" s="145"/>
      <c r="PTT15" s="145"/>
      <c r="PUC15" s="145"/>
      <c r="PUD15" s="145"/>
      <c r="PUE15" s="145"/>
      <c r="PUF15" s="145"/>
      <c r="PUG15" s="145"/>
      <c r="PUH15" s="145"/>
      <c r="PUI15" s="145"/>
      <c r="PUR15" s="145"/>
      <c r="PUS15" s="145"/>
      <c r="PUT15" s="145"/>
      <c r="PUU15" s="145"/>
      <c r="PUV15" s="145"/>
      <c r="PUW15" s="145"/>
      <c r="PUX15" s="145"/>
      <c r="PVG15" s="145"/>
      <c r="PVH15" s="145"/>
      <c r="PVI15" s="145"/>
      <c r="PVJ15" s="145"/>
      <c r="PVK15" s="145"/>
      <c r="PVL15" s="145"/>
      <c r="PVM15" s="145"/>
      <c r="PVV15" s="145"/>
      <c r="PVW15" s="145"/>
      <c r="PVX15" s="145"/>
      <c r="PVY15" s="145"/>
      <c r="PVZ15" s="145"/>
      <c r="PWA15" s="145"/>
      <c r="PWB15" s="145"/>
      <c r="PWK15" s="145"/>
      <c r="PWL15" s="145"/>
      <c r="PWM15" s="145"/>
      <c r="PWN15" s="145"/>
      <c r="PWO15" s="145"/>
      <c r="PWP15" s="145"/>
      <c r="PWQ15" s="145"/>
      <c r="PWZ15" s="145"/>
      <c r="PXA15" s="145"/>
      <c r="PXB15" s="145"/>
      <c r="PXC15" s="145"/>
      <c r="PXD15" s="145"/>
      <c r="PXE15" s="145"/>
      <c r="PXF15" s="145"/>
      <c r="PXO15" s="145"/>
      <c r="PXP15" s="145"/>
      <c r="PXQ15" s="145"/>
      <c r="PXR15" s="145"/>
      <c r="PXS15" s="145"/>
      <c r="PXT15" s="145"/>
      <c r="PXU15" s="145"/>
      <c r="PYD15" s="145"/>
      <c r="PYE15" s="145"/>
      <c r="PYF15" s="145"/>
      <c r="PYG15" s="145"/>
      <c r="PYH15" s="145"/>
      <c r="PYI15" s="145"/>
      <c r="PYJ15" s="145"/>
      <c r="PYS15" s="145"/>
      <c r="PYT15" s="145"/>
      <c r="PYU15" s="145"/>
      <c r="PYV15" s="145"/>
      <c r="PYW15" s="145"/>
      <c r="PYX15" s="145"/>
      <c r="PYY15" s="145"/>
      <c r="PZH15" s="145"/>
      <c r="PZI15" s="145"/>
      <c r="PZJ15" s="145"/>
      <c r="PZK15" s="145"/>
      <c r="PZL15" s="145"/>
      <c r="PZM15" s="145"/>
      <c r="PZN15" s="145"/>
      <c r="PZW15" s="145"/>
      <c r="PZX15" s="145"/>
      <c r="PZY15" s="145"/>
      <c r="PZZ15" s="145"/>
      <c r="QAA15" s="145"/>
      <c r="QAB15" s="145"/>
      <c r="QAC15" s="145"/>
      <c r="QAL15" s="145"/>
      <c r="QAM15" s="145"/>
      <c r="QAN15" s="145"/>
      <c r="QAO15" s="145"/>
      <c r="QAP15" s="145"/>
      <c r="QAQ15" s="145"/>
      <c r="QAR15" s="145"/>
      <c r="QBA15" s="145"/>
      <c r="QBB15" s="145"/>
      <c r="QBC15" s="145"/>
      <c r="QBD15" s="145"/>
      <c r="QBE15" s="145"/>
      <c r="QBF15" s="145"/>
      <c r="QBG15" s="145"/>
      <c r="QBP15" s="145"/>
      <c r="QBQ15" s="145"/>
      <c r="QBR15" s="145"/>
      <c r="QBS15" s="145"/>
      <c r="QBT15" s="145"/>
      <c r="QBU15" s="145"/>
      <c r="QBV15" s="145"/>
      <c r="QCE15" s="145"/>
      <c r="QCF15" s="145"/>
      <c r="QCG15" s="145"/>
      <c r="QCH15" s="145"/>
      <c r="QCI15" s="145"/>
      <c r="QCJ15" s="145"/>
      <c r="QCK15" s="145"/>
      <c r="QCT15" s="145"/>
      <c r="QCU15" s="145"/>
      <c r="QCV15" s="145"/>
      <c r="QCW15" s="145"/>
      <c r="QCX15" s="145"/>
      <c r="QCY15" s="145"/>
      <c r="QCZ15" s="145"/>
      <c r="QDI15" s="145"/>
      <c r="QDJ15" s="145"/>
      <c r="QDK15" s="145"/>
      <c r="QDL15" s="145"/>
      <c r="QDM15" s="145"/>
      <c r="QDN15" s="145"/>
      <c r="QDO15" s="145"/>
      <c r="QDX15" s="145"/>
      <c r="QDY15" s="145"/>
      <c r="QDZ15" s="145"/>
      <c r="QEA15" s="145"/>
      <c r="QEB15" s="145"/>
      <c r="QEC15" s="145"/>
      <c r="QED15" s="145"/>
      <c r="QEM15" s="145"/>
      <c r="QEN15" s="145"/>
      <c r="QEO15" s="145"/>
      <c r="QEP15" s="145"/>
      <c r="QEQ15" s="145"/>
      <c r="QER15" s="145"/>
      <c r="QES15" s="145"/>
      <c r="QFB15" s="145"/>
      <c r="QFC15" s="145"/>
      <c r="QFD15" s="145"/>
      <c r="QFE15" s="145"/>
      <c r="QFF15" s="145"/>
      <c r="QFG15" s="145"/>
      <c r="QFH15" s="145"/>
      <c r="QFQ15" s="145"/>
      <c r="QFR15" s="145"/>
      <c r="QFS15" s="145"/>
      <c r="QFT15" s="145"/>
      <c r="QFU15" s="145"/>
      <c r="QFV15" s="145"/>
      <c r="QFW15" s="145"/>
      <c r="QGF15" s="145"/>
      <c r="QGG15" s="145"/>
      <c r="QGH15" s="145"/>
      <c r="QGI15" s="145"/>
      <c r="QGJ15" s="145"/>
      <c r="QGK15" s="145"/>
      <c r="QGL15" s="145"/>
      <c r="QGU15" s="145"/>
      <c r="QGV15" s="145"/>
      <c r="QGW15" s="145"/>
      <c r="QGX15" s="145"/>
      <c r="QGY15" s="145"/>
      <c r="QGZ15" s="145"/>
      <c r="QHA15" s="145"/>
      <c r="QHJ15" s="145"/>
      <c r="QHK15" s="145"/>
      <c r="QHL15" s="145"/>
      <c r="QHM15" s="145"/>
      <c r="QHN15" s="145"/>
      <c r="QHO15" s="145"/>
      <c r="QHP15" s="145"/>
      <c r="QHY15" s="145"/>
      <c r="QHZ15" s="145"/>
      <c r="QIA15" s="145"/>
      <c r="QIB15" s="145"/>
      <c r="QIC15" s="145"/>
      <c r="QID15" s="145"/>
      <c r="QIE15" s="145"/>
      <c r="QIN15" s="145"/>
      <c r="QIO15" s="145"/>
      <c r="QIP15" s="145"/>
      <c r="QIQ15" s="145"/>
      <c r="QIR15" s="145"/>
      <c r="QIS15" s="145"/>
      <c r="QIT15" s="145"/>
      <c r="QJC15" s="145"/>
      <c r="QJD15" s="145"/>
      <c r="QJE15" s="145"/>
      <c r="QJF15" s="145"/>
      <c r="QJG15" s="145"/>
      <c r="QJH15" s="145"/>
      <c r="QJI15" s="145"/>
      <c r="QJR15" s="145"/>
      <c r="QJS15" s="145"/>
      <c r="QJT15" s="145"/>
      <c r="QJU15" s="145"/>
      <c r="QJV15" s="145"/>
      <c r="QJW15" s="145"/>
      <c r="QJX15" s="145"/>
      <c r="QKG15" s="145"/>
      <c r="QKH15" s="145"/>
      <c r="QKI15" s="145"/>
      <c r="QKJ15" s="145"/>
      <c r="QKK15" s="145"/>
      <c r="QKL15" s="145"/>
      <c r="QKM15" s="145"/>
      <c r="QKV15" s="145"/>
      <c r="QKW15" s="145"/>
      <c r="QKX15" s="145"/>
      <c r="QKY15" s="145"/>
      <c r="QKZ15" s="145"/>
      <c r="QLA15" s="145"/>
      <c r="QLB15" s="145"/>
      <c r="QLK15" s="145"/>
      <c r="QLL15" s="145"/>
      <c r="QLM15" s="145"/>
      <c r="QLN15" s="145"/>
      <c r="QLO15" s="145"/>
      <c r="QLP15" s="145"/>
      <c r="QLQ15" s="145"/>
      <c r="QLZ15" s="145"/>
      <c r="QMA15" s="145"/>
      <c r="QMB15" s="145"/>
      <c r="QMC15" s="145"/>
      <c r="QMD15" s="145"/>
      <c r="QME15" s="145"/>
      <c r="QMF15" s="145"/>
      <c r="QMO15" s="145"/>
      <c r="QMP15" s="145"/>
      <c r="QMQ15" s="145"/>
      <c r="QMR15" s="145"/>
      <c r="QMS15" s="145"/>
      <c r="QMT15" s="145"/>
      <c r="QMU15" s="145"/>
      <c r="QND15" s="145"/>
      <c r="QNE15" s="145"/>
      <c r="QNF15" s="145"/>
      <c r="QNG15" s="145"/>
      <c r="QNH15" s="145"/>
      <c r="QNI15" s="145"/>
      <c r="QNJ15" s="145"/>
      <c r="QNS15" s="145"/>
      <c r="QNT15" s="145"/>
      <c r="QNU15" s="145"/>
      <c r="QNV15" s="145"/>
      <c r="QNW15" s="145"/>
      <c r="QNX15" s="145"/>
      <c r="QNY15" s="145"/>
      <c r="QOH15" s="145"/>
      <c r="QOI15" s="145"/>
      <c r="QOJ15" s="145"/>
      <c r="QOK15" s="145"/>
      <c r="QOL15" s="145"/>
      <c r="QOM15" s="145"/>
      <c r="QON15" s="145"/>
      <c r="QOW15" s="145"/>
      <c r="QOX15" s="145"/>
      <c r="QOY15" s="145"/>
      <c r="QOZ15" s="145"/>
      <c r="QPA15" s="145"/>
      <c r="QPB15" s="145"/>
      <c r="QPC15" s="145"/>
      <c r="QPL15" s="145"/>
      <c r="QPM15" s="145"/>
      <c r="QPN15" s="145"/>
      <c r="QPO15" s="145"/>
      <c r="QPP15" s="145"/>
      <c r="QPQ15" s="145"/>
      <c r="QPR15" s="145"/>
      <c r="QQA15" s="145"/>
      <c r="QQB15" s="145"/>
      <c r="QQC15" s="145"/>
      <c r="QQD15" s="145"/>
      <c r="QQE15" s="145"/>
      <c r="QQF15" s="145"/>
      <c r="QQG15" s="145"/>
      <c r="QQP15" s="145"/>
      <c r="QQQ15" s="145"/>
      <c r="QQR15" s="145"/>
      <c r="QQS15" s="145"/>
      <c r="QQT15" s="145"/>
      <c r="QQU15" s="145"/>
      <c r="QQV15" s="145"/>
      <c r="QRE15" s="145"/>
      <c r="QRF15" s="145"/>
      <c r="QRG15" s="145"/>
      <c r="QRH15" s="145"/>
      <c r="QRI15" s="145"/>
      <c r="QRJ15" s="145"/>
      <c r="QRK15" s="145"/>
      <c r="QRT15" s="145"/>
      <c r="QRU15" s="145"/>
      <c r="QRV15" s="145"/>
      <c r="QRW15" s="145"/>
      <c r="QRX15" s="145"/>
      <c r="QRY15" s="145"/>
      <c r="QRZ15" s="145"/>
      <c r="QSI15" s="145"/>
      <c r="QSJ15" s="145"/>
      <c r="QSK15" s="145"/>
      <c r="QSL15" s="145"/>
      <c r="QSM15" s="145"/>
      <c r="QSN15" s="145"/>
      <c r="QSO15" s="145"/>
      <c r="QSX15" s="145"/>
      <c r="QSY15" s="145"/>
      <c r="QSZ15" s="145"/>
      <c r="QTA15" s="145"/>
      <c r="QTB15" s="145"/>
      <c r="QTC15" s="145"/>
      <c r="QTD15" s="145"/>
      <c r="QTM15" s="145"/>
      <c r="QTN15" s="145"/>
      <c r="QTO15" s="145"/>
      <c r="QTP15" s="145"/>
      <c r="QTQ15" s="145"/>
      <c r="QTR15" s="145"/>
      <c r="QTS15" s="145"/>
      <c r="QUB15" s="145"/>
      <c r="QUC15" s="145"/>
      <c r="QUD15" s="145"/>
      <c r="QUE15" s="145"/>
      <c r="QUF15" s="145"/>
      <c r="QUG15" s="145"/>
      <c r="QUH15" s="145"/>
      <c r="QUQ15" s="145"/>
      <c r="QUR15" s="145"/>
      <c r="QUS15" s="145"/>
      <c r="QUT15" s="145"/>
      <c r="QUU15" s="145"/>
      <c r="QUV15" s="145"/>
      <c r="QUW15" s="145"/>
      <c r="QVF15" s="145"/>
      <c r="QVG15" s="145"/>
      <c r="QVH15" s="145"/>
      <c r="QVI15" s="145"/>
      <c r="QVJ15" s="145"/>
      <c r="QVK15" s="145"/>
      <c r="QVL15" s="145"/>
      <c r="QVU15" s="145"/>
      <c r="QVV15" s="145"/>
      <c r="QVW15" s="145"/>
      <c r="QVX15" s="145"/>
      <c r="QVY15" s="145"/>
      <c r="QVZ15" s="145"/>
      <c r="QWA15" s="145"/>
      <c r="QWJ15" s="145"/>
      <c r="QWK15" s="145"/>
      <c r="QWL15" s="145"/>
      <c r="QWM15" s="145"/>
      <c r="QWN15" s="145"/>
      <c r="QWO15" s="145"/>
      <c r="QWP15" s="145"/>
      <c r="QWY15" s="145"/>
      <c r="QWZ15" s="145"/>
      <c r="QXA15" s="145"/>
      <c r="QXB15" s="145"/>
      <c r="QXC15" s="145"/>
      <c r="QXD15" s="145"/>
      <c r="QXE15" s="145"/>
      <c r="QXN15" s="145"/>
      <c r="QXO15" s="145"/>
      <c r="QXP15" s="145"/>
      <c r="QXQ15" s="145"/>
      <c r="QXR15" s="145"/>
      <c r="QXS15" s="145"/>
      <c r="QXT15" s="145"/>
      <c r="QYC15" s="145"/>
      <c r="QYD15" s="145"/>
      <c r="QYE15" s="145"/>
      <c r="QYF15" s="145"/>
      <c r="QYG15" s="145"/>
      <c r="QYH15" s="145"/>
      <c r="QYI15" s="145"/>
      <c r="QYR15" s="145"/>
      <c r="QYS15" s="145"/>
      <c r="QYT15" s="145"/>
      <c r="QYU15" s="145"/>
      <c r="QYV15" s="145"/>
      <c r="QYW15" s="145"/>
      <c r="QYX15" s="145"/>
      <c r="QZG15" s="145"/>
      <c r="QZH15" s="145"/>
      <c r="QZI15" s="145"/>
      <c r="QZJ15" s="145"/>
      <c r="QZK15" s="145"/>
      <c r="QZL15" s="145"/>
      <c r="QZM15" s="145"/>
      <c r="QZV15" s="145"/>
      <c r="QZW15" s="145"/>
      <c r="QZX15" s="145"/>
      <c r="QZY15" s="145"/>
      <c r="QZZ15" s="145"/>
      <c r="RAA15" s="145"/>
      <c r="RAB15" s="145"/>
      <c r="RAK15" s="145"/>
      <c r="RAL15" s="145"/>
      <c r="RAM15" s="145"/>
      <c r="RAN15" s="145"/>
      <c r="RAO15" s="145"/>
      <c r="RAP15" s="145"/>
      <c r="RAQ15" s="145"/>
      <c r="RAZ15" s="145"/>
      <c r="RBA15" s="145"/>
      <c r="RBB15" s="145"/>
      <c r="RBC15" s="145"/>
      <c r="RBD15" s="145"/>
      <c r="RBE15" s="145"/>
      <c r="RBF15" s="145"/>
      <c r="RBO15" s="145"/>
      <c r="RBP15" s="145"/>
      <c r="RBQ15" s="145"/>
      <c r="RBR15" s="145"/>
      <c r="RBS15" s="145"/>
      <c r="RBT15" s="145"/>
      <c r="RBU15" s="145"/>
      <c r="RCD15" s="145"/>
      <c r="RCE15" s="145"/>
      <c r="RCF15" s="145"/>
      <c r="RCG15" s="145"/>
      <c r="RCH15" s="145"/>
      <c r="RCI15" s="145"/>
      <c r="RCJ15" s="145"/>
      <c r="RCS15" s="145"/>
      <c r="RCT15" s="145"/>
      <c r="RCU15" s="145"/>
      <c r="RCV15" s="145"/>
      <c r="RCW15" s="145"/>
      <c r="RCX15" s="145"/>
      <c r="RCY15" s="145"/>
      <c r="RDH15" s="145"/>
      <c r="RDI15" s="145"/>
      <c r="RDJ15" s="145"/>
      <c r="RDK15" s="145"/>
      <c r="RDL15" s="145"/>
      <c r="RDM15" s="145"/>
      <c r="RDN15" s="145"/>
      <c r="RDW15" s="145"/>
      <c r="RDX15" s="145"/>
      <c r="RDY15" s="145"/>
      <c r="RDZ15" s="145"/>
      <c r="REA15" s="145"/>
      <c r="REB15" s="145"/>
      <c r="REC15" s="145"/>
      <c r="REL15" s="145"/>
      <c r="REM15" s="145"/>
      <c r="REN15" s="145"/>
      <c r="REO15" s="145"/>
      <c r="REP15" s="145"/>
      <c r="REQ15" s="145"/>
      <c r="RER15" s="145"/>
      <c r="RFA15" s="145"/>
      <c r="RFB15" s="145"/>
      <c r="RFC15" s="145"/>
      <c r="RFD15" s="145"/>
      <c r="RFE15" s="145"/>
      <c r="RFF15" s="145"/>
      <c r="RFG15" s="145"/>
      <c r="RFP15" s="145"/>
      <c r="RFQ15" s="145"/>
      <c r="RFR15" s="145"/>
      <c r="RFS15" s="145"/>
      <c r="RFT15" s="145"/>
      <c r="RFU15" s="145"/>
      <c r="RFV15" s="145"/>
      <c r="RGE15" s="145"/>
      <c r="RGF15" s="145"/>
      <c r="RGG15" s="145"/>
      <c r="RGH15" s="145"/>
      <c r="RGI15" s="145"/>
      <c r="RGJ15" s="145"/>
      <c r="RGK15" s="145"/>
      <c r="RGT15" s="145"/>
      <c r="RGU15" s="145"/>
      <c r="RGV15" s="145"/>
      <c r="RGW15" s="145"/>
      <c r="RGX15" s="145"/>
      <c r="RGY15" s="145"/>
      <c r="RGZ15" s="145"/>
      <c r="RHI15" s="145"/>
      <c r="RHJ15" s="145"/>
      <c r="RHK15" s="145"/>
      <c r="RHL15" s="145"/>
      <c r="RHM15" s="145"/>
      <c r="RHN15" s="145"/>
      <c r="RHO15" s="145"/>
      <c r="RHX15" s="145"/>
      <c r="RHY15" s="145"/>
      <c r="RHZ15" s="145"/>
      <c r="RIA15" s="145"/>
      <c r="RIB15" s="145"/>
      <c r="RIC15" s="145"/>
      <c r="RID15" s="145"/>
      <c r="RIM15" s="145"/>
      <c r="RIN15" s="145"/>
      <c r="RIO15" s="145"/>
      <c r="RIP15" s="145"/>
      <c r="RIQ15" s="145"/>
      <c r="RIR15" s="145"/>
      <c r="RIS15" s="145"/>
      <c r="RJB15" s="145"/>
      <c r="RJC15" s="145"/>
      <c r="RJD15" s="145"/>
      <c r="RJE15" s="145"/>
      <c r="RJF15" s="145"/>
      <c r="RJG15" s="145"/>
      <c r="RJH15" s="145"/>
      <c r="RJQ15" s="145"/>
      <c r="RJR15" s="145"/>
      <c r="RJS15" s="145"/>
      <c r="RJT15" s="145"/>
      <c r="RJU15" s="145"/>
      <c r="RJV15" s="145"/>
      <c r="RJW15" s="145"/>
      <c r="RKF15" s="145"/>
      <c r="RKG15" s="145"/>
      <c r="RKH15" s="145"/>
      <c r="RKI15" s="145"/>
      <c r="RKJ15" s="145"/>
      <c r="RKK15" s="145"/>
      <c r="RKL15" s="145"/>
      <c r="RKU15" s="145"/>
      <c r="RKV15" s="145"/>
      <c r="RKW15" s="145"/>
      <c r="RKX15" s="145"/>
      <c r="RKY15" s="145"/>
      <c r="RKZ15" s="145"/>
      <c r="RLA15" s="145"/>
      <c r="RLJ15" s="145"/>
      <c r="RLK15" s="145"/>
      <c r="RLL15" s="145"/>
      <c r="RLM15" s="145"/>
      <c r="RLN15" s="145"/>
      <c r="RLO15" s="145"/>
      <c r="RLP15" s="145"/>
      <c r="RLY15" s="145"/>
      <c r="RLZ15" s="145"/>
      <c r="RMA15" s="145"/>
      <c r="RMB15" s="145"/>
      <c r="RMC15" s="145"/>
      <c r="RMD15" s="145"/>
      <c r="RME15" s="145"/>
      <c r="RMN15" s="145"/>
      <c r="RMO15" s="145"/>
      <c r="RMP15" s="145"/>
      <c r="RMQ15" s="145"/>
      <c r="RMR15" s="145"/>
      <c r="RMS15" s="145"/>
      <c r="RMT15" s="145"/>
      <c r="RNC15" s="145"/>
      <c r="RND15" s="145"/>
      <c r="RNE15" s="145"/>
      <c r="RNF15" s="145"/>
      <c r="RNG15" s="145"/>
      <c r="RNH15" s="145"/>
      <c r="RNI15" s="145"/>
      <c r="RNR15" s="145"/>
      <c r="RNS15" s="145"/>
      <c r="RNT15" s="145"/>
      <c r="RNU15" s="145"/>
      <c r="RNV15" s="145"/>
      <c r="RNW15" s="145"/>
      <c r="RNX15" s="145"/>
      <c r="ROG15" s="145"/>
      <c r="ROH15" s="145"/>
      <c r="ROI15" s="145"/>
      <c r="ROJ15" s="145"/>
      <c r="ROK15" s="145"/>
      <c r="ROL15" s="145"/>
      <c r="ROM15" s="145"/>
      <c r="ROV15" s="145"/>
      <c r="ROW15" s="145"/>
      <c r="ROX15" s="145"/>
      <c r="ROY15" s="145"/>
      <c r="ROZ15" s="145"/>
      <c r="RPA15" s="145"/>
      <c r="RPB15" s="145"/>
      <c r="RPK15" s="145"/>
      <c r="RPL15" s="145"/>
      <c r="RPM15" s="145"/>
      <c r="RPN15" s="145"/>
      <c r="RPO15" s="145"/>
      <c r="RPP15" s="145"/>
      <c r="RPQ15" s="145"/>
      <c r="RPZ15" s="145"/>
      <c r="RQA15" s="145"/>
      <c r="RQB15" s="145"/>
      <c r="RQC15" s="145"/>
      <c r="RQD15" s="145"/>
      <c r="RQE15" s="145"/>
      <c r="RQF15" s="145"/>
      <c r="RQO15" s="145"/>
      <c r="RQP15" s="145"/>
      <c r="RQQ15" s="145"/>
      <c r="RQR15" s="145"/>
      <c r="RQS15" s="145"/>
      <c r="RQT15" s="145"/>
      <c r="RQU15" s="145"/>
      <c r="RRD15" s="145"/>
      <c r="RRE15" s="145"/>
      <c r="RRF15" s="145"/>
      <c r="RRG15" s="145"/>
      <c r="RRH15" s="145"/>
      <c r="RRI15" s="145"/>
      <c r="RRJ15" s="145"/>
      <c r="RRS15" s="145"/>
      <c r="RRT15" s="145"/>
      <c r="RRU15" s="145"/>
      <c r="RRV15" s="145"/>
      <c r="RRW15" s="145"/>
      <c r="RRX15" s="145"/>
      <c r="RRY15" s="145"/>
      <c r="RSH15" s="145"/>
      <c r="RSI15" s="145"/>
      <c r="RSJ15" s="145"/>
      <c r="RSK15" s="145"/>
      <c r="RSL15" s="145"/>
      <c r="RSM15" s="145"/>
      <c r="RSN15" s="145"/>
      <c r="RSW15" s="145"/>
      <c r="RSX15" s="145"/>
      <c r="RSY15" s="145"/>
      <c r="RSZ15" s="145"/>
      <c r="RTA15" s="145"/>
      <c r="RTB15" s="145"/>
      <c r="RTC15" s="145"/>
      <c r="RTL15" s="145"/>
      <c r="RTM15" s="145"/>
      <c r="RTN15" s="145"/>
      <c r="RTO15" s="145"/>
      <c r="RTP15" s="145"/>
      <c r="RTQ15" s="145"/>
      <c r="RTR15" s="145"/>
      <c r="RUA15" s="145"/>
      <c r="RUB15" s="145"/>
      <c r="RUC15" s="145"/>
      <c r="RUD15" s="145"/>
      <c r="RUE15" s="145"/>
      <c r="RUF15" s="145"/>
      <c r="RUG15" s="145"/>
      <c r="RUP15" s="145"/>
      <c r="RUQ15" s="145"/>
      <c r="RUR15" s="145"/>
      <c r="RUS15" s="145"/>
      <c r="RUT15" s="145"/>
      <c r="RUU15" s="145"/>
      <c r="RUV15" s="145"/>
      <c r="RVE15" s="145"/>
      <c r="RVF15" s="145"/>
      <c r="RVG15" s="145"/>
      <c r="RVH15" s="145"/>
      <c r="RVI15" s="145"/>
      <c r="RVJ15" s="145"/>
      <c r="RVK15" s="145"/>
      <c r="RVT15" s="145"/>
      <c r="RVU15" s="145"/>
      <c r="RVV15" s="145"/>
      <c r="RVW15" s="145"/>
      <c r="RVX15" s="145"/>
      <c r="RVY15" s="145"/>
      <c r="RVZ15" s="145"/>
      <c r="RWI15" s="145"/>
      <c r="RWJ15" s="145"/>
      <c r="RWK15" s="145"/>
      <c r="RWL15" s="145"/>
      <c r="RWM15" s="145"/>
      <c r="RWN15" s="145"/>
      <c r="RWO15" s="145"/>
      <c r="RWX15" s="145"/>
      <c r="RWY15" s="145"/>
      <c r="RWZ15" s="145"/>
      <c r="RXA15" s="145"/>
      <c r="RXB15" s="145"/>
      <c r="RXC15" s="145"/>
      <c r="RXD15" s="145"/>
      <c r="RXM15" s="145"/>
      <c r="RXN15" s="145"/>
      <c r="RXO15" s="145"/>
      <c r="RXP15" s="145"/>
      <c r="RXQ15" s="145"/>
      <c r="RXR15" s="145"/>
      <c r="RXS15" s="145"/>
      <c r="RYB15" s="145"/>
      <c r="RYC15" s="145"/>
      <c r="RYD15" s="145"/>
      <c r="RYE15" s="145"/>
      <c r="RYF15" s="145"/>
      <c r="RYG15" s="145"/>
      <c r="RYH15" s="145"/>
      <c r="RYQ15" s="145"/>
      <c r="RYR15" s="145"/>
      <c r="RYS15" s="145"/>
      <c r="RYT15" s="145"/>
      <c r="RYU15" s="145"/>
      <c r="RYV15" s="145"/>
      <c r="RYW15" s="145"/>
      <c r="RZF15" s="145"/>
      <c r="RZG15" s="145"/>
      <c r="RZH15" s="145"/>
      <c r="RZI15" s="145"/>
      <c r="RZJ15" s="145"/>
      <c r="RZK15" s="145"/>
      <c r="RZL15" s="145"/>
      <c r="RZU15" s="145"/>
      <c r="RZV15" s="145"/>
      <c r="RZW15" s="145"/>
      <c r="RZX15" s="145"/>
      <c r="RZY15" s="145"/>
      <c r="RZZ15" s="145"/>
      <c r="SAA15" s="145"/>
      <c r="SAJ15" s="145"/>
      <c r="SAK15" s="145"/>
      <c r="SAL15" s="145"/>
      <c r="SAM15" s="145"/>
      <c r="SAN15" s="145"/>
      <c r="SAO15" s="145"/>
      <c r="SAP15" s="145"/>
      <c r="SAY15" s="145"/>
      <c r="SAZ15" s="145"/>
      <c r="SBA15" s="145"/>
      <c r="SBB15" s="145"/>
      <c r="SBC15" s="145"/>
      <c r="SBD15" s="145"/>
      <c r="SBE15" s="145"/>
      <c r="SBN15" s="145"/>
      <c r="SBO15" s="145"/>
      <c r="SBP15" s="145"/>
      <c r="SBQ15" s="145"/>
      <c r="SBR15" s="145"/>
      <c r="SBS15" s="145"/>
      <c r="SBT15" s="145"/>
      <c r="SCC15" s="145"/>
      <c r="SCD15" s="145"/>
      <c r="SCE15" s="145"/>
      <c r="SCF15" s="145"/>
      <c r="SCG15" s="145"/>
      <c r="SCH15" s="145"/>
      <c r="SCI15" s="145"/>
      <c r="SCR15" s="145"/>
      <c r="SCS15" s="145"/>
      <c r="SCT15" s="145"/>
      <c r="SCU15" s="145"/>
      <c r="SCV15" s="145"/>
      <c r="SCW15" s="145"/>
      <c r="SCX15" s="145"/>
      <c r="SDG15" s="145"/>
      <c r="SDH15" s="145"/>
      <c r="SDI15" s="145"/>
      <c r="SDJ15" s="145"/>
      <c r="SDK15" s="145"/>
      <c r="SDL15" s="145"/>
      <c r="SDM15" s="145"/>
      <c r="SDV15" s="145"/>
      <c r="SDW15" s="145"/>
      <c r="SDX15" s="145"/>
      <c r="SDY15" s="145"/>
      <c r="SDZ15" s="145"/>
      <c r="SEA15" s="145"/>
      <c r="SEB15" s="145"/>
      <c r="SEK15" s="145"/>
      <c r="SEL15" s="145"/>
      <c r="SEM15" s="145"/>
      <c r="SEN15" s="145"/>
      <c r="SEO15" s="145"/>
      <c r="SEP15" s="145"/>
      <c r="SEQ15" s="145"/>
      <c r="SEZ15" s="145"/>
      <c r="SFA15" s="145"/>
      <c r="SFB15" s="145"/>
      <c r="SFC15" s="145"/>
      <c r="SFD15" s="145"/>
      <c r="SFE15" s="145"/>
      <c r="SFF15" s="145"/>
      <c r="SFO15" s="145"/>
      <c r="SFP15" s="145"/>
      <c r="SFQ15" s="145"/>
      <c r="SFR15" s="145"/>
      <c r="SFS15" s="145"/>
      <c r="SFT15" s="145"/>
      <c r="SFU15" s="145"/>
      <c r="SGD15" s="145"/>
      <c r="SGE15" s="145"/>
      <c r="SGF15" s="145"/>
      <c r="SGG15" s="145"/>
      <c r="SGH15" s="145"/>
      <c r="SGI15" s="145"/>
      <c r="SGJ15" s="145"/>
      <c r="SGS15" s="145"/>
      <c r="SGT15" s="145"/>
      <c r="SGU15" s="145"/>
      <c r="SGV15" s="145"/>
      <c r="SGW15" s="145"/>
      <c r="SGX15" s="145"/>
      <c r="SGY15" s="145"/>
      <c r="SHH15" s="145"/>
      <c r="SHI15" s="145"/>
      <c r="SHJ15" s="145"/>
      <c r="SHK15" s="145"/>
      <c r="SHL15" s="145"/>
      <c r="SHM15" s="145"/>
      <c r="SHN15" s="145"/>
      <c r="SHW15" s="145"/>
      <c r="SHX15" s="145"/>
      <c r="SHY15" s="145"/>
      <c r="SHZ15" s="145"/>
      <c r="SIA15" s="145"/>
      <c r="SIB15" s="145"/>
      <c r="SIC15" s="145"/>
      <c r="SIL15" s="145"/>
      <c r="SIM15" s="145"/>
      <c r="SIN15" s="145"/>
      <c r="SIO15" s="145"/>
      <c r="SIP15" s="145"/>
      <c r="SIQ15" s="145"/>
      <c r="SIR15" s="145"/>
      <c r="SJA15" s="145"/>
      <c r="SJB15" s="145"/>
      <c r="SJC15" s="145"/>
      <c r="SJD15" s="145"/>
      <c r="SJE15" s="145"/>
      <c r="SJF15" s="145"/>
      <c r="SJG15" s="145"/>
      <c r="SJP15" s="145"/>
      <c r="SJQ15" s="145"/>
      <c r="SJR15" s="145"/>
      <c r="SJS15" s="145"/>
      <c r="SJT15" s="145"/>
      <c r="SJU15" s="145"/>
      <c r="SJV15" s="145"/>
      <c r="SKE15" s="145"/>
      <c r="SKF15" s="145"/>
      <c r="SKG15" s="145"/>
      <c r="SKH15" s="145"/>
      <c r="SKI15" s="145"/>
      <c r="SKJ15" s="145"/>
      <c r="SKK15" s="145"/>
      <c r="SKT15" s="145"/>
      <c r="SKU15" s="145"/>
      <c r="SKV15" s="145"/>
      <c r="SKW15" s="145"/>
      <c r="SKX15" s="145"/>
      <c r="SKY15" s="145"/>
      <c r="SKZ15" s="145"/>
      <c r="SLI15" s="145"/>
      <c r="SLJ15" s="145"/>
      <c r="SLK15" s="145"/>
      <c r="SLL15" s="145"/>
      <c r="SLM15" s="145"/>
      <c r="SLN15" s="145"/>
      <c r="SLO15" s="145"/>
      <c r="SLX15" s="145"/>
      <c r="SLY15" s="145"/>
      <c r="SLZ15" s="145"/>
      <c r="SMA15" s="145"/>
      <c r="SMB15" s="145"/>
      <c r="SMC15" s="145"/>
      <c r="SMD15" s="145"/>
      <c r="SMM15" s="145"/>
      <c r="SMN15" s="145"/>
      <c r="SMO15" s="145"/>
      <c r="SMP15" s="145"/>
      <c r="SMQ15" s="145"/>
      <c r="SMR15" s="145"/>
      <c r="SMS15" s="145"/>
      <c r="SNB15" s="145"/>
      <c r="SNC15" s="145"/>
      <c r="SND15" s="145"/>
      <c r="SNE15" s="145"/>
      <c r="SNF15" s="145"/>
      <c r="SNG15" s="145"/>
      <c r="SNH15" s="145"/>
      <c r="SNQ15" s="145"/>
      <c r="SNR15" s="145"/>
      <c r="SNS15" s="145"/>
      <c r="SNT15" s="145"/>
      <c r="SNU15" s="145"/>
      <c r="SNV15" s="145"/>
      <c r="SNW15" s="145"/>
      <c r="SOF15" s="145"/>
      <c r="SOG15" s="145"/>
      <c r="SOH15" s="145"/>
      <c r="SOI15" s="145"/>
      <c r="SOJ15" s="145"/>
      <c r="SOK15" s="145"/>
      <c r="SOL15" s="145"/>
      <c r="SOU15" s="145"/>
      <c r="SOV15" s="145"/>
      <c r="SOW15" s="145"/>
      <c r="SOX15" s="145"/>
      <c r="SOY15" s="145"/>
      <c r="SOZ15" s="145"/>
      <c r="SPA15" s="145"/>
      <c r="SPJ15" s="145"/>
      <c r="SPK15" s="145"/>
      <c r="SPL15" s="145"/>
      <c r="SPM15" s="145"/>
      <c r="SPN15" s="145"/>
      <c r="SPO15" s="145"/>
      <c r="SPP15" s="145"/>
      <c r="SPY15" s="145"/>
      <c r="SPZ15" s="145"/>
      <c r="SQA15" s="145"/>
      <c r="SQB15" s="145"/>
      <c r="SQC15" s="145"/>
      <c r="SQD15" s="145"/>
      <c r="SQE15" s="145"/>
      <c r="SQN15" s="145"/>
      <c r="SQO15" s="145"/>
      <c r="SQP15" s="145"/>
      <c r="SQQ15" s="145"/>
      <c r="SQR15" s="145"/>
      <c r="SQS15" s="145"/>
      <c r="SQT15" s="145"/>
      <c r="SRC15" s="145"/>
      <c r="SRD15" s="145"/>
      <c r="SRE15" s="145"/>
      <c r="SRF15" s="145"/>
      <c r="SRG15" s="145"/>
      <c r="SRH15" s="145"/>
      <c r="SRI15" s="145"/>
      <c r="SRR15" s="145"/>
      <c r="SRS15" s="145"/>
      <c r="SRT15" s="145"/>
      <c r="SRU15" s="145"/>
      <c r="SRV15" s="145"/>
      <c r="SRW15" s="145"/>
      <c r="SRX15" s="145"/>
      <c r="SSG15" s="145"/>
      <c r="SSH15" s="145"/>
      <c r="SSI15" s="145"/>
      <c r="SSJ15" s="145"/>
      <c r="SSK15" s="145"/>
      <c r="SSL15" s="145"/>
      <c r="SSM15" s="145"/>
      <c r="SSV15" s="145"/>
      <c r="SSW15" s="145"/>
      <c r="SSX15" s="145"/>
      <c r="SSY15" s="145"/>
      <c r="SSZ15" s="145"/>
      <c r="STA15" s="145"/>
      <c r="STB15" s="145"/>
      <c r="STK15" s="145"/>
      <c r="STL15" s="145"/>
      <c r="STM15" s="145"/>
      <c r="STN15" s="145"/>
      <c r="STO15" s="145"/>
      <c r="STP15" s="145"/>
      <c r="STQ15" s="145"/>
      <c r="STZ15" s="145"/>
      <c r="SUA15" s="145"/>
      <c r="SUB15" s="145"/>
      <c r="SUC15" s="145"/>
      <c r="SUD15" s="145"/>
      <c r="SUE15" s="145"/>
      <c r="SUF15" s="145"/>
      <c r="SUO15" s="145"/>
      <c r="SUP15" s="145"/>
      <c r="SUQ15" s="145"/>
      <c r="SUR15" s="145"/>
      <c r="SUS15" s="145"/>
      <c r="SUT15" s="145"/>
      <c r="SUU15" s="145"/>
      <c r="SVD15" s="145"/>
      <c r="SVE15" s="145"/>
      <c r="SVF15" s="145"/>
      <c r="SVG15" s="145"/>
      <c r="SVH15" s="145"/>
      <c r="SVI15" s="145"/>
      <c r="SVJ15" s="145"/>
      <c r="SVS15" s="145"/>
      <c r="SVT15" s="145"/>
      <c r="SVU15" s="145"/>
      <c r="SVV15" s="145"/>
      <c r="SVW15" s="145"/>
      <c r="SVX15" s="145"/>
      <c r="SVY15" s="145"/>
      <c r="SWH15" s="145"/>
      <c r="SWI15" s="145"/>
      <c r="SWJ15" s="145"/>
      <c r="SWK15" s="145"/>
      <c r="SWL15" s="145"/>
      <c r="SWM15" s="145"/>
      <c r="SWN15" s="145"/>
      <c r="SWW15" s="145"/>
      <c r="SWX15" s="145"/>
      <c r="SWY15" s="145"/>
      <c r="SWZ15" s="145"/>
      <c r="SXA15" s="145"/>
      <c r="SXB15" s="145"/>
      <c r="SXC15" s="145"/>
      <c r="SXL15" s="145"/>
      <c r="SXM15" s="145"/>
      <c r="SXN15" s="145"/>
      <c r="SXO15" s="145"/>
      <c r="SXP15" s="145"/>
      <c r="SXQ15" s="145"/>
      <c r="SXR15" s="145"/>
      <c r="SYA15" s="145"/>
      <c r="SYB15" s="145"/>
      <c r="SYC15" s="145"/>
      <c r="SYD15" s="145"/>
      <c r="SYE15" s="145"/>
      <c r="SYF15" s="145"/>
      <c r="SYG15" s="145"/>
      <c r="SYP15" s="145"/>
      <c r="SYQ15" s="145"/>
      <c r="SYR15" s="145"/>
      <c r="SYS15" s="145"/>
      <c r="SYT15" s="145"/>
      <c r="SYU15" s="145"/>
      <c r="SYV15" s="145"/>
      <c r="SZE15" s="145"/>
      <c r="SZF15" s="145"/>
      <c r="SZG15" s="145"/>
      <c r="SZH15" s="145"/>
      <c r="SZI15" s="145"/>
      <c r="SZJ15" s="145"/>
      <c r="SZK15" s="145"/>
      <c r="SZT15" s="145"/>
      <c r="SZU15" s="145"/>
      <c r="SZV15" s="145"/>
      <c r="SZW15" s="145"/>
      <c r="SZX15" s="145"/>
      <c r="SZY15" s="145"/>
      <c r="SZZ15" s="145"/>
      <c r="TAI15" s="145"/>
      <c r="TAJ15" s="145"/>
      <c r="TAK15" s="145"/>
      <c r="TAL15" s="145"/>
      <c r="TAM15" s="145"/>
      <c r="TAN15" s="145"/>
      <c r="TAO15" s="145"/>
      <c r="TAX15" s="145"/>
      <c r="TAY15" s="145"/>
      <c r="TAZ15" s="145"/>
      <c r="TBA15" s="145"/>
      <c r="TBB15" s="145"/>
      <c r="TBC15" s="145"/>
      <c r="TBD15" s="145"/>
      <c r="TBM15" s="145"/>
      <c r="TBN15" s="145"/>
      <c r="TBO15" s="145"/>
      <c r="TBP15" s="145"/>
      <c r="TBQ15" s="145"/>
      <c r="TBR15" s="145"/>
      <c r="TBS15" s="145"/>
      <c r="TCB15" s="145"/>
      <c r="TCC15" s="145"/>
      <c r="TCD15" s="145"/>
      <c r="TCE15" s="145"/>
      <c r="TCF15" s="145"/>
      <c r="TCG15" s="145"/>
      <c r="TCH15" s="145"/>
      <c r="TCQ15" s="145"/>
      <c r="TCR15" s="145"/>
      <c r="TCS15" s="145"/>
      <c r="TCT15" s="145"/>
      <c r="TCU15" s="145"/>
      <c r="TCV15" s="145"/>
      <c r="TCW15" s="145"/>
      <c r="TDF15" s="145"/>
      <c r="TDG15" s="145"/>
      <c r="TDH15" s="145"/>
      <c r="TDI15" s="145"/>
      <c r="TDJ15" s="145"/>
      <c r="TDK15" s="145"/>
      <c r="TDL15" s="145"/>
      <c r="TDU15" s="145"/>
      <c r="TDV15" s="145"/>
      <c r="TDW15" s="145"/>
      <c r="TDX15" s="145"/>
      <c r="TDY15" s="145"/>
      <c r="TDZ15" s="145"/>
      <c r="TEA15" s="145"/>
      <c r="TEJ15" s="145"/>
      <c r="TEK15" s="145"/>
      <c r="TEL15" s="145"/>
      <c r="TEM15" s="145"/>
      <c r="TEN15" s="145"/>
      <c r="TEO15" s="145"/>
      <c r="TEP15" s="145"/>
      <c r="TEY15" s="145"/>
      <c r="TEZ15" s="145"/>
      <c r="TFA15" s="145"/>
      <c r="TFB15" s="145"/>
      <c r="TFC15" s="145"/>
      <c r="TFD15" s="145"/>
      <c r="TFE15" s="145"/>
      <c r="TFN15" s="145"/>
      <c r="TFO15" s="145"/>
      <c r="TFP15" s="145"/>
      <c r="TFQ15" s="145"/>
      <c r="TFR15" s="145"/>
      <c r="TFS15" s="145"/>
      <c r="TFT15" s="145"/>
      <c r="TGC15" s="145"/>
      <c r="TGD15" s="145"/>
      <c r="TGE15" s="145"/>
      <c r="TGF15" s="145"/>
      <c r="TGG15" s="145"/>
      <c r="TGH15" s="145"/>
      <c r="TGI15" s="145"/>
      <c r="TGR15" s="145"/>
      <c r="TGS15" s="145"/>
      <c r="TGT15" s="145"/>
      <c r="TGU15" s="145"/>
      <c r="TGV15" s="145"/>
      <c r="TGW15" s="145"/>
      <c r="TGX15" s="145"/>
      <c r="THG15" s="145"/>
      <c r="THH15" s="145"/>
      <c r="THI15" s="145"/>
      <c r="THJ15" s="145"/>
      <c r="THK15" s="145"/>
      <c r="THL15" s="145"/>
      <c r="THM15" s="145"/>
      <c r="THV15" s="145"/>
      <c r="THW15" s="145"/>
      <c r="THX15" s="145"/>
      <c r="THY15" s="145"/>
      <c r="THZ15" s="145"/>
      <c r="TIA15" s="145"/>
      <c r="TIB15" s="145"/>
      <c r="TIK15" s="145"/>
      <c r="TIL15" s="145"/>
      <c r="TIM15" s="145"/>
      <c r="TIN15" s="145"/>
      <c r="TIO15" s="145"/>
      <c r="TIP15" s="145"/>
      <c r="TIQ15" s="145"/>
      <c r="TIZ15" s="145"/>
      <c r="TJA15" s="145"/>
      <c r="TJB15" s="145"/>
      <c r="TJC15" s="145"/>
      <c r="TJD15" s="145"/>
      <c r="TJE15" s="145"/>
      <c r="TJF15" s="145"/>
      <c r="TJO15" s="145"/>
      <c r="TJP15" s="145"/>
      <c r="TJQ15" s="145"/>
      <c r="TJR15" s="145"/>
      <c r="TJS15" s="145"/>
      <c r="TJT15" s="145"/>
      <c r="TJU15" s="145"/>
      <c r="TKD15" s="145"/>
      <c r="TKE15" s="145"/>
      <c r="TKF15" s="145"/>
      <c r="TKG15" s="145"/>
      <c r="TKH15" s="145"/>
      <c r="TKI15" s="145"/>
      <c r="TKJ15" s="145"/>
      <c r="TKS15" s="145"/>
      <c r="TKT15" s="145"/>
      <c r="TKU15" s="145"/>
      <c r="TKV15" s="145"/>
      <c r="TKW15" s="145"/>
      <c r="TKX15" s="145"/>
      <c r="TKY15" s="145"/>
      <c r="TLH15" s="145"/>
      <c r="TLI15" s="145"/>
      <c r="TLJ15" s="145"/>
      <c r="TLK15" s="145"/>
      <c r="TLL15" s="145"/>
      <c r="TLM15" s="145"/>
      <c r="TLN15" s="145"/>
      <c r="TLW15" s="145"/>
      <c r="TLX15" s="145"/>
      <c r="TLY15" s="145"/>
      <c r="TLZ15" s="145"/>
      <c r="TMA15" s="145"/>
      <c r="TMB15" s="145"/>
      <c r="TMC15" s="145"/>
      <c r="TML15" s="145"/>
      <c r="TMM15" s="145"/>
      <c r="TMN15" s="145"/>
      <c r="TMO15" s="145"/>
      <c r="TMP15" s="145"/>
      <c r="TMQ15" s="145"/>
      <c r="TMR15" s="145"/>
      <c r="TNA15" s="145"/>
      <c r="TNB15" s="145"/>
      <c r="TNC15" s="145"/>
      <c r="TND15" s="145"/>
      <c r="TNE15" s="145"/>
      <c r="TNF15" s="145"/>
      <c r="TNG15" s="145"/>
      <c r="TNP15" s="145"/>
      <c r="TNQ15" s="145"/>
      <c r="TNR15" s="145"/>
      <c r="TNS15" s="145"/>
      <c r="TNT15" s="145"/>
      <c r="TNU15" s="145"/>
      <c r="TNV15" s="145"/>
      <c r="TOE15" s="145"/>
      <c r="TOF15" s="145"/>
      <c r="TOG15" s="145"/>
      <c r="TOH15" s="145"/>
      <c r="TOI15" s="145"/>
      <c r="TOJ15" s="145"/>
      <c r="TOK15" s="145"/>
      <c r="TOT15" s="145"/>
      <c r="TOU15" s="145"/>
      <c r="TOV15" s="145"/>
      <c r="TOW15" s="145"/>
      <c r="TOX15" s="145"/>
      <c r="TOY15" s="145"/>
      <c r="TOZ15" s="145"/>
      <c r="TPI15" s="145"/>
      <c r="TPJ15" s="145"/>
      <c r="TPK15" s="145"/>
      <c r="TPL15" s="145"/>
      <c r="TPM15" s="145"/>
      <c r="TPN15" s="145"/>
      <c r="TPO15" s="145"/>
      <c r="TPX15" s="145"/>
      <c r="TPY15" s="145"/>
      <c r="TPZ15" s="145"/>
      <c r="TQA15" s="145"/>
      <c r="TQB15" s="145"/>
      <c r="TQC15" s="145"/>
      <c r="TQD15" s="145"/>
      <c r="TQM15" s="145"/>
      <c r="TQN15" s="145"/>
      <c r="TQO15" s="145"/>
      <c r="TQP15" s="145"/>
      <c r="TQQ15" s="145"/>
      <c r="TQR15" s="145"/>
      <c r="TQS15" s="145"/>
      <c r="TRB15" s="145"/>
      <c r="TRC15" s="145"/>
      <c r="TRD15" s="145"/>
      <c r="TRE15" s="145"/>
      <c r="TRF15" s="145"/>
      <c r="TRG15" s="145"/>
      <c r="TRH15" s="145"/>
      <c r="TRQ15" s="145"/>
      <c r="TRR15" s="145"/>
      <c r="TRS15" s="145"/>
      <c r="TRT15" s="145"/>
      <c r="TRU15" s="145"/>
      <c r="TRV15" s="145"/>
      <c r="TRW15" s="145"/>
      <c r="TSF15" s="145"/>
      <c r="TSG15" s="145"/>
      <c r="TSH15" s="145"/>
      <c r="TSI15" s="145"/>
      <c r="TSJ15" s="145"/>
      <c r="TSK15" s="145"/>
      <c r="TSL15" s="145"/>
      <c r="TSU15" s="145"/>
      <c r="TSV15" s="145"/>
      <c r="TSW15" s="145"/>
      <c r="TSX15" s="145"/>
      <c r="TSY15" s="145"/>
      <c r="TSZ15" s="145"/>
      <c r="TTA15" s="145"/>
      <c r="TTJ15" s="145"/>
      <c r="TTK15" s="145"/>
      <c r="TTL15" s="145"/>
      <c r="TTM15" s="145"/>
      <c r="TTN15" s="145"/>
      <c r="TTO15" s="145"/>
      <c r="TTP15" s="145"/>
      <c r="TTY15" s="145"/>
      <c r="TTZ15" s="145"/>
      <c r="TUA15" s="145"/>
      <c r="TUB15" s="145"/>
      <c r="TUC15" s="145"/>
      <c r="TUD15" s="145"/>
      <c r="TUE15" s="145"/>
      <c r="TUN15" s="145"/>
      <c r="TUO15" s="145"/>
      <c r="TUP15" s="145"/>
      <c r="TUQ15" s="145"/>
      <c r="TUR15" s="145"/>
      <c r="TUS15" s="145"/>
      <c r="TUT15" s="145"/>
      <c r="TVC15" s="145"/>
      <c r="TVD15" s="145"/>
      <c r="TVE15" s="145"/>
      <c r="TVF15" s="145"/>
      <c r="TVG15" s="145"/>
      <c r="TVH15" s="145"/>
      <c r="TVI15" s="145"/>
      <c r="TVR15" s="145"/>
      <c r="TVS15" s="145"/>
      <c r="TVT15" s="145"/>
      <c r="TVU15" s="145"/>
      <c r="TVV15" s="145"/>
      <c r="TVW15" s="145"/>
      <c r="TVX15" s="145"/>
      <c r="TWG15" s="145"/>
      <c r="TWH15" s="145"/>
      <c r="TWI15" s="145"/>
      <c r="TWJ15" s="145"/>
      <c r="TWK15" s="145"/>
      <c r="TWL15" s="145"/>
      <c r="TWM15" s="145"/>
      <c r="TWV15" s="145"/>
      <c r="TWW15" s="145"/>
      <c r="TWX15" s="145"/>
      <c r="TWY15" s="145"/>
      <c r="TWZ15" s="145"/>
      <c r="TXA15" s="145"/>
      <c r="TXB15" s="145"/>
      <c r="TXK15" s="145"/>
      <c r="TXL15" s="145"/>
      <c r="TXM15" s="145"/>
      <c r="TXN15" s="145"/>
      <c r="TXO15" s="145"/>
      <c r="TXP15" s="145"/>
      <c r="TXQ15" s="145"/>
      <c r="TXZ15" s="145"/>
      <c r="TYA15" s="145"/>
      <c r="TYB15" s="145"/>
      <c r="TYC15" s="145"/>
      <c r="TYD15" s="145"/>
      <c r="TYE15" s="145"/>
      <c r="TYF15" s="145"/>
      <c r="TYO15" s="145"/>
      <c r="TYP15" s="145"/>
      <c r="TYQ15" s="145"/>
      <c r="TYR15" s="145"/>
      <c r="TYS15" s="145"/>
      <c r="TYT15" s="145"/>
      <c r="TYU15" s="145"/>
      <c r="TZD15" s="145"/>
      <c r="TZE15" s="145"/>
      <c r="TZF15" s="145"/>
      <c r="TZG15" s="145"/>
      <c r="TZH15" s="145"/>
      <c r="TZI15" s="145"/>
      <c r="TZJ15" s="145"/>
      <c r="TZS15" s="145"/>
      <c r="TZT15" s="145"/>
      <c r="TZU15" s="145"/>
      <c r="TZV15" s="145"/>
      <c r="TZW15" s="145"/>
      <c r="TZX15" s="145"/>
      <c r="TZY15" s="145"/>
      <c r="UAH15" s="145"/>
      <c r="UAI15" s="145"/>
      <c r="UAJ15" s="145"/>
      <c r="UAK15" s="145"/>
      <c r="UAL15" s="145"/>
      <c r="UAM15" s="145"/>
      <c r="UAN15" s="145"/>
      <c r="UAW15" s="145"/>
      <c r="UAX15" s="145"/>
      <c r="UAY15" s="145"/>
      <c r="UAZ15" s="145"/>
      <c r="UBA15" s="145"/>
      <c r="UBB15" s="145"/>
      <c r="UBC15" s="145"/>
      <c r="UBL15" s="145"/>
      <c r="UBM15" s="145"/>
      <c r="UBN15" s="145"/>
      <c r="UBO15" s="145"/>
      <c r="UBP15" s="145"/>
      <c r="UBQ15" s="145"/>
      <c r="UBR15" s="145"/>
      <c r="UCA15" s="145"/>
      <c r="UCB15" s="145"/>
      <c r="UCC15" s="145"/>
      <c r="UCD15" s="145"/>
      <c r="UCE15" s="145"/>
      <c r="UCF15" s="145"/>
      <c r="UCG15" s="145"/>
      <c r="UCP15" s="145"/>
      <c r="UCQ15" s="145"/>
      <c r="UCR15" s="145"/>
      <c r="UCS15" s="145"/>
      <c r="UCT15" s="145"/>
      <c r="UCU15" s="145"/>
      <c r="UCV15" s="145"/>
      <c r="UDE15" s="145"/>
      <c r="UDF15" s="145"/>
      <c r="UDG15" s="145"/>
      <c r="UDH15" s="145"/>
      <c r="UDI15" s="145"/>
      <c r="UDJ15" s="145"/>
      <c r="UDK15" s="145"/>
      <c r="UDT15" s="145"/>
      <c r="UDU15" s="145"/>
      <c r="UDV15" s="145"/>
      <c r="UDW15" s="145"/>
      <c r="UDX15" s="145"/>
      <c r="UDY15" s="145"/>
      <c r="UDZ15" s="145"/>
      <c r="UEI15" s="145"/>
      <c r="UEJ15" s="145"/>
      <c r="UEK15" s="145"/>
      <c r="UEL15" s="145"/>
      <c r="UEM15" s="145"/>
      <c r="UEN15" s="145"/>
      <c r="UEO15" s="145"/>
      <c r="UEX15" s="145"/>
      <c r="UEY15" s="145"/>
      <c r="UEZ15" s="145"/>
      <c r="UFA15" s="145"/>
      <c r="UFB15" s="145"/>
      <c r="UFC15" s="145"/>
      <c r="UFD15" s="145"/>
      <c r="UFM15" s="145"/>
      <c r="UFN15" s="145"/>
      <c r="UFO15" s="145"/>
      <c r="UFP15" s="145"/>
      <c r="UFQ15" s="145"/>
      <c r="UFR15" s="145"/>
      <c r="UFS15" s="145"/>
      <c r="UGB15" s="145"/>
      <c r="UGC15" s="145"/>
      <c r="UGD15" s="145"/>
      <c r="UGE15" s="145"/>
      <c r="UGF15" s="145"/>
      <c r="UGG15" s="145"/>
      <c r="UGH15" s="145"/>
      <c r="UGQ15" s="145"/>
      <c r="UGR15" s="145"/>
      <c r="UGS15" s="145"/>
      <c r="UGT15" s="145"/>
      <c r="UGU15" s="145"/>
      <c r="UGV15" s="145"/>
      <c r="UGW15" s="145"/>
      <c r="UHF15" s="145"/>
      <c r="UHG15" s="145"/>
      <c r="UHH15" s="145"/>
      <c r="UHI15" s="145"/>
      <c r="UHJ15" s="145"/>
      <c r="UHK15" s="145"/>
      <c r="UHL15" s="145"/>
      <c r="UHU15" s="145"/>
      <c r="UHV15" s="145"/>
      <c r="UHW15" s="145"/>
      <c r="UHX15" s="145"/>
      <c r="UHY15" s="145"/>
      <c r="UHZ15" s="145"/>
      <c r="UIA15" s="145"/>
      <c r="UIJ15" s="145"/>
      <c r="UIK15" s="145"/>
      <c r="UIL15" s="145"/>
      <c r="UIM15" s="145"/>
      <c r="UIN15" s="145"/>
      <c r="UIO15" s="145"/>
      <c r="UIP15" s="145"/>
      <c r="UIY15" s="145"/>
      <c r="UIZ15" s="145"/>
      <c r="UJA15" s="145"/>
      <c r="UJB15" s="145"/>
      <c r="UJC15" s="145"/>
      <c r="UJD15" s="145"/>
      <c r="UJE15" s="145"/>
      <c r="UJN15" s="145"/>
      <c r="UJO15" s="145"/>
      <c r="UJP15" s="145"/>
      <c r="UJQ15" s="145"/>
      <c r="UJR15" s="145"/>
      <c r="UJS15" s="145"/>
      <c r="UJT15" s="145"/>
      <c r="UKC15" s="145"/>
      <c r="UKD15" s="145"/>
      <c r="UKE15" s="145"/>
      <c r="UKF15" s="145"/>
      <c r="UKG15" s="145"/>
      <c r="UKH15" s="145"/>
      <c r="UKI15" s="145"/>
      <c r="UKR15" s="145"/>
      <c r="UKS15" s="145"/>
      <c r="UKT15" s="145"/>
      <c r="UKU15" s="145"/>
      <c r="UKV15" s="145"/>
      <c r="UKW15" s="145"/>
      <c r="UKX15" s="145"/>
      <c r="ULG15" s="145"/>
      <c r="ULH15" s="145"/>
      <c r="ULI15" s="145"/>
      <c r="ULJ15" s="145"/>
      <c r="ULK15" s="145"/>
      <c r="ULL15" s="145"/>
      <c r="ULM15" s="145"/>
      <c r="ULV15" s="145"/>
      <c r="ULW15" s="145"/>
      <c r="ULX15" s="145"/>
      <c r="ULY15" s="145"/>
      <c r="ULZ15" s="145"/>
      <c r="UMA15" s="145"/>
      <c r="UMB15" s="145"/>
      <c r="UMK15" s="145"/>
      <c r="UML15" s="145"/>
      <c r="UMM15" s="145"/>
      <c r="UMN15" s="145"/>
      <c r="UMO15" s="145"/>
      <c r="UMP15" s="145"/>
      <c r="UMQ15" s="145"/>
      <c r="UMZ15" s="145"/>
      <c r="UNA15" s="145"/>
      <c r="UNB15" s="145"/>
      <c r="UNC15" s="145"/>
      <c r="UND15" s="145"/>
      <c r="UNE15" s="145"/>
      <c r="UNF15" s="145"/>
      <c r="UNO15" s="145"/>
      <c r="UNP15" s="145"/>
      <c r="UNQ15" s="145"/>
      <c r="UNR15" s="145"/>
      <c r="UNS15" s="145"/>
      <c r="UNT15" s="145"/>
      <c r="UNU15" s="145"/>
      <c r="UOD15" s="145"/>
      <c r="UOE15" s="145"/>
      <c r="UOF15" s="145"/>
      <c r="UOG15" s="145"/>
      <c r="UOH15" s="145"/>
      <c r="UOI15" s="145"/>
      <c r="UOJ15" s="145"/>
      <c r="UOS15" s="145"/>
      <c r="UOT15" s="145"/>
      <c r="UOU15" s="145"/>
      <c r="UOV15" s="145"/>
      <c r="UOW15" s="145"/>
      <c r="UOX15" s="145"/>
      <c r="UOY15" s="145"/>
      <c r="UPH15" s="145"/>
      <c r="UPI15" s="145"/>
      <c r="UPJ15" s="145"/>
      <c r="UPK15" s="145"/>
      <c r="UPL15" s="145"/>
      <c r="UPM15" s="145"/>
      <c r="UPN15" s="145"/>
      <c r="UPW15" s="145"/>
      <c r="UPX15" s="145"/>
      <c r="UPY15" s="145"/>
      <c r="UPZ15" s="145"/>
      <c r="UQA15" s="145"/>
      <c r="UQB15" s="145"/>
      <c r="UQC15" s="145"/>
      <c r="UQL15" s="145"/>
      <c r="UQM15" s="145"/>
      <c r="UQN15" s="145"/>
      <c r="UQO15" s="145"/>
      <c r="UQP15" s="145"/>
      <c r="UQQ15" s="145"/>
      <c r="UQR15" s="145"/>
      <c r="URA15" s="145"/>
      <c r="URB15" s="145"/>
      <c r="URC15" s="145"/>
      <c r="URD15" s="145"/>
      <c r="URE15" s="145"/>
      <c r="URF15" s="145"/>
      <c r="URG15" s="145"/>
      <c r="URP15" s="145"/>
      <c r="URQ15" s="145"/>
      <c r="URR15" s="145"/>
      <c r="URS15" s="145"/>
      <c r="URT15" s="145"/>
      <c r="URU15" s="145"/>
      <c r="URV15" s="145"/>
      <c r="USE15" s="145"/>
      <c r="USF15" s="145"/>
      <c r="USG15" s="145"/>
      <c r="USH15" s="145"/>
      <c r="USI15" s="145"/>
      <c r="USJ15" s="145"/>
      <c r="USK15" s="145"/>
      <c r="UST15" s="145"/>
      <c r="USU15" s="145"/>
      <c r="USV15" s="145"/>
      <c r="USW15" s="145"/>
      <c r="USX15" s="145"/>
      <c r="USY15" s="145"/>
      <c r="USZ15" s="145"/>
      <c r="UTI15" s="145"/>
      <c r="UTJ15" s="145"/>
      <c r="UTK15" s="145"/>
      <c r="UTL15" s="145"/>
      <c r="UTM15" s="145"/>
      <c r="UTN15" s="145"/>
      <c r="UTO15" s="145"/>
      <c r="UTX15" s="145"/>
      <c r="UTY15" s="145"/>
      <c r="UTZ15" s="145"/>
      <c r="UUA15" s="145"/>
      <c r="UUB15" s="145"/>
      <c r="UUC15" s="145"/>
      <c r="UUD15" s="145"/>
      <c r="UUM15" s="145"/>
      <c r="UUN15" s="145"/>
      <c r="UUO15" s="145"/>
      <c r="UUP15" s="145"/>
      <c r="UUQ15" s="145"/>
      <c r="UUR15" s="145"/>
      <c r="UUS15" s="145"/>
      <c r="UVB15" s="145"/>
      <c r="UVC15" s="145"/>
      <c r="UVD15" s="145"/>
      <c r="UVE15" s="145"/>
      <c r="UVF15" s="145"/>
      <c r="UVG15" s="145"/>
      <c r="UVH15" s="145"/>
      <c r="UVQ15" s="145"/>
      <c r="UVR15" s="145"/>
      <c r="UVS15" s="145"/>
      <c r="UVT15" s="145"/>
      <c r="UVU15" s="145"/>
      <c r="UVV15" s="145"/>
      <c r="UVW15" s="145"/>
      <c r="UWF15" s="145"/>
      <c r="UWG15" s="145"/>
      <c r="UWH15" s="145"/>
      <c r="UWI15" s="145"/>
      <c r="UWJ15" s="145"/>
      <c r="UWK15" s="145"/>
      <c r="UWL15" s="145"/>
      <c r="UWU15" s="145"/>
      <c r="UWV15" s="145"/>
      <c r="UWW15" s="145"/>
      <c r="UWX15" s="145"/>
      <c r="UWY15" s="145"/>
      <c r="UWZ15" s="145"/>
      <c r="UXA15" s="145"/>
      <c r="UXJ15" s="145"/>
      <c r="UXK15" s="145"/>
      <c r="UXL15" s="145"/>
      <c r="UXM15" s="145"/>
      <c r="UXN15" s="145"/>
      <c r="UXO15" s="145"/>
      <c r="UXP15" s="145"/>
      <c r="UXY15" s="145"/>
      <c r="UXZ15" s="145"/>
      <c r="UYA15" s="145"/>
      <c r="UYB15" s="145"/>
      <c r="UYC15" s="145"/>
      <c r="UYD15" s="145"/>
      <c r="UYE15" s="145"/>
      <c r="UYN15" s="145"/>
      <c r="UYO15" s="145"/>
      <c r="UYP15" s="145"/>
      <c r="UYQ15" s="145"/>
      <c r="UYR15" s="145"/>
      <c r="UYS15" s="145"/>
      <c r="UYT15" s="145"/>
      <c r="UZC15" s="145"/>
      <c r="UZD15" s="145"/>
      <c r="UZE15" s="145"/>
      <c r="UZF15" s="145"/>
      <c r="UZG15" s="145"/>
      <c r="UZH15" s="145"/>
      <c r="UZI15" s="145"/>
      <c r="UZR15" s="145"/>
      <c r="UZS15" s="145"/>
      <c r="UZT15" s="145"/>
      <c r="UZU15" s="145"/>
      <c r="UZV15" s="145"/>
      <c r="UZW15" s="145"/>
      <c r="UZX15" s="145"/>
      <c r="VAG15" s="145"/>
      <c r="VAH15" s="145"/>
      <c r="VAI15" s="145"/>
      <c r="VAJ15" s="145"/>
      <c r="VAK15" s="145"/>
      <c r="VAL15" s="145"/>
      <c r="VAM15" s="145"/>
      <c r="VAV15" s="145"/>
      <c r="VAW15" s="145"/>
      <c r="VAX15" s="145"/>
      <c r="VAY15" s="145"/>
      <c r="VAZ15" s="145"/>
      <c r="VBA15" s="145"/>
      <c r="VBB15" s="145"/>
      <c r="VBK15" s="145"/>
      <c r="VBL15" s="145"/>
      <c r="VBM15" s="145"/>
      <c r="VBN15" s="145"/>
      <c r="VBO15" s="145"/>
      <c r="VBP15" s="145"/>
      <c r="VBQ15" s="145"/>
      <c r="VBZ15" s="145"/>
      <c r="VCA15" s="145"/>
      <c r="VCB15" s="145"/>
      <c r="VCC15" s="145"/>
      <c r="VCD15" s="145"/>
      <c r="VCE15" s="145"/>
      <c r="VCF15" s="145"/>
      <c r="VCO15" s="145"/>
      <c r="VCP15" s="145"/>
      <c r="VCQ15" s="145"/>
      <c r="VCR15" s="145"/>
      <c r="VCS15" s="145"/>
      <c r="VCT15" s="145"/>
      <c r="VCU15" s="145"/>
      <c r="VDD15" s="145"/>
      <c r="VDE15" s="145"/>
      <c r="VDF15" s="145"/>
      <c r="VDG15" s="145"/>
      <c r="VDH15" s="145"/>
      <c r="VDI15" s="145"/>
      <c r="VDJ15" s="145"/>
      <c r="VDS15" s="145"/>
      <c r="VDT15" s="145"/>
      <c r="VDU15" s="145"/>
      <c r="VDV15" s="145"/>
      <c r="VDW15" s="145"/>
      <c r="VDX15" s="145"/>
      <c r="VDY15" s="145"/>
      <c r="VEH15" s="145"/>
      <c r="VEI15" s="145"/>
      <c r="VEJ15" s="145"/>
      <c r="VEK15" s="145"/>
      <c r="VEL15" s="145"/>
      <c r="VEM15" s="145"/>
      <c r="VEN15" s="145"/>
      <c r="VEW15" s="145"/>
      <c r="VEX15" s="145"/>
      <c r="VEY15" s="145"/>
      <c r="VEZ15" s="145"/>
      <c r="VFA15" s="145"/>
      <c r="VFB15" s="145"/>
      <c r="VFC15" s="145"/>
      <c r="VFL15" s="145"/>
      <c r="VFM15" s="145"/>
      <c r="VFN15" s="145"/>
      <c r="VFO15" s="145"/>
      <c r="VFP15" s="145"/>
      <c r="VFQ15" s="145"/>
      <c r="VFR15" s="145"/>
      <c r="VGA15" s="145"/>
      <c r="VGB15" s="145"/>
      <c r="VGC15" s="145"/>
      <c r="VGD15" s="145"/>
      <c r="VGE15" s="145"/>
      <c r="VGF15" s="145"/>
      <c r="VGG15" s="145"/>
      <c r="VGP15" s="145"/>
      <c r="VGQ15" s="145"/>
      <c r="VGR15" s="145"/>
      <c r="VGS15" s="145"/>
      <c r="VGT15" s="145"/>
      <c r="VGU15" s="145"/>
      <c r="VGV15" s="145"/>
      <c r="VHE15" s="145"/>
      <c r="VHF15" s="145"/>
      <c r="VHG15" s="145"/>
      <c r="VHH15" s="145"/>
      <c r="VHI15" s="145"/>
      <c r="VHJ15" s="145"/>
      <c r="VHK15" s="145"/>
      <c r="VHT15" s="145"/>
      <c r="VHU15" s="145"/>
      <c r="VHV15" s="145"/>
      <c r="VHW15" s="145"/>
      <c r="VHX15" s="145"/>
      <c r="VHY15" s="145"/>
      <c r="VHZ15" s="145"/>
      <c r="VII15" s="145"/>
      <c r="VIJ15" s="145"/>
      <c r="VIK15" s="145"/>
      <c r="VIL15" s="145"/>
      <c r="VIM15" s="145"/>
      <c r="VIN15" s="145"/>
      <c r="VIO15" s="145"/>
      <c r="VIX15" s="145"/>
      <c r="VIY15" s="145"/>
      <c r="VIZ15" s="145"/>
      <c r="VJA15" s="145"/>
      <c r="VJB15" s="145"/>
      <c r="VJC15" s="145"/>
      <c r="VJD15" s="145"/>
      <c r="VJM15" s="145"/>
      <c r="VJN15" s="145"/>
      <c r="VJO15" s="145"/>
      <c r="VJP15" s="145"/>
      <c r="VJQ15" s="145"/>
      <c r="VJR15" s="145"/>
      <c r="VJS15" s="145"/>
      <c r="VKB15" s="145"/>
      <c r="VKC15" s="145"/>
      <c r="VKD15" s="145"/>
      <c r="VKE15" s="145"/>
      <c r="VKF15" s="145"/>
      <c r="VKG15" s="145"/>
      <c r="VKH15" s="145"/>
      <c r="VKQ15" s="145"/>
      <c r="VKR15" s="145"/>
      <c r="VKS15" s="145"/>
      <c r="VKT15" s="145"/>
      <c r="VKU15" s="145"/>
      <c r="VKV15" s="145"/>
      <c r="VKW15" s="145"/>
      <c r="VLF15" s="145"/>
      <c r="VLG15" s="145"/>
      <c r="VLH15" s="145"/>
      <c r="VLI15" s="145"/>
      <c r="VLJ15" s="145"/>
      <c r="VLK15" s="145"/>
      <c r="VLL15" s="145"/>
      <c r="VLU15" s="145"/>
      <c r="VLV15" s="145"/>
      <c r="VLW15" s="145"/>
      <c r="VLX15" s="145"/>
      <c r="VLY15" s="145"/>
      <c r="VLZ15" s="145"/>
      <c r="VMA15" s="145"/>
      <c r="VMJ15" s="145"/>
      <c r="VMK15" s="145"/>
      <c r="VML15" s="145"/>
      <c r="VMM15" s="145"/>
      <c r="VMN15" s="145"/>
      <c r="VMO15" s="145"/>
      <c r="VMP15" s="145"/>
      <c r="VMY15" s="145"/>
      <c r="VMZ15" s="145"/>
      <c r="VNA15" s="145"/>
      <c r="VNB15" s="145"/>
      <c r="VNC15" s="145"/>
      <c r="VND15" s="145"/>
      <c r="VNE15" s="145"/>
      <c r="VNN15" s="145"/>
      <c r="VNO15" s="145"/>
      <c r="VNP15" s="145"/>
      <c r="VNQ15" s="145"/>
      <c r="VNR15" s="145"/>
      <c r="VNS15" s="145"/>
      <c r="VNT15" s="145"/>
      <c r="VOC15" s="145"/>
      <c r="VOD15" s="145"/>
      <c r="VOE15" s="145"/>
      <c r="VOF15" s="145"/>
      <c r="VOG15" s="145"/>
      <c r="VOH15" s="145"/>
      <c r="VOI15" s="145"/>
      <c r="VOR15" s="145"/>
      <c r="VOS15" s="145"/>
      <c r="VOT15" s="145"/>
      <c r="VOU15" s="145"/>
      <c r="VOV15" s="145"/>
      <c r="VOW15" s="145"/>
      <c r="VOX15" s="145"/>
      <c r="VPG15" s="145"/>
      <c r="VPH15" s="145"/>
      <c r="VPI15" s="145"/>
      <c r="VPJ15" s="145"/>
      <c r="VPK15" s="145"/>
      <c r="VPL15" s="145"/>
      <c r="VPM15" s="145"/>
      <c r="VPV15" s="145"/>
      <c r="VPW15" s="145"/>
      <c r="VPX15" s="145"/>
      <c r="VPY15" s="145"/>
      <c r="VPZ15" s="145"/>
      <c r="VQA15" s="145"/>
      <c r="VQB15" s="145"/>
      <c r="VQK15" s="145"/>
      <c r="VQL15" s="145"/>
      <c r="VQM15" s="145"/>
      <c r="VQN15" s="145"/>
      <c r="VQO15" s="145"/>
      <c r="VQP15" s="145"/>
      <c r="VQQ15" s="145"/>
      <c r="VQZ15" s="145"/>
      <c r="VRA15" s="145"/>
      <c r="VRB15" s="145"/>
      <c r="VRC15" s="145"/>
      <c r="VRD15" s="145"/>
      <c r="VRE15" s="145"/>
      <c r="VRF15" s="145"/>
      <c r="VRO15" s="145"/>
      <c r="VRP15" s="145"/>
      <c r="VRQ15" s="145"/>
      <c r="VRR15" s="145"/>
      <c r="VRS15" s="145"/>
      <c r="VRT15" s="145"/>
      <c r="VRU15" s="145"/>
      <c r="VSD15" s="145"/>
      <c r="VSE15" s="145"/>
      <c r="VSF15" s="145"/>
      <c r="VSG15" s="145"/>
      <c r="VSH15" s="145"/>
      <c r="VSI15" s="145"/>
      <c r="VSJ15" s="145"/>
      <c r="VSS15" s="145"/>
      <c r="VST15" s="145"/>
      <c r="VSU15" s="145"/>
      <c r="VSV15" s="145"/>
      <c r="VSW15" s="145"/>
      <c r="VSX15" s="145"/>
      <c r="VSY15" s="145"/>
      <c r="VTH15" s="145"/>
      <c r="VTI15" s="145"/>
      <c r="VTJ15" s="145"/>
      <c r="VTK15" s="145"/>
      <c r="VTL15" s="145"/>
      <c r="VTM15" s="145"/>
      <c r="VTN15" s="145"/>
      <c r="VTW15" s="145"/>
      <c r="VTX15" s="145"/>
      <c r="VTY15" s="145"/>
      <c r="VTZ15" s="145"/>
      <c r="VUA15" s="145"/>
      <c r="VUB15" s="145"/>
      <c r="VUC15" s="145"/>
      <c r="VUL15" s="145"/>
      <c r="VUM15" s="145"/>
      <c r="VUN15" s="145"/>
      <c r="VUO15" s="145"/>
      <c r="VUP15" s="145"/>
      <c r="VUQ15" s="145"/>
      <c r="VUR15" s="145"/>
      <c r="VVA15" s="145"/>
      <c r="VVB15" s="145"/>
      <c r="VVC15" s="145"/>
      <c r="VVD15" s="145"/>
      <c r="VVE15" s="145"/>
      <c r="VVF15" s="145"/>
      <c r="VVG15" s="145"/>
      <c r="VVP15" s="145"/>
      <c r="VVQ15" s="145"/>
      <c r="VVR15" s="145"/>
      <c r="VVS15" s="145"/>
      <c r="VVT15" s="145"/>
      <c r="VVU15" s="145"/>
      <c r="VVV15" s="145"/>
      <c r="VWE15" s="145"/>
      <c r="VWF15" s="145"/>
      <c r="VWG15" s="145"/>
      <c r="VWH15" s="145"/>
      <c r="VWI15" s="145"/>
      <c r="VWJ15" s="145"/>
      <c r="VWK15" s="145"/>
      <c r="VWT15" s="145"/>
      <c r="VWU15" s="145"/>
      <c r="VWV15" s="145"/>
      <c r="VWW15" s="145"/>
      <c r="VWX15" s="145"/>
      <c r="VWY15" s="145"/>
      <c r="VWZ15" s="145"/>
      <c r="VXI15" s="145"/>
      <c r="VXJ15" s="145"/>
      <c r="VXK15" s="145"/>
      <c r="VXL15" s="145"/>
      <c r="VXM15" s="145"/>
      <c r="VXN15" s="145"/>
      <c r="VXO15" s="145"/>
      <c r="VXX15" s="145"/>
      <c r="VXY15" s="145"/>
      <c r="VXZ15" s="145"/>
      <c r="VYA15" s="145"/>
      <c r="VYB15" s="145"/>
      <c r="VYC15" s="145"/>
      <c r="VYD15" s="145"/>
      <c r="VYM15" s="145"/>
      <c r="VYN15" s="145"/>
      <c r="VYO15" s="145"/>
      <c r="VYP15" s="145"/>
      <c r="VYQ15" s="145"/>
      <c r="VYR15" s="145"/>
      <c r="VYS15" s="145"/>
      <c r="VZB15" s="145"/>
      <c r="VZC15" s="145"/>
      <c r="VZD15" s="145"/>
      <c r="VZE15" s="145"/>
      <c r="VZF15" s="145"/>
      <c r="VZG15" s="145"/>
      <c r="VZH15" s="145"/>
      <c r="VZQ15" s="145"/>
      <c r="VZR15" s="145"/>
      <c r="VZS15" s="145"/>
      <c r="VZT15" s="145"/>
      <c r="VZU15" s="145"/>
      <c r="VZV15" s="145"/>
      <c r="VZW15" s="145"/>
      <c r="WAF15" s="145"/>
      <c r="WAG15" s="145"/>
      <c r="WAH15" s="145"/>
      <c r="WAI15" s="145"/>
      <c r="WAJ15" s="145"/>
      <c r="WAK15" s="145"/>
      <c r="WAL15" s="145"/>
      <c r="WAU15" s="145"/>
      <c r="WAV15" s="145"/>
      <c r="WAW15" s="145"/>
      <c r="WAX15" s="145"/>
      <c r="WAY15" s="145"/>
      <c r="WAZ15" s="145"/>
      <c r="WBA15" s="145"/>
      <c r="WBJ15" s="145"/>
      <c r="WBK15" s="145"/>
      <c r="WBL15" s="145"/>
      <c r="WBM15" s="145"/>
      <c r="WBN15" s="145"/>
      <c r="WBO15" s="145"/>
      <c r="WBP15" s="145"/>
      <c r="WBY15" s="145"/>
      <c r="WBZ15" s="145"/>
      <c r="WCA15" s="145"/>
      <c r="WCB15" s="145"/>
      <c r="WCC15" s="145"/>
      <c r="WCD15" s="145"/>
      <c r="WCE15" s="145"/>
      <c r="WCN15" s="145"/>
      <c r="WCO15" s="145"/>
      <c r="WCP15" s="145"/>
      <c r="WCQ15" s="145"/>
      <c r="WCR15" s="145"/>
      <c r="WCS15" s="145"/>
      <c r="WCT15" s="145"/>
      <c r="WDC15" s="145"/>
      <c r="WDD15" s="145"/>
      <c r="WDE15" s="145"/>
      <c r="WDF15" s="145"/>
      <c r="WDG15" s="145"/>
      <c r="WDH15" s="145"/>
      <c r="WDI15" s="145"/>
      <c r="WDR15" s="145"/>
      <c r="WDS15" s="145"/>
      <c r="WDT15" s="145"/>
      <c r="WDU15" s="145"/>
      <c r="WDV15" s="145"/>
      <c r="WDW15" s="145"/>
      <c r="WDX15" s="145"/>
      <c r="WEG15" s="145"/>
      <c r="WEH15" s="145"/>
      <c r="WEI15" s="145"/>
      <c r="WEJ15" s="145"/>
      <c r="WEK15" s="145"/>
      <c r="WEL15" s="145"/>
      <c r="WEM15" s="145"/>
      <c r="WEV15" s="145"/>
      <c r="WEW15" s="145"/>
      <c r="WEX15" s="145"/>
      <c r="WEY15" s="145"/>
      <c r="WEZ15" s="145"/>
      <c r="WFA15" s="145"/>
      <c r="WFB15" s="145"/>
      <c r="WFK15" s="145"/>
      <c r="WFL15" s="145"/>
      <c r="WFM15" s="145"/>
      <c r="WFN15" s="145"/>
      <c r="WFO15" s="145"/>
      <c r="WFP15" s="145"/>
      <c r="WFQ15" s="145"/>
      <c r="WFZ15" s="145"/>
      <c r="WGA15" s="145"/>
      <c r="WGB15" s="145"/>
      <c r="WGC15" s="145"/>
      <c r="WGD15" s="145"/>
      <c r="WGE15" s="145"/>
      <c r="WGF15" s="145"/>
      <c r="WGO15" s="145"/>
      <c r="WGP15" s="145"/>
      <c r="WGQ15" s="145"/>
      <c r="WGR15" s="145"/>
      <c r="WGS15" s="145"/>
      <c r="WGT15" s="145"/>
      <c r="WGU15" s="145"/>
      <c r="WHD15" s="145"/>
      <c r="WHE15" s="145"/>
      <c r="WHF15" s="145"/>
      <c r="WHG15" s="145"/>
      <c r="WHH15" s="145"/>
      <c r="WHI15" s="145"/>
      <c r="WHJ15" s="145"/>
      <c r="WHS15" s="145"/>
      <c r="WHT15" s="145"/>
      <c r="WHU15" s="145"/>
      <c r="WHV15" s="145"/>
      <c r="WHW15" s="145"/>
      <c r="WHX15" s="145"/>
      <c r="WHY15" s="145"/>
      <c r="WIH15" s="145"/>
      <c r="WII15" s="145"/>
      <c r="WIJ15" s="145"/>
      <c r="WIK15" s="145"/>
      <c r="WIL15" s="145"/>
      <c r="WIM15" s="145"/>
      <c r="WIN15" s="145"/>
      <c r="WIW15" s="145"/>
      <c r="WIX15" s="145"/>
      <c r="WIY15" s="145"/>
      <c r="WIZ15" s="145"/>
      <c r="WJA15" s="145"/>
      <c r="WJB15" s="145"/>
      <c r="WJC15" s="145"/>
      <c r="WJL15" s="145"/>
      <c r="WJM15" s="145"/>
      <c r="WJN15" s="145"/>
      <c r="WJO15" s="145"/>
      <c r="WJP15" s="145"/>
      <c r="WJQ15" s="145"/>
      <c r="WJR15" s="145"/>
      <c r="WKA15" s="145"/>
      <c r="WKB15" s="145"/>
      <c r="WKC15" s="145"/>
      <c r="WKD15" s="145"/>
      <c r="WKE15" s="145"/>
      <c r="WKF15" s="145"/>
      <c r="WKG15" s="145"/>
      <c r="WKP15" s="145"/>
      <c r="WKQ15" s="145"/>
      <c r="WKR15" s="145"/>
      <c r="WKS15" s="145"/>
      <c r="WKT15" s="145"/>
      <c r="WKU15" s="145"/>
      <c r="WKV15" s="145"/>
      <c r="WLE15" s="145"/>
      <c r="WLF15" s="145"/>
      <c r="WLG15" s="145"/>
      <c r="WLH15" s="145"/>
      <c r="WLI15" s="145"/>
      <c r="WLJ15" s="145"/>
      <c r="WLK15" s="145"/>
      <c r="WLT15" s="145"/>
      <c r="WLU15" s="145"/>
      <c r="WLV15" s="145"/>
      <c r="WLW15" s="145"/>
      <c r="WLX15" s="145"/>
      <c r="WLY15" s="145"/>
      <c r="WLZ15" s="145"/>
      <c r="WMI15" s="145"/>
      <c r="WMJ15" s="145"/>
      <c r="WMK15" s="145"/>
      <c r="WML15" s="145"/>
      <c r="WMM15" s="145"/>
      <c r="WMN15" s="145"/>
      <c r="WMO15" s="145"/>
      <c r="WMX15" s="145"/>
      <c r="WMY15" s="145"/>
      <c r="WMZ15" s="145"/>
      <c r="WNA15" s="145"/>
      <c r="WNB15" s="145"/>
      <c r="WNC15" s="145"/>
      <c r="WND15" s="145"/>
      <c r="WNM15" s="145"/>
      <c r="WNN15" s="145"/>
      <c r="WNO15" s="145"/>
      <c r="WNP15" s="145"/>
      <c r="WNQ15" s="145"/>
      <c r="WNR15" s="145"/>
      <c r="WNS15" s="145"/>
      <c r="WOB15" s="145"/>
      <c r="WOC15" s="145"/>
      <c r="WOD15" s="145"/>
      <c r="WOE15" s="145"/>
      <c r="WOF15" s="145"/>
      <c r="WOG15" s="145"/>
      <c r="WOH15" s="145"/>
      <c r="WOQ15" s="145"/>
      <c r="WOR15" s="145"/>
      <c r="WOS15" s="145"/>
      <c r="WOT15" s="145"/>
      <c r="WOU15" s="145"/>
      <c r="WOV15" s="145"/>
      <c r="WOW15" s="145"/>
      <c r="WPF15" s="145"/>
      <c r="WPG15" s="145"/>
      <c r="WPH15" s="145"/>
      <c r="WPI15" s="145"/>
      <c r="WPJ15" s="145"/>
      <c r="WPK15" s="145"/>
      <c r="WPL15" s="145"/>
      <c r="WPU15" s="145"/>
      <c r="WPV15" s="145"/>
      <c r="WPW15" s="145"/>
      <c r="WPX15" s="145"/>
      <c r="WPY15" s="145"/>
      <c r="WPZ15" s="145"/>
      <c r="WQA15" s="145"/>
      <c r="WQJ15" s="145"/>
      <c r="WQK15" s="145"/>
      <c r="WQL15" s="145"/>
      <c r="WQM15" s="145"/>
      <c r="WQN15" s="145"/>
      <c r="WQO15" s="145"/>
      <c r="WQP15" s="145"/>
      <c r="WQY15" s="145"/>
      <c r="WQZ15" s="145"/>
      <c r="WRA15" s="145"/>
      <c r="WRB15" s="145"/>
      <c r="WRC15" s="145"/>
      <c r="WRD15" s="145"/>
      <c r="WRE15" s="145"/>
      <c r="WRN15" s="145"/>
      <c r="WRO15" s="145"/>
      <c r="WRP15" s="145"/>
      <c r="WRQ15" s="145"/>
      <c r="WRR15" s="145"/>
      <c r="WRS15" s="145"/>
      <c r="WRT15" s="145"/>
      <c r="WSC15" s="145"/>
      <c r="WSD15" s="145"/>
      <c r="WSE15" s="145"/>
      <c r="WSF15" s="145"/>
      <c r="WSG15" s="145"/>
      <c r="WSH15" s="145"/>
      <c r="WSI15" s="145"/>
      <c r="WSR15" s="145"/>
      <c r="WSS15" s="145"/>
      <c r="WST15" s="145"/>
      <c r="WSU15" s="145"/>
      <c r="WSV15" s="145"/>
      <c r="WSW15" s="145"/>
      <c r="WSX15" s="145"/>
      <c r="WTG15" s="145"/>
      <c r="WTH15" s="145"/>
      <c r="WTI15" s="145"/>
      <c r="WTJ15" s="145"/>
      <c r="WTK15" s="145"/>
      <c r="WTL15" s="145"/>
      <c r="WTM15" s="145"/>
      <c r="WTV15" s="145"/>
      <c r="WTW15" s="145"/>
      <c r="WTX15" s="145"/>
      <c r="WTY15" s="145"/>
      <c r="WTZ15" s="145"/>
      <c r="WUA15" s="145"/>
      <c r="WUB15" s="145"/>
      <c r="WUK15" s="145"/>
      <c r="WUL15" s="145"/>
      <c r="WUM15" s="145"/>
      <c r="WUN15" s="145"/>
      <c r="WUO15" s="145"/>
      <c r="WUP15" s="145"/>
      <c r="WUQ15" s="145"/>
      <c r="WUZ15" s="145"/>
      <c r="WVA15" s="145"/>
      <c r="WVB15" s="145"/>
      <c r="WVC15" s="145"/>
      <c r="WVD15" s="145"/>
      <c r="WVE15" s="145"/>
      <c r="WVF15" s="145"/>
      <c r="WVO15" s="145"/>
      <c r="WVP15" s="145"/>
      <c r="WVQ15" s="145"/>
      <c r="WVR15" s="145"/>
      <c r="WVS15" s="145"/>
      <c r="WVT15" s="145"/>
      <c r="WVU15" s="145"/>
      <c r="WWD15" s="145"/>
      <c r="WWE15" s="145"/>
      <c r="WWF15" s="145"/>
      <c r="WWG15" s="145"/>
      <c r="WWH15" s="145"/>
      <c r="WWI15" s="145"/>
      <c r="WWJ15" s="145"/>
      <c r="WWS15" s="145"/>
      <c r="WWT15" s="145"/>
      <c r="WWU15" s="145"/>
      <c r="WWV15" s="145"/>
      <c r="WWW15" s="145"/>
      <c r="WWX15" s="145"/>
      <c r="WWY15" s="145"/>
      <c r="WXH15" s="145"/>
      <c r="WXI15" s="145"/>
      <c r="WXJ15" s="145"/>
      <c r="WXK15" s="145"/>
      <c r="WXL15" s="145"/>
      <c r="WXM15" s="145"/>
      <c r="WXN15" s="145"/>
      <c r="WXW15" s="145"/>
      <c r="WXX15" s="145"/>
      <c r="WXY15" s="145"/>
      <c r="WXZ15" s="145"/>
      <c r="WYA15" s="145"/>
      <c r="WYB15" s="145"/>
      <c r="WYC15" s="145"/>
      <c r="WYL15" s="145"/>
      <c r="WYM15" s="145"/>
      <c r="WYN15" s="145"/>
      <c r="WYO15" s="145"/>
      <c r="WYP15" s="145"/>
      <c r="WYQ15" s="145"/>
      <c r="WYR15" s="145"/>
      <c r="WZA15" s="145"/>
      <c r="WZB15" s="145"/>
      <c r="WZC15" s="145"/>
      <c r="WZD15" s="145"/>
      <c r="WZE15" s="145"/>
      <c r="WZF15" s="145"/>
      <c r="WZG15" s="145"/>
      <c r="WZP15" s="145"/>
      <c r="WZQ15" s="145"/>
      <c r="WZR15" s="145"/>
      <c r="WZS15" s="145"/>
      <c r="WZT15" s="145"/>
      <c r="WZU15" s="145"/>
      <c r="WZV15" s="145"/>
      <c r="XAE15" s="145"/>
      <c r="XAF15" s="145"/>
      <c r="XAG15" s="145"/>
      <c r="XAH15" s="145"/>
      <c r="XAI15" s="145"/>
      <c r="XAJ15" s="145"/>
      <c r="XAK15" s="145"/>
      <c r="XAT15" s="145"/>
      <c r="XAU15" s="145"/>
      <c r="XAV15" s="145"/>
      <c r="XAW15" s="145"/>
      <c r="XAX15" s="145"/>
      <c r="XAY15" s="145"/>
      <c r="XAZ15" s="145"/>
      <c r="XBI15" s="145"/>
      <c r="XBJ15" s="145"/>
      <c r="XBK15" s="145"/>
      <c r="XBL15" s="145"/>
      <c r="XBM15" s="145"/>
      <c r="XBN15" s="145"/>
      <c r="XBO15" s="145"/>
      <c r="XBX15" s="145"/>
      <c r="XBY15" s="145"/>
      <c r="XBZ15" s="145"/>
      <c r="XCA15" s="145"/>
      <c r="XCB15" s="145"/>
      <c r="XCC15" s="145"/>
      <c r="XCD15" s="145"/>
      <c r="XCM15" s="145"/>
      <c r="XCN15" s="145"/>
      <c r="XCO15" s="145"/>
      <c r="XCP15" s="145"/>
      <c r="XCQ15" s="145"/>
      <c r="XCR15" s="145"/>
      <c r="XCS15" s="145"/>
      <c r="XDB15" s="145"/>
      <c r="XDC15" s="145"/>
      <c r="XDD15" s="145"/>
      <c r="XDE15" s="145"/>
      <c r="XDF15" s="145"/>
      <c r="XDG15" s="145"/>
      <c r="XDH15" s="145"/>
      <c r="XDQ15" s="145"/>
      <c r="XDR15" s="145"/>
      <c r="XDS15" s="145"/>
      <c r="XDT15" s="145"/>
      <c r="XDU15" s="145"/>
      <c r="XDV15" s="145"/>
      <c r="XDW15" s="145"/>
      <c r="XEF15" s="145"/>
      <c r="XEG15" s="145"/>
      <c r="XEH15" s="145"/>
      <c r="XEI15" s="145"/>
      <c r="XEJ15" s="145"/>
      <c r="XEK15" s="145"/>
      <c r="XEL15" s="145"/>
      <c r="XEU15" s="145"/>
      <c r="XEV15" s="145"/>
      <c r="XEW15" s="145"/>
      <c r="XEX15" s="145"/>
      <c r="XEY15" s="145"/>
      <c r="XEZ15" s="145"/>
      <c r="XFA15" s="145"/>
    </row>
  </sheetData>
  <mergeCells count="6">
    <mergeCell ref="A5:I5"/>
    <mergeCell ref="A1:Q1"/>
    <mergeCell ref="A2:Q2"/>
    <mergeCell ref="A3:Q3"/>
    <mergeCell ref="J5:M5"/>
    <mergeCell ref="N5:Q5"/>
  </mergeCells>
  <pageMargins left="0.7" right="0.7" top="0.75" bottom="0.75" header="0.3" footer="0.3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Q34"/>
  <sheetViews>
    <sheetView view="pageBreakPreview" topLeftCell="G1" zoomScale="115" zoomScaleNormal="100" zoomScaleSheetLayoutView="115" workbookViewId="0">
      <selection activeCell="N23" sqref="N23"/>
    </sheetView>
  </sheetViews>
  <sheetFormatPr baseColWidth="10" defaultRowHeight="13.5" x14ac:dyDescent="0.25"/>
  <cols>
    <col min="1" max="1" width="3.7109375" style="113" bestFit="1" customWidth="1"/>
    <col min="2" max="2" width="4" style="187" bestFit="1" customWidth="1"/>
    <col min="3" max="7" width="4" style="113" bestFit="1" customWidth="1"/>
    <col min="8" max="8" width="68.85546875" style="113" bestFit="1" customWidth="1"/>
    <col min="9" max="9" width="12.42578125" style="113" bestFit="1" customWidth="1"/>
    <col min="10" max="10" width="12.42578125" style="113" customWidth="1"/>
    <col min="11" max="11" width="10" style="113" bestFit="1" customWidth="1"/>
    <col min="12" max="12" width="11.28515625" style="113" bestFit="1" customWidth="1"/>
    <col min="13" max="13" width="13.42578125" style="113" customWidth="1"/>
    <col min="14" max="16" width="17.7109375" style="113" bestFit="1" customWidth="1"/>
    <col min="17" max="17" width="16.28515625" style="113" bestFit="1" customWidth="1"/>
    <col min="18" max="16384" width="11.42578125" style="113"/>
  </cols>
  <sheetData>
    <row r="1" spans="1:17" s="1" customFormat="1" ht="15" x14ac:dyDescent="0.2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s="1" customFormat="1" ht="15" x14ac:dyDescent="0.2">
      <c r="A2" s="471" t="s">
        <v>137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</row>
    <row r="3" spans="1:17" s="1" customFormat="1" ht="15" x14ac:dyDescent="0.2">
      <c r="A3" s="471" t="str">
        <f>+'201. DS'!A3:Q3</f>
        <v>EJERCICIO FISCAL 2020   ACTUALIZADA MARZO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</row>
    <row r="4" spans="1:17" s="1" customFormat="1" ht="15.75" thickBot="1" x14ac:dyDescent="0.25">
      <c r="A4" s="467"/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90"/>
      <c r="N4" s="320"/>
    </row>
    <row r="5" spans="1:17" ht="15" customHeight="1" thickBot="1" x14ac:dyDescent="0.3">
      <c r="A5" s="468" t="s">
        <v>19</v>
      </c>
      <c r="B5" s="469"/>
      <c r="C5" s="469"/>
      <c r="D5" s="469"/>
      <c r="E5" s="469"/>
      <c r="F5" s="469"/>
      <c r="G5" s="469"/>
      <c r="H5" s="469"/>
      <c r="I5" s="470"/>
      <c r="J5" s="472" t="s">
        <v>94</v>
      </c>
      <c r="K5" s="473"/>
      <c r="L5" s="473"/>
      <c r="M5" s="474"/>
      <c r="N5" s="472" t="s">
        <v>106</v>
      </c>
      <c r="O5" s="473"/>
      <c r="P5" s="473"/>
      <c r="Q5" s="474"/>
    </row>
    <row r="6" spans="1:17" ht="39.75" thickBot="1" x14ac:dyDescent="0.3">
      <c r="A6" s="53" t="s">
        <v>1</v>
      </c>
      <c r="B6" s="54" t="s">
        <v>2</v>
      </c>
      <c r="C6" s="54" t="s">
        <v>3</v>
      </c>
      <c r="D6" s="54" t="s">
        <v>4</v>
      </c>
      <c r="E6" s="54" t="s">
        <v>5</v>
      </c>
      <c r="F6" s="54" t="s">
        <v>6</v>
      </c>
      <c r="G6" s="54" t="s">
        <v>7</v>
      </c>
      <c r="H6" s="151" t="s">
        <v>93</v>
      </c>
      <c r="I6" s="159" t="s">
        <v>8</v>
      </c>
      <c r="J6" s="356" t="s">
        <v>197</v>
      </c>
      <c r="K6" s="71" t="s">
        <v>9</v>
      </c>
      <c r="L6" s="72" t="s">
        <v>10</v>
      </c>
      <c r="M6" s="73" t="s">
        <v>136</v>
      </c>
      <c r="N6" s="325" t="s">
        <v>197</v>
      </c>
      <c r="O6" s="71" t="s">
        <v>9</v>
      </c>
      <c r="P6" s="72" t="s">
        <v>10</v>
      </c>
      <c r="Q6" s="73" t="s">
        <v>136</v>
      </c>
    </row>
    <row r="7" spans="1:17" s="117" customFormat="1" ht="15" x14ac:dyDescent="0.3">
      <c r="A7" s="55"/>
      <c r="B7" s="182">
        <v>11</v>
      </c>
      <c r="C7" s="56"/>
      <c r="D7" s="56"/>
      <c r="E7" s="56"/>
      <c r="F7" s="56"/>
      <c r="G7" s="56"/>
      <c r="H7" s="150" t="s">
        <v>11</v>
      </c>
      <c r="I7" s="178"/>
      <c r="J7" s="377"/>
      <c r="K7" s="89"/>
      <c r="L7" s="56"/>
      <c r="M7" s="88"/>
      <c r="N7" s="331"/>
      <c r="O7" s="181"/>
      <c r="P7" s="56"/>
      <c r="Q7" s="88"/>
    </row>
    <row r="8" spans="1:17" s="117" customFormat="1" ht="15" x14ac:dyDescent="0.3">
      <c r="A8" s="15"/>
      <c r="B8" s="183"/>
      <c r="C8" s="5">
        <v>0</v>
      </c>
      <c r="D8" s="2"/>
      <c r="E8" s="2"/>
      <c r="F8" s="2"/>
      <c r="G8" s="2"/>
      <c r="H8" s="137" t="s">
        <v>12</v>
      </c>
      <c r="I8" s="172"/>
      <c r="J8" s="378"/>
      <c r="K8" s="15"/>
      <c r="L8" s="6"/>
      <c r="M8" s="16"/>
      <c r="N8" s="337"/>
      <c r="O8" s="15"/>
      <c r="P8" s="6"/>
      <c r="Q8" s="16"/>
    </row>
    <row r="9" spans="1:17" s="117" customFormat="1" ht="15" x14ac:dyDescent="0.3">
      <c r="A9" s="15"/>
      <c r="B9" s="183"/>
      <c r="C9" s="2"/>
      <c r="D9" s="2">
        <v>0</v>
      </c>
      <c r="E9" s="2"/>
      <c r="F9" s="2"/>
      <c r="G9" s="2"/>
      <c r="H9" s="137" t="s">
        <v>13</v>
      </c>
      <c r="I9" s="172"/>
      <c r="J9" s="378"/>
      <c r="K9" s="15"/>
      <c r="L9" s="6"/>
      <c r="M9" s="16"/>
      <c r="N9" s="337"/>
      <c r="O9" s="15"/>
      <c r="P9" s="6"/>
      <c r="Q9" s="16"/>
    </row>
    <row r="10" spans="1:17" s="117" customFormat="1" ht="15" x14ac:dyDescent="0.3">
      <c r="A10" s="15"/>
      <c r="B10" s="183"/>
      <c r="C10" s="2"/>
      <c r="D10" s="2"/>
      <c r="E10" s="2">
        <v>1</v>
      </c>
      <c r="F10" s="2">
        <v>0</v>
      </c>
      <c r="G10" s="2"/>
      <c r="H10" s="137" t="s">
        <v>114</v>
      </c>
      <c r="I10" s="172"/>
      <c r="J10" s="378"/>
      <c r="K10" s="15"/>
      <c r="L10" s="6"/>
      <c r="M10" s="16"/>
      <c r="N10" s="401">
        <v>40478488.350000001</v>
      </c>
      <c r="O10" s="410">
        <v>22640880</v>
      </c>
      <c r="P10" s="411">
        <v>22640880</v>
      </c>
      <c r="Q10" s="412">
        <v>2843294.43</v>
      </c>
    </row>
    <row r="11" spans="1:17" s="117" customFormat="1" ht="15" x14ac:dyDescent="0.3">
      <c r="A11" s="15">
        <v>4</v>
      </c>
      <c r="B11" s="183"/>
      <c r="C11" s="2"/>
      <c r="D11" s="2"/>
      <c r="E11" s="2"/>
      <c r="F11" s="2"/>
      <c r="G11" s="2">
        <v>1</v>
      </c>
      <c r="H11" s="263" t="s">
        <v>16</v>
      </c>
      <c r="I11" s="160" t="s">
        <v>15</v>
      </c>
      <c r="J11" s="366">
        <v>116</v>
      </c>
      <c r="K11" s="59">
        <f>+K12</f>
        <v>93</v>
      </c>
      <c r="L11" s="42">
        <f>+L12</f>
        <v>93</v>
      </c>
      <c r="M11" s="30">
        <f>+M12</f>
        <v>0</v>
      </c>
      <c r="N11" s="401"/>
      <c r="O11" s="413"/>
      <c r="P11" s="414"/>
      <c r="Q11" s="415"/>
    </row>
    <row r="12" spans="1:17" ht="15" x14ac:dyDescent="0.25">
      <c r="A12" s="15"/>
      <c r="B12" s="183"/>
      <c r="C12" s="2"/>
      <c r="D12" s="2"/>
      <c r="E12" s="3"/>
      <c r="F12" s="3"/>
      <c r="G12" s="3">
        <v>9</v>
      </c>
      <c r="H12" s="264" t="s">
        <v>16</v>
      </c>
      <c r="I12" s="173" t="s">
        <v>15</v>
      </c>
      <c r="J12" s="367">
        <v>116</v>
      </c>
      <c r="K12" s="77">
        <v>93</v>
      </c>
      <c r="L12" s="78">
        <v>93</v>
      </c>
      <c r="M12" s="79">
        <v>0</v>
      </c>
      <c r="N12" s="405"/>
      <c r="O12" s="406"/>
      <c r="P12" s="407"/>
      <c r="Q12" s="408"/>
    </row>
    <row r="13" spans="1:17" ht="30" x14ac:dyDescent="0.3">
      <c r="A13" s="15"/>
      <c r="B13" s="183"/>
      <c r="C13" s="2">
        <v>1</v>
      </c>
      <c r="D13" s="2"/>
      <c r="E13" s="2"/>
      <c r="F13" s="2"/>
      <c r="G13" s="2"/>
      <c r="H13" s="263" t="s">
        <v>82</v>
      </c>
      <c r="I13" s="160"/>
      <c r="J13" s="366"/>
      <c r="K13" s="59"/>
      <c r="L13" s="42"/>
      <c r="M13" s="30"/>
      <c r="N13" s="401"/>
      <c r="O13" s="402"/>
      <c r="P13" s="403"/>
      <c r="Q13" s="404"/>
    </row>
    <row r="14" spans="1:17" ht="15" x14ac:dyDescent="0.3">
      <c r="A14" s="15"/>
      <c r="B14" s="183"/>
      <c r="C14" s="2"/>
      <c r="D14" s="2">
        <v>0</v>
      </c>
      <c r="E14" s="3"/>
      <c r="F14" s="3"/>
      <c r="G14" s="3"/>
      <c r="H14" s="263" t="s">
        <v>13</v>
      </c>
      <c r="I14" s="174"/>
      <c r="J14" s="365"/>
      <c r="K14" s="77"/>
      <c r="L14" s="78"/>
      <c r="M14" s="79"/>
      <c r="N14" s="405"/>
      <c r="O14" s="406"/>
      <c r="P14" s="407"/>
      <c r="Q14" s="408"/>
    </row>
    <row r="15" spans="1:17" ht="15" x14ac:dyDescent="0.3">
      <c r="A15" s="15"/>
      <c r="B15" s="183"/>
      <c r="C15" s="2"/>
      <c r="D15" s="2"/>
      <c r="E15" s="3">
        <v>1</v>
      </c>
      <c r="F15" s="3"/>
      <c r="G15" s="2"/>
      <c r="H15" s="263" t="s">
        <v>145</v>
      </c>
      <c r="I15" s="173"/>
      <c r="J15" s="367"/>
      <c r="K15" s="59"/>
      <c r="L15" s="42"/>
      <c r="M15" s="30"/>
      <c r="N15" s="410">
        <v>10240000</v>
      </c>
      <c r="O15" s="410">
        <v>10240000</v>
      </c>
      <c r="P15" s="411">
        <v>5240000</v>
      </c>
      <c r="Q15" s="404">
        <v>0</v>
      </c>
    </row>
    <row r="16" spans="1:17" s="117" customFormat="1" ht="15" x14ac:dyDescent="0.3">
      <c r="A16" s="15">
        <v>4</v>
      </c>
      <c r="B16" s="183"/>
      <c r="C16" s="2"/>
      <c r="D16" s="2"/>
      <c r="E16" s="2"/>
      <c r="F16" s="2"/>
      <c r="G16" s="2">
        <v>1</v>
      </c>
      <c r="H16" s="263" t="s">
        <v>81</v>
      </c>
      <c r="I16" s="175" t="s">
        <v>22</v>
      </c>
      <c r="J16" s="379">
        <v>11</v>
      </c>
      <c r="K16" s="59">
        <f>+K17</f>
        <v>11</v>
      </c>
      <c r="L16" s="42">
        <f>+L17</f>
        <v>11</v>
      </c>
      <c r="M16" s="30">
        <f>+M17</f>
        <v>0</v>
      </c>
      <c r="N16" s="401"/>
      <c r="O16" s="413"/>
      <c r="P16" s="414"/>
      <c r="Q16" s="415"/>
    </row>
    <row r="17" spans="1:17" ht="15" x14ac:dyDescent="0.25">
      <c r="A17" s="15"/>
      <c r="B17" s="183"/>
      <c r="C17" s="2"/>
      <c r="D17" s="2"/>
      <c r="E17" s="3"/>
      <c r="F17" s="3"/>
      <c r="G17" s="3">
        <v>2</v>
      </c>
      <c r="H17" s="264" t="s">
        <v>81</v>
      </c>
      <c r="I17" s="176" t="s">
        <v>22</v>
      </c>
      <c r="J17" s="380">
        <v>11</v>
      </c>
      <c r="K17" s="77">
        <v>11</v>
      </c>
      <c r="L17" s="78">
        <v>11</v>
      </c>
      <c r="M17" s="79">
        <v>0</v>
      </c>
      <c r="N17" s="405"/>
      <c r="O17" s="406"/>
      <c r="P17" s="407"/>
      <c r="Q17" s="408"/>
    </row>
    <row r="18" spans="1:17" ht="30" x14ac:dyDescent="0.3">
      <c r="A18" s="15"/>
      <c r="B18" s="183"/>
      <c r="C18" s="2"/>
      <c r="D18" s="2"/>
      <c r="E18" s="2">
        <v>2</v>
      </c>
      <c r="F18" s="3"/>
      <c r="G18" s="3"/>
      <c r="H18" s="263" t="s">
        <v>139</v>
      </c>
      <c r="I18" s="173"/>
      <c r="J18" s="367"/>
      <c r="K18" s="77"/>
      <c r="L18" s="78"/>
      <c r="M18" s="79"/>
      <c r="N18" s="405">
        <v>1035551710</v>
      </c>
      <c r="O18" s="410">
        <v>1014975272</v>
      </c>
      <c r="P18" s="411">
        <v>1148445199</v>
      </c>
      <c r="Q18" s="404">
        <v>143669880.44</v>
      </c>
    </row>
    <row r="19" spans="1:17" s="117" customFormat="1" ht="15" x14ac:dyDescent="0.3">
      <c r="A19" s="140">
        <v>4</v>
      </c>
      <c r="B19" s="184"/>
      <c r="C19" s="118"/>
      <c r="D19" s="118"/>
      <c r="E19" s="118"/>
      <c r="F19" s="118"/>
      <c r="G19" s="2">
        <v>1</v>
      </c>
      <c r="H19" s="263" t="s">
        <v>138</v>
      </c>
      <c r="I19" s="175" t="s">
        <v>18</v>
      </c>
      <c r="J19" s="379">
        <v>5921</v>
      </c>
      <c r="K19" s="126">
        <f>+K20</f>
        <v>5932</v>
      </c>
      <c r="L19" s="127">
        <f>+L20</f>
        <v>7220</v>
      </c>
      <c r="M19" s="128">
        <f>M20</f>
        <v>1394</v>
      </c>
      <c r="N19" s="416"/>
      <c r="O19" s="413"/>
      <c r="P19" s="414"/>
      <c r="Q19" s="415"/>
    </row>
    <row r="20" spans="1:17" x14ac:dyDescent="0.25">
      <c r="A20" s="141"/>
      <c r="B20" s="185"/>
      <c r="C20" s="115"/>
      <c r="D20" s="115"/>
      <c r="E20" s="115"/>
      <c r="F20" s="115"/>
      <c r="G20" s="3">
        <v>2</v>
      </c>
      <c r="H20" s="264" t="s">
        <v>146</v>
      </c>
      <c r="I20" s="176" t="s">
        <v>18</v>
      </c>
      <c r="J20" s="380"/>
      <c r="K20" s="129">
        <v>5932</v>
      </c>
      <c r="L20" s="130">
        <v>7220</v>
      </c>
      <c r="M20" s="131">
        <v>1394</v>
      </c>
      <c r="N20" s="417"/>
      <c r="O20" s="418"/>
      <c r="P20" s="419"/>
      <c r="Q20" s="420"/>
    </row>
    <row r="21" spans="1:17" ht="15" x14ac:dyDescent="0.3">
      <c r="A21" s="141"/>
      <c r="B21" s="185"/>
      <c r="C21" s="118">
        <v>2</v>
      </c>
      <c r="D21" s="118"/>
      <c r="E21" s="118"/>
      <c r="F21" s="118"/>
      <c r="G21" s="115"/>
      <c r="H21" s="265" t="s">
        <v>83</v>
      </c>
      <c r="I21" s="135"/>
      <c r="J21" s="340"/>
      <c r="K21" s="129"/>
      <c r="L21" s="130"/>
      <c r="M21" s="131"/>
      <c r="N21" s="417"/>
      <c r="O21" s="418"/>
      <c r="P21" s="419"/>
      <c r="Q21" s="420"/>
    </row>
    <row r="22" spans="1:17" ht="15" x14ac:dyDescent="0.3">
      <c r="A22" s="141"/>
      <c r="B22" s="185"/>
      <c r="C22" s="118"/>
      <c r="D22" s="118">
        <v>0</v>
      </c>
      <c r="E22" s="118"/>
      <c r="F22" s="118"/>
      <c r="G22" s="115"/>
      <c r="H22" s="263" t="s">
        <v>13</v>
      </c>
      <c r="I22" s="135"/>
      <c r="J22" s="340"/>
      <c r="K22" s="129"/>
      <c r="L22" s="130"/>
      <c r="M22" s="131"/>
      <c r="N22" s="417"/>
      <c r="O22" s="418"/>
      <c r="P22" s="419"/>
      <c r="Q22" s="420"/>
    </row>
    <row r="23" spans="1:17" ht="15" x14ac:dyDescent="0.3">
      <c r="A23" s="141"/>
      <c r="B23" s="185"/>
      <c r="C23" s="118"/>
      <c r="D23" s="118"/>
      <c r="E23" s="118">
        <v>1</v>
      </c>
      <c r="F23" s="118"/>
      <c r="G23" s="115"/>
      <c r="H23" s="263" t="s">
        <v>147</v>
      </c>
      <c r="I23" s="135"/>
      <c r="J23" s="340"/>
      <c r="K23" s="129"/>
      <c r="L23" s="130"/>
      <c r="M23" s="131"/>
      <c r="N23" s="410">
        <v>10000000</v>
      </c>
      <c r="O23" s="410">
        <v>10000000</v>
      </c>
      <c r="P23" s="411">
        <v>5000000</v>
      </c>
      <c r="Q23" s="415">
        <v>0</v>
      </c>
    </row>
    <row r="24" spans="1:17" s="117" customFormat="1" ht="15" x14ac:dyDescent="0.3">
      <c r="A24" s="140">
        <v>4</v>
      </c>
      <c r="B24" s="184"/>
      <c r="C24" s="118"/>
      <c r="D24" s="118"/>
      <c r="E24" s="118"/>
      <c r="F24" s="118"/>
      <c r="G24" s="118">
        <v>1</v>
      </c>
      <c r="H24" s="265" t="s">
        <v>84</v>
      </c>
      <c r="I24" s="175" t="s">
        <v>22</v>
      </c>
      <c r="J24" s="379">
        <v>10</v>
      </c>
      <c r="K24" s="126">
        <f>K25</f>
        <v>10</v>
      </c>
      <c r="L24" s="127">
        <f>L25</f>
        <v>10</v>
      </c>
      <c r="M24" s="128">
        <f>M25</f>
        <v>0</v>
      </c>
      <c r="N24" s="416"/>
      <c r="O24" s="413"/>
      <c r="P24" s="414"/>
      <c r="Q24" s="415"/>
    </row>
    <row r="25" spans="1:17" ht="15" x14ac:dyDescent="0.25">
      <c r="A25" s="141"/>
      <c r="B25" s="185"/>
      <c r="C25" s="115"/>
      <c r="D25" s="115"/>
      <c r="E25" s="115"/>
      <c r="F25" s="115"/>
      <c r="G25" s="115">
        <v>4</v>
      </c>
      <c r="H25" s="188" t="s">
        <v>148</v>
      </c>
      <c r="I25" s="176" t="s">
        <v>22</v>
      </c>
      <c r="J25" s="380">
        <v>10</v>
      </c>
      <c r="K25" s="129">
        <v>10</v>
      </c>
      <c r="L25" s="130">
        <v>10</v>
      </c>
      <c r="M25" s="131">
        <v>0</v>
      </c>
      <c r="N25" s="417"/>
      <c r="O25" s="413"/>
      <c r="P25" s="414"/>
      <c r="Q25" s="415"/>
    </row>
    <row r="26" spans="1:17" ht="15" x14ac:dyDescent="0.3">
      <c r="A26" s="141"/>
      <c r="B26" s="185"/>
      <c r="C26" s="115"/>
      <c r="D26" s="115"/>
      <c r="E26" s="118">
        <v>2</v>
      </c>
      <c r="F26" s="115"/>
      <c r="G26" s="115"/>
      <c r="H26" s="265" t="s">
        <v>140</v>
      </c>
      <c r="I26" s="135"/>
      <c r="J26" s="340"/>
      <c r="K26" s="129"/>
      <c r="L26" s="130"/>
      <c r="M26" s="131"/>
      <c r="N26" s="417">
        <v>426560567</v>
      </c>
      <c r="O26" s="410">
        <v>286187848</v>
      </c>
      <c r="P26" s="411">
        <v>162717921</v>
      </c>
      <c r="Q26" s="415">
        <v>56392914.689999998</v>
      </c>
    </row>
    <row r="27" spans="1:17" s="117" customFormat="1" ht="15" x14ac:dyDescent="0.3">
      <c r="A27" s="140">
        <v>4</v>
      </c>
      <c r="B27" s="184"/>
      <c r="C27" s="118"/>
      <c r="D27" s="118"/>
      <c r="E27" s="118"/>
      <c r="F27" s="118"/>
      <c r="G27" s="118">
        <v>1</v>
      </c>
      <c r="H27" s="265" t="s">
        <v>149</v>
      </c>
      <c r="I27" s="175" t="s">
        <v>18</v>
      </c>
      <c r="J27" s="379">
        <v>4079</v>
      </c>
      <c r="K27" s="126">
        <f>K28</f>
        <v>4195</v>
      </c>
      <c r="L27" s="127">
        <f>L28</f>
        <v>4540</v>
      </c>
      <c r="M27" s="128">
        <f>M28</f>
        <v>1215</v>
      </c>
      <c r="N27" s="416"/>
      <c r="O27" s="413"/>
      <c r="P27" s="414"/>
      <c r="Q27" s="415"/>
    </row>
    <row r="28" spans="1:17" ht="14.25" thickBot="1" x14ac:dyDescent="0.3">
      <c r="A28" s="142"/>
      <c r="B28" s="186"/>
      <c r="C28" s="116"/>
      <c r="D28" s="116"/>
      <c r="E28" s="116"/>
      <c r="F28" s="116"/>
      <c r="G28" s="116">
        <v>2</v>
      </c>
      <c r="H28" s="266" t="s">
        <v>149</v>
      </c>
      <c r="I28" s="177" t="s">
        <v>18</v>
      </c>
      <c r="J28" s="382">
        <v>4079</v>
      </c>
      <c r="K28" s="132">
        <v>4195</v>
      </c>
      <c r="L28" s="133">
        <v>4540</v>
      </c>
      <c r="M28" s="134">
        <v>1215</v>
      </c>
      <c r="N28" s="421"/>
      <c r="O28" s="422"/>
      <c r="P28" s="423"/>
      <c r="Q28" s="424"/>
    </row>
    <row r="29" spans="1:17" ht="15" hidden="1" x14ac:dyDescent="0.25">
      <c r="B29" s="187">
        <v>13</v>
      </c>
      <c r="H29" s="265" t="s">
        <v>192</v>
      </c>
      <c r="I29" s="178"/>
      <c r="J29" s="377"/>
      <c r="K29" s="89"/>
      <c r="L29" s="56"/>
      <c r="M29" s="88"/>
      <c r="N29" s="331"/>
      <c r="O29" s="181"/>
      <c r="P29" s="56"/>
      <c r="Q29" s="88"/>
    </row>
    <row r="30" spans="1:17" ht="15" hidden="1" x14ac:dyDescent="0.25">
      <c r="C30" s="5">
        <v>0</v>
      </c>
      <c r="D30" s="2"/>
      <c r="E30" s="2"/>
      <c r="F30" s="2"/>
      <c r="G30" s="2"/>
      <c r="H30" s="137" t="s">
        <v>12</v>
      </c>
      <c r="I30" s="172"/>
      <c r="J30" s="378"/>
      <c r="K30" s="15"/>
      <c r="L30" s="6"/>
      <c r="M30" s="16"/>
      <c r="N30" s="337"/>
      <c r="O30" s="15"/>
      <c r="P30" s="6"/>
      <c r="Q30" s="16"/>
    </row>
    <row r="31" spans="1:17" ht="15" hidden="1" x14ac:dyDescent="0.25">
      <c r="C31" s="2"/>
      <c r="D31" s="2">
        <v>0</v>
      </c>
      <c r="E31" s="2"/>
      <c r="F31" s="2"/>
      <c r="G31" s="2"/>
      <c r="H31" s="137" t="s">
        <v>13</v>
      </c>
      <c r="I31" s="172"/>
      <c r="J31" s="378"/>
      <c r="K31" s="15"/>
      <c r="L31" s="6"/>
      <c r="M31" s="16"/>
      <c r="N31" s="337"/>
      <c r="O31" s="15"/>
      <c r="P31" s="6"/>
      <c r="Q31" s="16"/>
    </row>
    <row r="32" spans="1:17" ht="30" hidden="1" x14ac:dyDescent="0.3">
      <c r="A32" s="140"/>
      <c r="B32" s="184"/>
      <c r="C32" s="118"/>
      <c r="D32" s="118"/>
      <c r="E32" s="118">
        <v>4</v>
      </c>
      <c r="F32" s="118"/>
      <c r="G32" s="118"/>
      <c r="H32" s="265" t="s">
        <v>193</v>
      </c>
      <c r="I32" s="175"/>
      <c r="J32" s="379"/>
      <c r="K32" s="126"/>
      <c r="L32" s="127"/>
      <c r="M32" s="128"/>
      <c r="N32" s="348"/>
      <c r="O32" s="123">
        <v>0</v>
      </c>
      <c r="P32" s="124">
        <v>23988052</v>
      </c>
      <c r="Q32" s="125">
        <v>21359033.870000001</v>
      </c>
    </row>
    <row r="33" spans="1:17" ht="15" hidden="1" x14ac:dyDescent="0.25">
      <c r="A33" s="141"/>
      <c r="B33" s="185"/>
      <c r="C33" s="115"/>
      <c r="D33" s="115"/>
      <c r="E33" s="115"/>
      <c r="F33" s="115"/>
      <c r="G33" s="115">
        <v>1</v>
      </c>
      <c r="H33" s="188" t="s">
        <v>194</v>
      </c>
      <c r="I33" s="176" t="s">
        <v>37</v>
      </c>
      <c r="J33" s="380"/>
      <c r="K33" s="129">
        <f>+K34</f>
        <v>0</v>
      </c>
      <c r="L33" s="130">
        <f>+L34</f>
        <v>117999</v>
      </c>
      <c r="M33" s="131">
        <f>+M34</f>
        <v>92018</v>
      </c>
      <c r="N33" s="349"/>
      <c r="O33" s="123"/>
      <c r="P33" s="124"/>
      <c r="Q33" s="125"/>
    </row>
    <row r="34" spans="1:17" ht="27" hidden="1" x14ac:dyDescent="0.25">
      <c r="A34" s="141"/>
      <c r="B34" s="185"/>
      <c r="C34" s="115"/>
      <c r="D34" s="115"/>
      <c r="E34" s="115"/>
      <c r="F34" s="115"/>
      <c r="G34" s="115">
        <v>2</v>
      </c>
      <c r="H34" s="188" t="s">
        <v>195</v>
      </c>
      <c r="I34" s="176" t="s">
        <v>37</v>
      </c>
      <c r="J34" s="380"/>
      <c r="K34" s="129">
        <v>0</v>
      </c>
      <c r="L34" s="130">
        <v>117999</v>
      </c>
      <c r="M34" s="131">
        <v>92018</v>
      </c>
      <c r="N34" s="349"/>
      <c r="O34" s="123"/>
      <c r="P34" s="124"/>
      <c r="Q34" s="125"/>
    </row>
  </sheetData>
  <mergeCells count="7">
    <mergeCell ref="A4:L4"/>
    <mergeCell ref="A5:I5"/>
    <mergeCell ref="A1:Q1"/>
    <mergeCell ref="A2:Q2"/>
    <mergeCell ref="A3:Q3"/>
    <mergeCell ref="J5:M5"/>
    <mergeCell ref="N5:Q5"/>
  </mergeCells>
  <pageMargins left="0.7" right="0.7" top="0.75" bottom="0.75" header="0.3" footer="0.3"/>
  <pageSetup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Q19"/>
  <sheetViews>
    <sheetView view="pageBreakPreview" zoomScaleNormal="115" zoomScaleSheetLayoutView="100" workbookViewId="0">
      <pane ySplit="6" topLeftCell="A7" activePane="bottomLeft" state="frozen"/>
      <selection activeCell="H30" sqref="H30"/>
      <selection pane="bottomLeft" activeCell="I19" sqref="I19"/>
    </sheetView>
  </sheetViews>
  <sheetFormatPr baseColWidth="10" defaultRowHeight="13.5" x14ac:dyDescent="0.25"/>
  <cols>
    <col min="1" max="7" width="3.7109375" style="113" bestFit="1" customWidth="1"/>
    <col min="8" max="8" width="65.5703125" style="113" customWidth="1"/>
    <col min="9" max="10" width="12.140625" style="113" customWidth="1"/>
    <col min="11" max="11" width="9.7109375" style="113" bestFit="1" customWidth="1"/>
    <col min="12" max="12" width="11" style="113" bestFit="1" customWidth="1"/>
    <col min="13" max="13" width="14.140625" style="113" bestFit="1" customWidth="1"/>
    <col min="14" max="16" width="15" style="113" bestFit="1" customWidth="1"/>
    <col min="17" max="17" width="14" style="113" customWidth="1"/>
    <col min="18" max="16384" width="11.42578125" style="113"/>
  </cols>
  <sheetData>
    <row r="1" spans="1:17" s="1" customFormat="1" ht="15" x14ac:dyDescent="0.2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s="1" customFormat="1" ht="15" x14ac:dyDescent="0.2">
      <c r="A2" s="471" t="s">
        <v>137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</row>
    <row r="3" spans="1:17" s="1" customFormat="1" ht="15" x14ac:dyDescent="0.2">
      <c r="A3" s="471" t="str">
        <f>+'201. DS'!A3:Q3</f>
        <v>EJERCICIO FISCAL 2020   ACTUALIZADA MARZO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</row>
    <row r="4" spans="1:17" ht="14.25" thickBot="1" x14ac:dyDescent="0.3">
      <c r="A4" s="112"/>
    </row>
    <row r="5" spans="1:17" ht="15" customHeight="1" thickBot="1" x14ac:dyDescent="0.3">
      <c r="A5" s="468" t="s">
        <v>20</v>
      </c>
      <c r="B5" s="469"/>
      <c r="C5" s="469"/>
      <c r="D5" s="469"/>
      <c r="E5" s="469"/>
      <c r="F5" s="469"/>
      <c r="G5" s="469"/>
      <c r="H5" s="469"/>
      <c r="I5" s="470"/>
      <c r="J5" s="472" t="s">
        <v>94</v>
      </c>
      <c r="K5" s="473"/>
      <c r="L5" s="473"/>
      <c r="M5" s="473"/>
      <c r="N5" s="473" t="s">
        <v>106</v>
      </c>
      <c r="O5" s="473"/>
      <c r="P5" s="473"/>
      <c r="Q5" s="474"/>
    </row>
    <row r="6" spans="1:17" ht="45.75" thickBot="1" x14ac:dyDescent="0.3">
      <c r="A6" s="53" t="s">
        <v>1</v>
      </c>
      <c r="B6" s="54" t="s">
        <v>2</v>
      </c>
      <c r="C6" s="54" t="s">
        <v>3</v>
      </c>
      <c r="D6" s="54" t="s">
        <v>4</v>
      </c>
      <c r="E6" s="54" t="s">
        <v>5</v>
      </c>
      <c r="F6" s="54" t="s">
        <v>6</v>
      </c>
      <c r="G6" s="54" t="s">
        <v>7</v>
      </c>
      <c r="H6" s="151" t="s">
        <v>93</v>
      </c>
      <c r="I6" s="159" t="s">
        <v>8</v>
      </c>
      <c r="J6" s="356" t="s">
        <v>197</v>
      </c>
      <c r="K6" s="71" t="s">
        <v>9</v>
      </c>
      <c r="L6" s="72" t="s">
        <v>10</v>
      </c>
      <c r="M6" s="94" t="s">
        <v>136</v>
      </c>
      <c r="N6" s="325" t="s">
        <v>197</v>
      </c>
      <c r="O6" s="71" t="s">
        <v>9</v>
      </c>
      <c r="P6" s="72" t="s">
        <v>10</v>
      </c>
      <c r="Q6" s="73" t="s">
        <v>136</v>
      </c>
    </row>
    <row r="7" spans="1:17" s="117" customFormat="1" ht="15" x14ac:dyDescent="0.3">
      <c r="A7" s="55"/>
      <c r="B7" s="56">
        <v>12</v>
      </c>
      <c r="C7" s="56"/>
      <c r="D7" s="56"/>
      <c r="E7" s="56"/>
      <c r="F7" s="56"/>
      <c r="G7" s="56"/>
      <c r="H7" s="150" t="s">
        <v>133</v>
      </c>
      <c r="I7" s="178"/>
      <c r="J7" s="377"/>
      <c r="K7" s="87"/>
      <c r="L7" s="56"/>
      <c r="M7" s="251"/>
      <c r="N7" s="331"/>
      <c r="O7" s="80"/>
      <c r="P7" s="56"/>
      <c r="Q7" s="88"/>
    </row>
    <row r="8" spans="1:17" s="117" customFormat="1" ht="15" x14ac:dyDescent="0.3">
      <c r="A8" s="15"/>
      <c r="B8" s="2"/>
      <c r="C8" s="5">
        <v>0</v>
      </c>
      <c r="D8" s="2"/>
      <c r="E8" s="2"/>
      <c r="F8" s="2"/>
      <c r="G8" s="2"/>
      <c r="H8" s="137" t="s">
        <v>12</v>
      </c>
      <c r="I8" s="172"/>
      <c r="J8" s="378"/>
      <c r="K8" s="189"/>
      <c r="L8" s="2"/>
      <c r="M8" s="255"/>
      <c r="N8" s="425"/>
      <c r="O8" s="426"/>
      <c r="P8" s="427"/>
      <c r="Q8" s="428"/>
    </row>
    <row r="9" spans="1:17" s="117" customFormat="1" ht="15" x14ac:dyDescent="0.3">
      <c r="A9" s="15"/>
      <c r="B9" s="2"/>
      <c r="C9" s="2"/>
      <c r="D9" s="2">
        <v>0</v>
      </c>
      <c r="E9" s="2"/>
      <c r="F9" s="2"/>
      <c r="G9" s="2"/>
      <c r="H9" s="137" t="s">
        <v>13</v>
      </c>
      <c r="I9" s="172"/>
      <c r="J9" s="378"/>
      <c r="K9" s="49"/>
      <c r="L9" s="2"/>
      <c r="M9" s="255"/>
      <c r="N9" s="425"/>
      <c r="O9" s="426"/>
      <c r="P9" s="427"/>
      <c r="Q9" s="428"/>
    </row>
    <row r="10" spans="1:17" s="117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37" t="s">
        <v>114</v>
      </c>
      <c r="I10" s="172"/>
      <c r="J10" s="378"/>
      <c r="K10" s="49"/>
      <c r="L10" s="2"/>
      <c r="M10" s="255"/>
      <c r="N10" s="425">
        <v>22985349</v>
      </c>
      <c r="O10" s="426">
        <v>14792315</v>
      </c>
      <c r="P10" s="427">
        <v>14792315</v>
      </c>
      <c r="Q10" s="428">
        <v>2362204.52</v>
      </c>
    </row>
    <row r="11" spans="1:17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65" t="s">
        <v>16</v>
      </c>
      <c r="I11" s="175" t="s">
        <v>15</v>
      </c>
      <c r="J11" s="379">
        <v>151</v>
      </c>
      <c r="K11" s="15">
        <f>K12</f>
        <v>142</v>
      </c>
      <c r="L11" s="6">
        <f t="shared" ref="L11" si="0">L12</f>
        <v>136</v>
      </c>
      <c r="M11" s="91">
        <f>M12</f>
        <v>113</v>
      </c>
      <c r="N11" s="401"/>
      <c r="O11" s="426"/>
      <c r="P11" s="427"/>
      <c r="Q11" s="428"/>
    </row>
    <row r="12" spans="1:17" ht="15" x14ac:dyDescent="0.25">
      <c r="A12" s="15"/>
      <c r="B12" s="2"/>
      <c r="C12" s="2"/>
      <c r="D12" s="2"/>
      <c r="E12" s="2"/>
      <c r="F12" s="2"/>
      <c r="G12" s="3">
        <v>2</v>
      </c>
      <c r="H12" s="188" t="s">
        <v>16</v>
      </c>
      <c r="I12" s="176" t="s">
        <v>15</v>
      </c>
      <c r="J12" s="380">
        <v>151</v>
      </c>
      <c r="K12" s="17">
        <v>142</v>
      </c>
      <c r="L12" s="4">
        <v>136</v>
      </c>
      <c r="M12" s="92">
        <v>113</v>
      </c>
      <c r="N12" s="405"/>
      <c r="O12" s="426"/>
      <c r="P12" s="427"/>
      <c r="Q12" s="428"/>
    </row>
    <row r="13" spans="1:17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63" t="s">
        <v>141</v>
      </c>
      <c r="I13" s="174"/>
      <c r="J13" s="365"/>
      <c r="K13" s="52"/>
      <c r="L13" s="3"/>
      <c r="M13" s="45"/>
      <c r="N13" s="401">
        <v>3705496.92</v>
      </c>
      <c r="O13" s="426">
        <v>3362685</v>
      </c>
      <c r="P13" s="427">
        <v>3362685</v>
      </c>
      <c r="Q13" s="428">
        <v>210143.85</v>
      </c>
    </row>
    <row r="14" spans="1:17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65" t="s">
        <v>21</v>
      </c>
      <c r="I14" s="175" t="s">
        <v>22</v>
      </c>
      <c r="J14" s="379">
        <v>16500</v>
      </c>
      <c r="K14" s="63">
        <f>K15</f>
        <v>700</v>
      </c>
      <c r="L14" s="7">
        <f t="shared" ref="L14" si="1">L15</f>
        <v>17600</v>
      </c>
      <c r="M14" s="256">
        <f>M15</f>
        <v>3415</v>
      </c>
      <c r="N14" s="401"/>
      <c r="O14" s="426"/>
      <c r="P14" s="427"/>
      <c r="Q14" s="428"/>
    </row>
    <row r="15" spans="1:17" ht="27" x14ac:dyDescent="0.25">
      <c r="A15" s="15"/>
      <c r="B15" s="2"/>
      <c r="C15" s="2"/>
      <c r="D15" s="2"/>
      <c r="E15" s="2"/>
      <c r="F15" s="2"/>
      <c r="G15" s="3">
        <v>2</v>
      </c>
      <c r="H15" s="188" t="s">
        <v>85</v>
      </c>
      <c r="I15" s="257" t="s">
        <v>22</v>
      </c>
      <c r="J15" s="381">
        <v>700</v>
      </c>
      <c r="K15" s="64">
        <v>700</v>
      </c>
      <c r="L15" s="8">
        <v>17600</v>
      </c>
      <c r="M15" s="258">
        <v>3415</v>
      </c>
      <c r="N15" s="405"/>
      <c r="O15" s="429"/>
      <c r="P15" s="430"/>
      <c r="Q15" s="431"/>
    </row>
    <row r="16" spans="1:17" ht="15.75" thickBot="1" x14ac:dyDescent="0.3">
      <c r="A16" s="25"/>
      <c r="B16" s="14"/>
      <c r="C16" s="14"/>
      <c r="D16" s="14"/>
      <c r="E16" s="14"/>
      <c r="F16" s="14"/>
      <c r="G16" s="10">
        <v>5</v>
      </c>
      <c r="H16" s="266" t="s">
        <v>86</v>
      </c>
      <c r="I16" s="177" t="s">
        <v>15</v>
      </c>
      <c r="J16" s="382">
        <v>1100</v>
      </c>
      <c r="K16" s="84">
        <v>1520</v>
      </c>
      <c r="L16" s="31">
        <v>5</v>
      </c>
      <c r="M16" s="93">
        <v>5</v>
      </c>
      <c r="N16" s="432"/>
      <c r="O16" s="433"/>
      <c r="P16" s="434"/>
      <c r="Q16" s="435"/>
    </row>
    <row r="17" spans="1:17" ht="41.25" thickBot="1" x14ac:dyDescent="0.3">
      <c r="A17" s="25"/>
      <c r="B17" s="14"/>
      <c r="C17" s="14"/>
      <c r="D17" s="14"/>
      <c r="E17" s="14"/>
      <c r="F17" s="14"/>
      <c r="G17" s="10">
        <v>3</v>
      </c>
      <c r="H17" s="266" t="s">
        <v>198</v>
      </c>
      <c r="I17" s="177" t="s">
        <v>22</v>
      </c>
      <c r="J17" s="382">
        <v>2250</v>
      </c>
      <c r="K17" s="84">
        <v>0</v>
      </c>
      <c r="L17" s="31">
        <v>0</v>
      </c>
      <c r="M17" s="93">
        <v>0</v>
      </c>
      <c r="N17" s="432"/>
      <c r="O17" s="433"/>
      <c r="P17" s="434"/>
      <c r="Q17" s="435"/>
    </row>
    <row r="18" spans="1:17" ht="41.25" thickBot="1" x14ac:dyDescent="0.3">
      <c r="A18" s="25"/>
      <c r="B18" s="14"/>
      <c r="C18" s="14"/>
      <c r="D18" s="14"/>
      <c r="E18" s="14"/>
      <c r="F18" s="14"/>
      <c r="G18" s="10">
        <v>4</v>
      </c>
      <c r="H18" s="266" t="s">
        <v>199</v>
      </c>
      <c r="I18" s="177" t="s">
        <v>22</v>
      </c>
      <c r="J18" s="382">
        <v>13550</v>
      </c>
      <c r="K18" s="84">
        <v>0</v>
      </c>
      <c r="L18" s="31">
        <v>0</v>
      </c>
      <c r="M18" s="93">
        <v>0</v>
      </c>
      <c r="N18" s="432"/>
      <c r="O18" s="433"/>
      <c r="P18" s="434"/>
      <c r="Q18" s="435"/>
    </row>
    <row r="19" spans="1:17" x14ac:dyDescent="0.25">
      <c r="N19" s="436"/>
      <c r="O19" s="436"/>
      <c r="P19" s="436"/>
      <c r="Q19" s="436"/>
    </row>
  </sheetData>
  <mergeCells count="6">
    <mergeCell ref="A5:I5"/>
    <mergeCell ref="A1:Q1"/>
    <mergeCell ref="A2:Q2"/>
    <mergeCell ref="A3:Q3"/>
    <mergeCell ref="J5:M5"/>
    <mergeCell ref="N5:Q5"/>
  </mergeCells>
  <pageMargins left="0.7" right="0.7" top="0.75" bottom="0.75" header="0.3" footer="0.3"/>
  <pageSetup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Q33"/>
  <sheetViews>
    <sheetView view="pageBreakPreview" zoomScaleNormal="90" zoomScaleSheetLayoutView="100" workbookViewId="0">
      <selection activeCell="N4" sqref="N1:N1048576"/>
    </sheetView>
  </sheetViews>
  <sheetFormatPr baseColWidth="10" defaultColWidth="30.42578125" defaultRowHeight="13.5" x14ac:dyDescent="0.25"/>
  <cols>
    <col min="1" max="7" width="3.7109375" style="113" bestFit="1" customWidth="1"/>
    <col min="8" max="8" width="55.42578125" style="113" customWidth="1"/>
    <col min="9" max="10" width="13.28515625" style="113" customWidth="1"/>
    <col min="11" max="12" width="11.5703125" style="113" bestFit="1" customWidth="1"/>
    <col min="13" max="13" width="13.5703125" style="113" customWidth="1"/>
    <col min="14" max="14" width="15.85546875" style="113" bestFit="1" customWidth="1"/>
    <col min="15" max="16" width="16.140625" style="113" bestFit="1" customWidth="1"/>
    <col min="17" max="17" width="16.140625" style="113" customWidth="1"/>
    <col min="18" max="16384" width="30.42578125" style="113"/>
  </cols>
  <sheetData>
    <row r="1" spans="1:17" s="1" customFormat="1" ht="15" x14ac:dyDescent="0.2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s="1" customFormat="1" ht="15" x14ac:dyDescent="0.2">
      <c r="A2" s="471" t="s">
        <v>137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</row>
    <row r="3" spans="1:17" s="1" customFormat="1" ht="15" x14ac:dyDescent="0.2">
      <c r="A3" s="471" t="str">
        <f>+'201. DS'!A3:Q3</f>
        <v>EJERCICIO FISCAL 2020   ACTUALIZADA MARZO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</row>
    <row r="4" spans="1:17" ht="14.25" thickBot="1" x14ac:dyDescent="0.3">
      <c r="F4" s="112"/>
    </row>
    <row r="5" spans="1:17" ht="15.75" customHeight="1" thickBot="1" x14ac:dyDescent="0.3">
      <c r="A5" s="468" t="s">
        <v>23</v>
      </c>
      <c r="B5" s="469"/>
      <c r="C5" s="469"/>
      <c r="D5" s="469"/>
      <c r="E5" s="469"/>
      <c r="F5" s="469"/>
      <c r="G5" s="469"/>
      <c r="H5" s="469"/>
      <c r="I5" s="475"/>
      <c r="J5" s="473" t="s">
        <v>94</v>
      </c>
      <c r="K5" s="473"/>
      <c r="L5" s="473"/>
      <c r="M5" s="474"/>
      <c r="N5" s="472" t="s">
        <v>106</v>
      </c>
      <c r="O5" s="473"/>
      <c r="P5" s="473"/>
      <c r="Q5" s="474"/>
    </row>
    <row r="6" spans="1:17" ht="39.75" thickBot="1" x14ac:dyDescent="0.3">
      <c r="A6" s="53" t="s">
        <v>1</v>
      </c>
      <c r="B6" s="54" t="s">
        <v>2</v>
      </c>
      <c r="C6" s="54" t="s">
        <v>3</v>
      </c>
      <c r="D6" s="54" t="s">
        <v>4</v>
      </c>
      <c r="E6" s="54" t="s">
        <v>5</v>
      </c>
      <c r="F6" s="54" t="s">
        <v>6</v>
      </c>
      <c r="G6" s="54" t="s">
        <v>7</v>
      </c>
      <c r="H6" s="151" t="s">
        <v>93</v>
      </c>
      <c r="I6" s="159" t="s">
        <v>8</v>
      </c>
      <c r="J6" s="356" t="s">
        <v>197</v>
      </c>
      <c r="K6" s="71" t="s">
        <v>9</v>
      </c>
      <c r="L6" s="72" t="s">
        <v>10</v>
      </c>
      <c r="M6" s="73" t="s">
        <v>136</v>
      </c>
      <c r="N6" s="325" t="s">
        <v>197</v>
      </c>
      <c r="O6" s="71" t="s">
        <v>9</v>
      </c>
      <c r="P6" s="72" t="s">
        <v>10</v>
      </c>
      <c r="Q6" s="73" t="s">
        <v>136</v>
      </c>
    </row>
    <row r="7" spans="1:17" ht="15" x14ac:dyDescent="0.25">
      <c r="A7" s="55"/>
      <c r="B7" s="56">
        <v>13</v>
      </c>
      <c r="C7" s="56"/>
      <c r="D7" s="56"/>
      <c r="E7" s="57"/>
      <c r="F7" s="57"/>
      <c r="G7" s="57"/>
      <c r="H7" s="150" t="s">
        <v>131</v>
      </c>
      <c r="I7" s="60"/>
      <c r="J7" s="364"/>
      <c r="K7" s="87"/>
      <c r="L7" s="57"/>
      <c r="M7" s="58"/>
      <c r="N7" s="339"/>
      <c r="O7" s="80"/>
      <c r="P7" s="57"/>
      <c r="Q7" s="58"/>
    </row>
    <row r="8" spans="1:17" ht="15" x14ac:dyDescent="0.25">
      <c r="A8" s="15"/>
      <c r="B8" s="2"/>
      <c r="C8" s="5">
        <v>0</v>
      </c>
      <c r="D8" s="2"/>
      <c r="E8" s="3"/>
      <c r="F8" s="3"/>
      <c r="G8" s="3"/>
      <c r="H8" s="137" t="s">
        <v>12</v>
      </c>
      <c r="I8" s="50"/>
      <c r="J8" s="365"/>
      <c r="K8" s="52"/>
      <c r="L8" s="3"/>
      <c r="M8" s="13"/>
      <c r="N8" s="333"/>
      <c r="O8" s="52"/>
      <c r="P8" s="3"/>
      <c r="Q8" s="13"/>
    </row>
    <row r="9" spans="1:17" ht="15" x14ac:dyDescent="0.25">
      <c r="A9" s="15"/>
      <c r="B9" s="2"/>
      <c r="C9" s="2"/>
      <c r="D9" s="2">
        <v>0</v>
      </c>
      <c r="E9" s="3"/>
      <c r="F9" s="3"/>
      <c r="G9" s="3"/>
      <c r="H9" s="137" t="s">
        <v>13</v>
      </c>
      <c r="I9" s="50"/>
      <c r="J9" s="365"/>
      <c r="K9" s="52"/>
      <c r="L9" s="3"/>
      <c r="M9" s="13"/>
      <c r="N9" s="437"/>
      <c r="O9" s="429"/>
      <c r="P9" s="430"/>
      <c r="Q9" s="431"/>
    </row>
    <row r="10" spans="1:17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37" t="s">
        <v>114</v>
      </c>
      <c r="I10" s="50"/>
      <c r="J10" s="365"/>
      <c r="K10" s="52"/>
      <c r="L10" s="3"/>
      <c r="M10" s="13"/>
      <c r="N10" s="437">
        <v>339979665.30000001</v>
      </c>
      <c r="O10" s="426">
        <v>169118454</v>
      </c>
      <c r="P10" s="427">
        <v>169118454</v>
      </c>
      <c r="Q10" s="428">
        <v>20532764.91</v>
      </c>
    </row>
    <row r="11" spans="1:17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37" t="s">
        <v>14</v>
      </c>
      <c r="I11" s="179" t="s">
        <v>15</v>
      </c>
      <c r="J11" s="366">
        <v>1190</v>
      </c>
      <c r="K11" s="59">
        <f>+K12</f>
        <v>516</v>
      </c>
      <c r="L11" s="42">
        <f>SUM(L12)</f>
        <v>1220</v>
      </c>
      <c r="M11" s="42">
        <f>SUM(M12)</f>
        <v>867</v>
      </c>
      <c r="N11" s="409"/>
      <c r="O11" s="438"/>
      <c r="P11" s="439"/>
      <c r="Q11" s="440"/>
    </row>
    <row r="12" spans="1:17" ht="15" x14ac:dyDescent="0.25">
      <c r="A12" s="15"/>
      <c r="B12" s="2"/>
      <c r="C12" s="2"/>
      <c r="D12" s="2"/>
      <c r="E12" s="3"/>
      <c r="F12" s="3"/>
      <c r="G12" s="3">
        <v>2</v>
      </c>
      <c r="H12" s="171" t="s">
        <v>14</v>
      </c>
      <c r="I12" s="180" t="s">
        <v>15</v>
      </c>
      <c r="J12" s="367">
        <v>1190</v>
      </c>
      <c r="K12" s="77">
        <v>516</v>
      </c>
      <c r="L12" s="78">
        <v>1220</v>
      </c>
      <c r="M12" s="79">
        <v>867</v>
      </c>
      <c r="N12" s="405"/>
      <c r="O12" s="429"/>
      <c r="P12" s="430"/>
      <c r="Q12" s="431"/>
    </row>
    <row r="13" spans="1:17" s="117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37" t="s">
        <v>132</v>
      </c>
      <c r="I13" s="51"/>
      <c r="J13" s="378"/>
      <c r="K13" s="120"/>
      <c r="L13" s="121"/>
      <c r="M13" s="122"/>
      <c r="N13" s="425">
        <v>21239788</v>
      </c>
      <c r="O13" s="426">
        <v>72859140</v>
      </c>
      <c r="P13" s="427">
        <v>72859140</v>
      </c>
      <c r="Q13" s="428">
        <v>4829331.09</v>
      </c>
    </row>
    <row r="14" spans="1:17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37" t="s">
        <v>24</v>
      </c>
      <c r="I14" s="179" t="s">
        <v>25</v>
      </c>
      <c r="J14" s="59">
        <v>10559</v>
      </c>
      <c r="K14" s="59">
        <f>+K19+K20+K21</f>
        <v>5083</v>
      </c>
      <c r="L14" s="42">
        <f>+L19+L20+L21</f>
        <v>7000</v>
      </c>
      <c r="M14" s="30">
        <f>SUM(M19:M21)</f>
        <v>1497</v>
      </c>
      <c r="N14" s="401"/>
      <c r="O14" s="438"/>
      <c r="P14" s="439"/>
      <c r="Q14" s="440"/>
    </row>
    <row r="15" spans="1:17" ht="27" x14ac:dyDescent="0.25">
      <c r="A15" s="15"/>
      <c r="B15" s="2"/>
      <c r="C15" s="2"/>
      <c r="D15" s="2"/>
      <c r="E15" s="3"/>
      <c r="F15" s="3"/>
      <c r="G15" s="3">
        <v>2</v>
      </c>
      <c r="H15" s="171" t="s">
        <v>26</v>
      </c>
      <c r="I15" s="180" t="s">
        <v>27</v>
      </c>
      <c r="J15" s="77">
        <v>1655003</v>
      </c>
      <c r="K15" s="77">
        <v>879624</v>
      </c>
      <c r="L15" s="78">
        <v>1491270</v>
      </c>
      <c r="M15" s="79">
        <v>312776</v>
      </c>
      <c r="N15" s="405"/>
      <c r="O15" s="429"/>
      <c r="P15" s="430"/>
      <c r="Q15" s="431"/>
    </row>
    <row r="16" spans="1:17" ht="27" x14ac:dyDescent="0.25">
      <c r="A16" s="15"/>
      <c r="B16" s="2"/>
      <c r="C16" s="2"/>
      <c r="D16" s="2"/>
      <c r="E16" s="3"/>
      <c r="F16" s="3"/>
      <c r="G16" s="3">
        <v>3</v>
      </c>
      <c r="H16" s="171" t="s">
        <v>28</v>
      </c>
      <c r="I16" s="180" t="s">
        <v>27</v>
      </c>
      <c r="J16" s="77">
        <v>1687936</v>
      </c>
      <c r="K16" s="77">
        <v>893150</v>
      </c>
      <c r="L16" s="78">
        <v>1475117</v>
      </c>
      <c r="M16" s="79">
        <v>315428</v>
      </c>
      <c r="N16" s="405"/>
      <c r="O16" s="429"/>
      <c r="P16" s="430"/>
      <c r="Q16" s="431"/>
    </row>
    <row r="17" spans="1:17" ht="15" x14ac:dyDescent="0.25">
      <c r="A17" s="15"/>
      <c r="B17" s="2"/>
      <c r="C17" s="2"/>
      <c r="D17" s="2"/>
      <c r="E17" s="3"/>
      <c r="F17" s="3"/>
      <c r="G17" s="3">
        <v>4</v>
      </c>
      <c r="H17" s="171" t="s">
        <v>29</v>
      </c>
      <c r="I17" s="180" t="s">
        <v>30</v>
      </c>
      <c r="J17" s="77">
        <v>39401885.249999993</v>
      </c>
      <c r="K17" s="77">
        <v>34559015</v>
      </c>
      <c r="L17" s="78">
        <v>34559015</v>
      </c>
      <c r="M17" s="79">
        <v>8383663</v>
      </c>
      <c r="N17" s="405"/>
      <c r="O17" s="429"/>
      <c r="P17" s="430"/>
      <c r="Q17" s="431"/>
    </row>
    <row r="18" spans="1:17" ht="15" x14ac:dyDescent="0.25">
      <c r="A18" s="15"/>
      <c r="B18" s="2"/>
      <c r="C18" s="2"/>
      <c r="D18" s="2"/>
      <c r="E18" s="3"/>
      <c r="F18" s="3"/>
      <c r="G18" s="3">
        <v>5</v>
      </c>
      <c r="H18" s="171" t="s">
        <v>31</v>
      </c>
      <c r="I18" s="180" t="s">
        <v>30</v>
      </c>
      <c r="J18" s="77">
        <v>27472962.299999997</v>
      </c>
      <c r="K18" s="77">
        <v>24612729</v>
      </c>
      <c r="L18" s="78">
        <v>24612729</v>
      </c>
      <c r="M18" s="79">
        <v>6094821</v>
      </c>
      <c r="N18" s="405"/>
      <c r="O18" s="429"/>
      <c r="P18" s="430"/>
      <c r="Q18" s="431"/>
    </row>
    <row r="19" spans="1:17" ht="15" x14ac:dyDescent="0.25">
      <c r="A19" s="15"/>
      <c r="B19" s="3"/>
      <c r="C19" s="3"/>
      <c r="D19" s="3"/>
      <c r="E19" s="3"/>
      <c r="F19" s="3"/>
      <c r="G19" s="3">
        <v>6</v>
      </c>
      <c r="H19" s="171" t="s">
        <v>87</v>
      </c>
      <c r="I19" s="180" t="s">
        <v>25</v>
      </c>
      <c r="J19" s="367">
        <v>725</v>
      </c>
      <c r="K19" s="77">
        <v>305</v>
      </c>
      <c r="L19" s="78">
        <v>520</v>
      </c>
      <c r="M19" s="79">
        <v>105</v>
      </c>
      <c r="N19" s="405"/>
      <c r="O19" s="429"/>
      <c r="P19" s="430"/>
      <c r="Q19" s="431"/>
    </row>
    <row r="20" spans="1:17" ht="27" x14ac:dyDescent="0.25">
      <c r="A20" s="15"/>
      <c r="B20" s="3"/>
      <c r="C20" s="3"/>
      <c r="D20" s="3"/>
      <c r="E20" s="3"/>
      <c r="F20" s="3"/>
      <c r="G20" s="3">
        <v>7</v>
      </c>
      <c r="H20" s="171" t="s">
        <v>88</v>
      </c>
      <c r="I20" s="180" t="s">
        <v>25</v>
      </c>
      <c r="J20" s="367">
        <v>252</v>
      </c>
      <c r="K20" s="77">
        <v>102</v>
      </c>
      <c r="L20" s="78">
        <v>165</v>
      </c>
      <c r="M20" s="79">
        <v>32</v>
      </c>
      <c r="N20" s="405"/>
      <c r="O20" s="429"/>
      <c r="P20" s="430"/>
      <c r="Q20" s="431"/>
    </row>
    <row r="21" spans="1:17" ht="27" x14ac:dyDescent="0.25">
      <c r="A21" s="15"/>
      <c r="B21" s="3"/>
      <c r="C21" s="3"/>
      <c r="D21" s="3"/>
      <c r="E21" s="3"/>
      <c r="F21" s="3"/>
      <c r="G21" s="3">
        <v>8</v>
      </c>
      <c r="H21" s="171" t="s">
        <v>32</v>
      </c>
      <c r="I21" s="180" t="s">
        <v>25</v>
      </c>
      <c r="J21" s="367">
        <v>3582</v>
      </c>
      <c r="K21" s="77">
        <v>4676</v>
      </c>
      <c r="L21" s="78">
        <v>6315</v>
      </c>
      <c r="M21" s="79">
        <v>1360</v>
      </c>
      <c r="N21" s="405"/>
      <c r="O21" s="429"/>
      <c r="P21" s="430"/>
      <c r="Q21" s="431"/>
    </row>
    <row r="22" spans="1:17" s="117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37" t="s">
        <v>33</v>
      </c>
      <c r="I22" s="179"/>
      <c r="J22" s="366"/>
      <c r="K22" s="59"/>
      <c r="L22" s="42"/>
      <c r="M22" s="30"/>
      <c r="N22" s="401">
        <v>11658400</v>
      </c>
      <c r="O22" s="426">
        <v>11827600</v>
      </c>
      <c r="P22" s="427">
        <v>11827600</v>
      </c>
      <c r="Q22" s="428">
        <v>3154035.49</v>
      </c>
    </row>
    <row r="23" spans="1:17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37" t="s">
        <v>34</v>
      </c>
      <c r="I23" s="179" t="s">
        <v>25</v>
      </c>
      <c r="J23" s="366">
        <v>73307</v>
      </c>
      <c r="K23" s="59">
        <f>+K24</f>
        <v>66286</v>
      </c>
      <c r="L23" s="42">
        <f t="shared" ref="L23:M23" si="0">+L24</f>
        <v>66286</v>
      </c>
      <c r="M23" s="30">
        <f t="shared" si="0"/>
        <v>11048</v>
      </c>
      <c r="N23" s="401"/>
      <c r="O23" s="426"/>
      <c r="P23" s="427"/>
      <c r="Q23" s="428"/>
    </row>
    <row r="24" spans="1:17" ht="27" x14ac:dyDescent="0.25">
      <c r="A24" s="15"/>
      <c r="B24" s="3"/>
      <c r="C24" s="3"/>
      <c r="D24" s="3"/>
      <c r="E24" s="2"/>
      <c r="F24" s="3"/>
      <c r="G24" s="3">
        <v>2</v>
      </c>
      <c r="H24" s="171" t="s">
        <v>34</v>
      </c>
      <c r="I24" s="180" t="s">
        <v>25</v>
      </c>
      <c r="J24" s="367">
        <v>7307</v>
      </c>
      <c r="K24" s="77">
        <v>66286</v>
      </c>
      <c r="L24" s="78">
        <v>66286</v>
      </c>
      <c r="M24" s="79">
        <v>11048</v>
      </c>
      <c r="N24" s="405"/>
      <c r="O24" s="426"/>
      <c r="P24" s="427"/>
      <c r="Q24" s="428"/>
    </row>
    <row r="25" spans="1:17" s="117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37" t="s">
        <v>35</v>
      </c>
      <c r="I25" s="179"/>
      <c r="J25" s="366"/>
      <c r="K25" s="59"/>
      <c r="L25" s="42"/>
      <c r="M25" s="30"/>
      <c r="N25" s="401">
        <v>11980352.4</v>
      </c>
      <c r="O25" s="426">
        <v>15452806</v>
      </c>
      <c r="P25" s="427">
        <v>15452806</v>
      </c>
      <c r="Q25" s="428">
        <v>174472.99</v>
      </c>
    </row>
    <row r="26" spans="1:17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37" t="s">
        <v>36</v>
      </c>
      <c r="I26" s="179" t="s">
        <v>37</v>
      </c>
      <c r="J26" s="366">
        <v>130975</v>
      </c>
      <c r="K26" s="59">
        <f>+K27</f>
        <v>151250</v>
      </c>
      <c r="L26" s="42">
        <f t="shared" ref="L26:M26" si="1">+L27</f>
        <v>151250</v>
      </c>
      <c r="M26" s="30">
        <f t="shared" si="1"/>
        <v>17444</v>
      </c>
      <c r="N26" s="401"/>
      <c r="O26" s="426"/>
      <c r="P26" s="427"/>
      <c r="Q26" s="428"/>
    </row>
    <row r="27" spans="1:17" ht="27.75" thickBot="1" x14ac:dyDescent="0.3">
      <c r="A27" s="298"/>
      <c r="B27" s="299"/>
      <c r="C27" s="299"/>
      <c r="D27" s="299"/>
      <c r="E27" s="299"/>
      <c r="F27" s="299"/>
      <c r="G27" s="299">
        <v>2</v>
      </c>
      <c r="H27" s="300" t="s">
        <v>36</v>
      </c>
      <c r="I27" s="301" t="s">
        <v>37</v>
      </c>
      <c r="J27" s="371">
        <v>130975</v>
      </c>
      <c r="K27" s="302">
        <v>151250</v>
      </c>
      <c r="L27" s="303">
        <v>151250</v>
      </c>
      <c r="M27" s="304">
        <v>17444</v>
      </c>
      <c r="N27" s="441"/>
      <c r="O27" s="442"/>
      <c r="P27" s="443"/>
      <c r="Q27" s="444"/>
    </row>
    <row r="28" spans="1:17" s="117" customFormat="1" ht="15" x14ac:dyDescent="0.3">
      <c r="A28" s="306"/>
      <c r="B28" s="307">
        <v>99</v>
      </c>
      <c r="C28" s="307"/>
      <c r="D28" s="307"/>
      <c r="E28" s="307"/>
      <c r="F28" s="307"/>
      <c r="G28" s="307"/>
      <c r="H28" s="307" t="s">
        <v>188</v>
      </c>
      <c r="I28" s="307"/>
      <c r="J28" s="307"/>
      <c r="K28" s="307"/>
      <c r="L28" s="307"/>
      <c r="M28" s="307"/>
      <c r="N28" s="445"/>
      <c r="O28" s="445"/>
      <c r="P28" s="445"/>
      <c r="Q28" s="446"/>
    </row>
    <row r="29" spans="1:17" s="117" customFormat="1" ht="15" x14ac:dyDescent="0.3">
      <c r="A29" s="287"/>
      <c r="B29" s="118"/>
      <c r="C29" s="118">
        <v>0</v>
      </c>
      <c r="D29" s="118"/>
      <c r="E29" s="118"/>
      <c r="F29" s="118"/>
      <c r="G29" s="118"/>
      <c r="H29" s="118" t="s">
        <v>12</v>
      </c>
      <c r="I29" s="118"/>
      <c r="J29" s="118"/>
      <c r="K29" s="118"/>
      <c r="L29" s="118"/>
      <c r="M29" s="118"/>
      <c r="N29" s="305"/>
      <c r="O29" s="305"/>
      <c r="P29" s="305"/>
      <c r="Q29" s="447"/>
    </row>
    <row r="30" spans="1:17" s="117" customFormat="1" ht="15" x14ac:dyDescent="0.3">
      <c r="A30" s="287"/>
      <c r="B30" s="118"/>
      <c r="C30" s="118"/>
      <c r="D30" s="118">
        <v>0</v>
      </c>
      <c r="E30" s="118"/>
      <c r="F30" s="118"/>
      <c r="G30" s="118"/>
      <c r="H30" s="118" t="s">
        <v>13</v>
      </c>
      <c r="I30" s="118"/>
      <c r="J30" s="118"/>
      <c r="K30" s="118"/>
      <c r="L30" s="118"/>
      <c r="M30" s="118"/>
      <c r="N30" s="305"/>
      <c r="O30" s="305"/>
      <c r="P30" s="305"/>
      <c r="Q30" s="447"/>
    </row>
    <row r="31" spans="1:17" s="117" customFormat="1" ht="15" x14ac:dyDescent="0.3">
      <c r="A31" s="287"/>
      <c r="B31" s="118"/>
      <c r="C31" s="118"/>
      <c r="D31" s="118"/>
      <c r="E31" s="118">
        <v>2</v>
      </c>
      <c r="F31" s="118">
        <v>0</v>
      </c>
      <c r="G31" s="118"/>
      <c r="H31" s="118" t="s">
        <v>189</v>
      </c>
      <c r="I31" s="118"/>
      <c r="J31" s="118"/>
      <c r="K31" s="118"/>
      <c r="L31" s="118"/>
      <c r="M31" s="118"/>
      <c r="N31" s="305">
        <v>450000</v>
      </c>
      <c r="O31" s="305">
        <v>450000</v>
      </c>
      <c r="P31" s="305">
        <v>450000</v>
      </c>
      <c r="Q31" s="305">
        <v>0</v>
      </c>
    </row>
    <row r="32" spans="1:17" s="117" customFormat="1" ht="30" x14ac:dyDescent="0.3">
      <c r="A32" s="287"/>
      <c r="B32" s="118"/>
      <c r="C32" s="118"/>
      <c r="D32" s="118"/>
      <c r="E32" s="118"/>
      <c r="F32" s="118"/>
      <c r="G32" s="118"/>
      <c r="H32" s="297" t="s">
        <v>190</v>
      </c>
      <c r="I32" s="118" t="s">
        <v>99</v>
      </c>
      <c r="J32" s="118">
        <v>1</v>
      </c>
      <c r="K32" s="118">
        <f>+K33</f>
        <v>1</v>
      </c>
      <c r="L32" s="118">
        <f t="shared" ref="L32:M32" si="2">+L33</f>
        <v>1</v>
      </c>
      <c r="M32" s="118">
        <f t="shared" si="2"/>
        <v>0</v>
      </c>
      <c r="N32" s="118"/>
      <c r="O32" s="305"/>
      <c r="P32" s="305"/>
      <c r="Q32" s="288"/>
    </row>
    <row r="33" spans="1:17" ht="27.75" thickBot="1" x14ac:dyDescent="0.3">
      <c r="A33" s="204"/>
      <c r="B33" s="116"/>
      <c r="C33" s="116"/>
      <c r="D33" s="116"/>
      <c r="E33" s="116"/>
      <c r="F33" s="116"/>
      <c r="G33" s="116"/>
      <c r="H33" s="308" t="s">
        <v>190</v>
      </c>
      <c r="I33" s="116" t="s">
        <v>99</v>
      </c>
      <c r="J33" s="116">
        <v>1</v>
      </c>
      <c r="K33" s="116">
        <v>1</v>
      </c>
      <c r="L33" s="116">
        <v>1</v>
      </c>
      <c r="M33" s="116">
        <v>0</v>
      </c>
      <c r="N33" s="116"/>
      <c r="O33" s="309"/>
      <c r="P33" s="309"/>
      <c r="Q33" s="153"/>
    </row>
  </sheetData>
  <mergeCells count="6">
    <mergeCell ref="A5:I5"/>
    <mergeCell ref="A1:Q1"/>
    <mergeCell ref="A2:Q2"/>
    <mergeCell ref="A3:Q3"/>
    <mergeCell ref="J5:M5"/>
    <mergeCell ref="N5:Q5"/>
  </mergeCell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Q14"/>
  <sheetViews>
    <sheetView view="pageBreakPreview" zoomScale="115" zoomScaleNormal="110" zoomScaleSheetLayoutView="115" workbookViewId="0">
      <pane ySplit="6" topLeftCell="A7" activePane="bottomLeft" state="frozen"/>
      <selection activeCell="H30" sqref="H30"/>
      <selection pane="bottomLeft" activeCell="H14" sqref="H14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10" width="13.7109375" customWidth="1"/>
    <col min="11" max="11" width="9.7109375" bestFit="1" customWidth="1"/>
    <col min="12" max="12" width="11" bestFit="1" customWidth="1"/>
    <col min="13" max="14" width="12.5703125" customWidth="1"/>
    <col min="15" max="16" width="15.140625" bestFit="1" customWidth="1"/>
    <col min="17" max="17" width="14.42578125" customWidth="1"/>
  </cols>
  <sheetData>
    <row r="1" spans="1:17" s="1" customFormat="1" ht="15" x14ac:dyDescent="0.2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s="1" customFormat="1" ht="15" x14ac:dyDescent="0.2">
      <c r="A2" s="471" t="s">
        <v>137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</row>
    <row r="3" spans="1:17" s="1" customFormat="1" ht="15" x14ac:dyDescent="0.2">
      <c r="A3" s="471" t="str">
        <f>+'201. DS'!A3:Q3</f>
        <v>EJERCICIO FISCAL 2020   ACTUALIZADA MARZO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</row>
    <row r="4" spans="1:17" ht="14.25" thickBot="1" x14ac:dyDescent="0.3">
      <c r="A4" s="112"/>
    </row>
    <row r="5" spans="1:17" ht="15" customHeight="1" thickBot="1" x14ac:dyDescent="0.25">
      <c r="A5" s="468" t="s">
        <v>38</v>
      </c>
      <c r="B5" s="469"/>
      <c r="C5" s="469"/>
      <c r="D5" s="469"/>
      <c r="E5" s="469"/>
      <c r="F5" s="469"/>
      <c r="G5" s="469"/>
      <c r="H5" s="469"/>
      <c r="I5" s="470"/>
      <c r="J5" s="472" t="s">
        <v>94</v>
      </c>
      <c r="K5" s="473"/>
      <c r="L5" s="473"/>
      <c r="M5" s="474"/>
      <c r="N5" s="472" t="s">
        <v>107</v>
      </c>
      <c r="O5" s="473"/>
      <c r="P5" s="473"/>
      <c r="Q5" s="474"/>
    </row>
    <row r="6" spans="1:17" ht="39.75" thickBot="1" x14ac:dyDescent="0.25">
      <c r="A6" s="53" t="s">
        <v>1</v>
      </c>
      <c r="B6" s="54" t="s">
        <v>2</v>
      </c>
      <c r="C6" s="54" t="s">
        <v>3</v>
      </c>
      <c r="D6" s="54" t="s">
        <v>4</v>
      </c>
      <c r="E6" s="54" t="s">
        <v>5</v>
      </c>
      <c r="F6" s="54" t="s">
        <v>6</v>
      </c>
      <c r="G6" s="54" t="s">
        <v>7</v>
      </c>
      <c r="H6" s="151" t="s">
        <v>93</v>
      </c>
      <c r="I6" s="159" t="s">
        <v>8</v>
      </c>
      <c r="J6" s="356" t="s">
        <v>197</v>
      </c>
      <c r="K6" s="71" t="s">
        <v>9</v>
      </c>
      <c r="L6" s="72" t="s">
        <v>10</v>
      </c>
      <c r="M6" s="73" t="s">
        <v>136</v>
      </c>
      <c r="N6" s="325" t="s">
        <v>197</v>
      </c>
      <c r="O6" s="71" t="s">
        <v>9</v>
      </c>
      <c r="P6" s="72" t="s">
        <v>10</v>
      </c>
      <c r="Q6" s="73" t="s">
        <v>136</v>
      </c>
    </row>
    <row r="7" spans="1:17" s="70" customFormat="1" ht="15" x14ac:dyDescent="0.2">
      <c r="A7" s="55"/>
      <c r="B7" s="56">
        <v>14</v>
      </c>
      <c r="C7" s="56"/>
      <c r="D7" s="56"/>
      <c r="E7" s="56"/>
      <c r="F7" s="56"/>
      <c r="G7" s="56"/>
      <c r="H7" s="150" t="s">
        <v>130</v>
      </c>
      <c r="I7" s="178"/>
      <c r="J7" s="377"/>
      <c r="K7" s="89"/>
      <c r="L7" s="56"/>
      <c r="M7" s="88"/>
      <c r="N7" s="448"/>
      <c r="O7" s="449"/>
      <c r="P7" s="450"/>
      <c r="Q7" s="451"/>
    </row>
    <row r="8" spans="1:17" s="70" customFormat="1" ht="15" x14ac:dyDescent="0.2">
      <c r="A8" s="15"/>
      <c r="B8" s="2"/>
      <c r="C8" s="5">
        <v>0</v>
      </c>
      <c r="D8" s="2"/>
      <c r="E8" s="2"/>
      <c r="F8" s="2"/>
      <c r="G8" s="2"/>
      <c r="H8" s="137" t="s">
        <v>12</v>
      </c>
      <c r="I8" s="172"/>
      <c r="J8" s="378"/>
      <c r="K8" s="189"/>
      <c r="L8" s="2"/>
      <c r="M8" s="29"/>
      <c r="N8" s="425"/>
      <c r="O8" s="426"/>
      <c r="P8" s="427"/>
      <c r="Q8" s="428"/>
    </row>
    <row r="9" spans="1:17" s="70" customFormat="1" ht="15" x14ac:dyDescent="0.2">
      <c r="A9" s="15"/>
      <c r="B9" s="2"/>
      <c r="C9" s="2"/>
      <c r="D9" s="2">
        <v>0</v>
      </c>
      <c r="E9" s="2"/>
      <c r="F9" s="2"/>
      <c r="G9" s="2"/>
      <c r="H9" s="137" t="s">
        <v>13</v>
      </c>
      <c r="I9" s="172"/>
      <c r="J9" s="378"/>
      <c r="K9" s="49"/>
      <c r="L9" s="2"/>
      <c r="M9" s="29"/>
      <c r="N9" s="425"/>
      <c r="O9" s="426"/>
      <c r="P9" s="427"/>
      <c r="Q9" s="428"/>
    </row>
    <row r="10" spans="1:17" s="70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37" t="s">
        <v>114</v>
      </c>
      <c r="I10" s="172"/>
      <c r="J10" s="378"/>
      <c r="K10" s="49"/>
      <c r="L10" s="2"/>
      <c r="M10" s="29"/>
      <c r="N10" s="425">
        <v>55315117</v>
      </c>
      <c r="O10" s="426">
        <v>70000000</v>
      </c>
      <c r="P10" s="427">
        <v>70000000</v>
      </c>
      <c r="Q10" s="428">
        <v>1633342.08</v>
      </c>
    </row>
    <row r="11" spans="1:17" s="70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194" t="s">
        <v>16</v>
      </c>
      <c r="I11" s="160" t="s">
        <v>15</v>
      </c>
      <c r="J11" s="366">
        <v>141</v>
      </c>
      <c r="K11" s="155">
        <f>K12+K13</f>
        <v>197</v>
      </c>
      <c r="L11" s="272">
        <f>SUM(L12:L13)</f>
        <v>212</v>
      </c>
      <c r="M11" s="272">
        <f>SUM(M12:M13)</f>
        <v>38</v>
      </c>
      <c r="N11" s="452"/>
      <c r="O11" s="402"/>
      <c r="P11" s="403"/>
      <c r="Q11" s="404"/>
    </row>
    <row r="12" spans="1:17" s="48" customFormat="1" ht="15" x14ac:dyDescent="0.2">
      <c r="A12" s="15"/>
      <c r="B12" s="2"/>
      <c r="C12" s="2"/>
      <c r="D12" s="2"/>
      <c r="E12" s="2"/>
      <c r="F12" s="2"/>
      <c r="G12" s="3">
        <v>2</v>
      </c>
      <c r="H12" s="195" t="s">
        <v>16</v>
      </c>
      <c r="I12" s="173" t="s">
        <v>15</v>
      </c>
      <c r="J12" s="367">
        <v>108</v>
      </c>
      <c r="K12" s="157">
        <v>39</v>
      </c>
      <c r="L12" s="44">
        <v>92</v>
      </c>
      <c r="M12" s="158">
        <v>38</v>
      </c>
      <c r="N12" s="405"/>
      <c r="O12" s="426"/>
      <c r="P12" s="427"/>
      <c r="Q12" s="428"/>
    </row>
    <row r="13" spans="1:17" s="48" customFormat="1" ht="15.75" thickBot="1" x14ac:dyDescent="0.25">
      <c r="A13" s="25"/>
      <c r="B13" s="14"/>
      <c r="C13" s="14"/>
      <c r="D13" s="14"/>
      <c r="E13" s="14"/>
      <c r="F13" s="14"/>
      <c r="G13" s="10">
        <v>4</v>
      </c>
      <c r="H13" s="198" t="s">
        <v>181</v>
      </c>
      <c r="I13" s="191" t="s">
        <v>15</v>
      </c>
      <c r="J13" s="368">
        <v>33</v>
      </c>
      <c r="K13" s="196">
        <v>158</v>
      </c>
      <c r="L13" s="146">
        <v>120</v>
      </c>
      <c r="M13" s="197">
        <v>0</v>
      </c>
      <c r="N13" s="432"/>
      <c r="O13" s="453"/>
      <c r="P13" s="454"/>
      <c r="Q13" s="455"/>
    </row>
    <row r="14" spans="1:17" ht="15.75" thickBot="1" x14ac:dyDescent="0.25">
      <c r="A14" s="25"/>
      <c r="B14" s="14"/>
      <c r="C14" s="14"/>
      <c r="D14" s="14"/>
      <c r="E14" s="14"/>
      <c r="F14" s="14"/>
      <c r="G14" s="10"/>
      <c r="H14" s="198" t="s">
        <v>200</v>
      </c>
      <c r="I14" s="191" t="s">
        <v>15</v>
      </c>
      <c r="J14" s="368">
        <v>12348</v>
      </c>
      <c r="K14" s="196">
        <v>0</v>
      </c>
      <c r="L14" s="146">
        <v>0</v>
      </c>
      <c r="M14" s="197">
        <v>0</v>
      </c>
      <c r="N14" s="432"/>
      <c r="O14" s="453"/>
      <c r="P14" s="454"/>
      <c r="Q14" s="455"/>
    </row>
  </sheetData>
  <mergeCells count="6">
    <mergeCell ref="A5:I5"/>
    <mergeCell ref="A1:Q1"/>
    <mergeCell ref="A2:Q2"/>
    <mergeCell ref="A3:Q3"/>
    <mergeCell ref="J5:M5"/>
    <mergeCell ref="N5:Q5"/>
  </mergeCells>
  <pageMargins left="0.7" right="0.7" top="0.75" bottom="0.75" header="0.3" footer="0.3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Q23"/>
  <sheetViews>
    <sheetView view="pageBreakPreview" topLeftCell="B1" zoomScale="115" zoomScaleNormal="115" zoomScaleSheetLayoutView="115" workbookViewId="0">
      <selection activeCell="B23" sqref="A23:XFD23"/>
    </sheetView>
  </sheetViews>
  <sheetFormatPr baseColWidth="10" defaultRowHeight="13.5" x14ac:dyDescent="0.25"/>
  <cols>
    <col min="1" max="7" width="3.85546875" style="113" bestFit="1" customWidth="1"/>
    <col min="8" max="8" width="55.85546875" style="113" customWidth="1"/>
    <col min="9" max="9" width="12.5703125" style="113" bestFit="1" customWidth="1"/>
    <col min="10" max="10" width="12.5703125" style="113" customWidth="1"/>
    <col min="11" max="11" width="9.85546875" style="113" bestFit="1" customWidth="1"/>
    <col min="12" max="12" width="11.140625" style="113" bestFit="1" customWidth="1"/>
    <col min="13" max="14" width="14.7109375" style="113" customWidth="1"/>
    <col min="15" max="16" width="14.140625" style="113" bestFit="1" customWidth="1"/>
    <col min="17" max="17" width="14.28515625" style="113" bestFit="1" customWidth="1"/>
    <col min="18" max="16384" width="11.42578125" style="113"/>
  </cols>
  <sheetData>
    <row r="1" spans="1:17" s="1" customFormat="1" ht="15" x14ac:dyDescent="0.2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s="1" customFormat="1" ht="15" x14ac:dyDescent="0.2">
      <c r="A2" s="471" t="s">
        <v>137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</row>
    <row r="3" spans="1:17" s="1" customFormat="1" ht="15" x14ac:dyDescent="0.2">
      <c r="A3" s="471" t="str">
        <f>+'201. DS'!A3:Q3</f>
        <v>EJERCICIO FISCAL 2020   ACTUALIZADA MARZO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</row>
    <row r="4" spans="1:17" ht="14.25" thickBot="1" x14ac:dyDescent="0.3">
      <c r="A4" s="112"/>
    </row>
    <row r="5" spans="1:17" ht="15" customHeight="1" thickBot="1" x14ac:dyDescent="0.3">
      <c r="A5" s="468" t="s">
        <v>39</v>
      </c>
      <c r="B5" s="469"/>
      <c r="C5" s="469"/>
      <c r="D5" s="469"/>
      <c r="E5" s="469"/>
      <c r="F5" s="469"/>
      <c r="G5" s="469"/>
      <c r="H5" s="469"/>
      <c r="I5" s="475"/>
      <c r="J5" s="476" t="s">
        <v>94</v>
      </c>
      <c r="K5" s="476"/>
      <c r="L5" s="476"/>
      <c r="M5" s="477"/>
      <c r="N5" s="478" t="s">
        <v>106</v>
      </c>
      <c r="O5" s="476"/>
      <c r="P5" s="476"/>
      <c r="Q5" s="477"/>
    </row>
    <row r="6" spans="1:17" ht="39.75" thickBot="1" x14ac:dyDescent="0.3">
      <c r="A6" s="53" t="s">
        <v>1</v>
      </c>
      <c r="B6" s="54" t="s">
        <v>2</v>
      </c>
      <c r="C6" s="54" t="s">
        <v>3</v>
      </c>
      <c r="D6" s="54" t="s">
        <v>4</v>
      </c>
      <c r="E6" s="54" t="s">
        <v>5</v>
      </c>
      <c r="F6" s="54" t="s">
        <v>6</v>
      </c>
      <c r="G6" s="54" t="s">
        <v>7</v>
      </c>
      <c r="H6" s="151" t="s">
        <v>93</v>
      </c>
      <c r="I6" s="259" t="s">
        <v>8</v>
      </c>
      <c r="J6" s="376" t="s">
        <v>197</v>
      </c>
      <c r="K6" s="260" t="s">
        <v>9</v>
      </c>
      <c r="L6" s="261" t="s">
        <v>10</v>
      </c>
      <c r="M6" s="262" t="s">
        <v>136</v>
      </c>
      <c r="N6" s="346" t="s">
        <v>197</v>
      </c>
      <c r="O6" s="71" t="s">
        <v>9</v>
      </c>
      <c r="P6" s="72" t="s">
        <v>10</v>
      </c>
      <c r="Q6" s="73" t="s">
        <v>136</v>
      </c>
    </row>
    <row r="7" spans="1:17" ht="15" x14ac:dyDescent="0.25">
      <c r="A7" s="55"/>
      <c r="B7" s="56">
        <v>15</v>
      </c>
      <c r="C7" s="56"/>
      <c r="D7" s="56"/>
      <c r="E7" s="56"/>
      <c r="F7" s="56"/>
      <c r="G7" s="56"/>
      <c r="H7" s="201" t="s">
        <v>128</v>
      </c>
      <c r="I7" s="60"/>
      <c r="J7" s="364"/>
      <c r="K7" s="61"/>
      <c r="L7" s="57"/>
      <c r="M7" s="58"/>
      <c r="N7" s="339"/>
      <c r="O7" s="199"/>
      <c r="P7" s="57"/>
      <c r="Q7" s="58"/>
    </row>
    <row r="8" spans="1:17" ht="15" x14ac:dyDescent="0.25">
      <c r="A8" s="15"/>
      <c r="B8" s="2"/>
      <c r="C8" s="5">
        <v>0</v>
      </c>
      <c r="D8" s="2"/>
      <c r="E8" s="2"/>
      <c r="F8" s="2"/>
      <c r="G8" s="2"/>
      <c r="H8" s="171" t="s">
        <v>12</v>
      </c>
      <c r="I8" s="50"/>
      <c r="J8" s="365"/>
      <c r="K8" s="52"/>
      <c r="L8" s="3"/>
      <c r="M8" s="13"/>
      <c r="N8" s="333"/>
      <c r="O8" s="52"/>
      <c r="P8" s="3"/>
      <c r="Q8" s="13"/>
    </row>
    <row r="9" spans="1:17" ht="15" x14ac:dyDescent="0.25">
      <c r="A9" s="15"/>
      <c r="B9" s="2"/>
      <c r="C9" s="2"/>
      <c r="D9" s="2">
        <v>0</v>
      </c>
      <c r="E9" s="2"/>
      <c r="F9" s="2"/>
      <c r="G9" s="2"/>
      <c r="H9" s="171" t="s">
        <v>13</v>
      </c>
      <c r="I9" s="50"/>
      <c r="J9" s="365"/>
      <c r="K9" s="52"/>
      <c r="L9" s="3"/>
      <c r="M9" s="13"/>
      <c r="N9" s="333"/>
      <c r="O9" s="52"/>
      <c r="P9" s="3"/>
      <c r="Q9" s="13"/>
    </row>
    <row r="10" spans="1:17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71" t="s">
        <v>114</v>
      </c>
      <c r="I10" s="50"/>
      <c r="J10" s="365"/>
      <c r="K10" s="52"/>
      <c r="L10" s="3"/>
      <c r="M10" s="13"/>
      <c r="N10" s="437">
        <v>3723006.29</v>
      </c>
      <c r="O10" s="426">
        <v>2762372</v>
      </c>
      <c r="P10" s="427">
        <v>2762372</v>
      </c>
      <c r="Q10" s="428">
        <v>865098.7</v>
      </c>
    </row>
    <row r="11" spans="1:17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37" t="s">
        <v>16</v>
      </c>
      <c r="I11" s="179" t="s">
        <v>15</v>
      </c>
      <c r="J11" s="366">
        <v>174</v>
      </c>
      <c r="K11" s="15">
        <f>SUM(K12)</f>
        <v>175</v>
      </c>
      <c r="L11" s="6">
        <f t="shared" ref="L11:M11" si="0">SUM(L12)</f>
        <v>175</v>
      </c>
      <c r="M11" s="16">
        <f t="shared" si="0"/>
        <v>119</v>
      </c>
      <c r="N11" s="401"/>
      <c r="O11" s="426"/>
      <c r="P11" s="403"/>
      <c r="Q11" s="404"/>
    </row>
    <row r="12" spans="1:17" ht="15" x14ac:dyDescent="0.25">
      <c r="A12" s="15"/>
      <c r="B12" s="2"/>
      <c r="C12" s="2"/>
      <c r="D12" s="2"/>
      <c r="E12" s="2"/>
      <c r="F12" s="2"/>
      <c r="G12" s="3">
        <v>2</v>
      </c>
      <c r="H12" s="171" t="s">
        <v>16</v>
      </c>
      <c r="I12" s="180" t="s">
        <v>15</v>
      </c>
      <c r="J12" s="367">
        <v>174</v>
      </c>
      <c r="K12" s="17">
        <v>175</v>
      </c>
      <c r="L12" s="4">
        <v>175</v>
      </c>
      <c r="M12" s="62">
        <v>119</v>
      </c>
      <c r="N12" s="405"/>
      <c r="O12" s="426"/>
      <c r="P12" s="427"/>
      <c r="Q12" s="428"/>
    </row>
    <row r="13" spans="1:17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71" t="s">
        <v>40</v>
      </c>
      <c r="I13" s="180"/>
      <c r="J13" s="367"/>
      <c r="K13" s="52"/>
      <c r="L13" s="3"/>
      <c r="M13" s="13"/>
      <c r="N13" s="437">
        <v>3919246.31</v>
      </c>
      <c r="O13" s="426">
        <v>3662252</v>
      </c>
      <c r="P13" s="427">
        <v>3662252</v>
      </c>
      <c r="Q13" s="428">
        <v>595342.24</v>
      </c>
    </row>
    <row r="14" spans="1:17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37" t="s">
        <v>41</v>
      </c>
      <c r="I14" s="179" t="s">
        <v>27</v>
      </c>
      <c r="J14" s="366">
        <v>1669</v>
      </c>
      <c r="K14" s="63">
        <v>1643</v>
      </c>
      <c r="L14" s="7">
        <f>L15+L16+L17</f>
        <v>1643</v>
      </c>
      <c r="M14" s="16">
        <f>M15+M16+M17</f>
        <v>167</v>
      </c>
      <c r="N14" s="401"/>
      <c r="O14" s="426"/>
      <c r="P14" s="403"/>
      <c r="Q14" s="404"/>
    </row>
    <row r="15" spans="1:17" ht="15" x14ac:dyDescent="0.25">
      <c r="A15" s="15"/>
      <c r="B15" s="2"/>
      <c r="C15" s="2"/>
      <c r="D15" s="2"/>
      <c r="E15" s="2"/>
      <c r="F15" s="2"/>
      <c r="G15" s="3">
        <v>4</v>
      </c>
      <c r="H15" s="171" t="s">
        <v>42</v>
      </c>
      <c r="I15" s="180" t="s">
        <v>27</v>
      </c>
      <c r="J15" s="367">
        <v>1440</v>
      </c>
      <c r="K15" s="64">
        <v>1414</v>
      </c>
      <c r="L15" s="8">
        <v>1414</v>
      </c>
      <c r="M15" s="65">
        <v>110</v>
      </c>
      <c r="N15" s="405"/>
      <c r="O15" s="426"/>
      <c r="P15" s="427"/>
      <c r="Q15" s="428"/>
    </row>
    <row r="16" spans="1:17" ht="15" x14ac:dyDescent="0.25">
      <c r="A16" s="15"/>
      <c r="B16" s="2"/>
      <c r="C16" s="2"/>
      <c r="D16" s="2"/>
      <c r="E16" s="2"/>
      <c r="F16" s="2"/>
      <c r="G16" s="3">
        <v>5</v>
      </c>
      <c r="H16" s="171" t="s">
        <v>150</v>
      </c>
      <c r="I16" s="180" t="s">
        <v>27</v>
      </c>
      <c r="J16" s="367">
        <v>8</v>
      </c>
      <c r="K16" s="17">
        <v>8</v>
      </c>
      <c r="L16" s="4">
        <v>8</v>
      </c>
      <c r="M16" s="62">
        <v>1</v>
      </c>
      <c r="N16" s="405"/>
      <c r="O16" s="426"/>
      <c r="P16" s="427"/>
      <c r="Q16" s="428"/>
    </row>
    <row r="17" spans="1:17" ht="15" x14ac:dyDescent="0.25">
      <c r="A17" s="15"/>
      <c r="B17" s="2"/>
      <c r="C17" s="2"/>
      <c r="D17" s="2"/>
      <c r="E17" s="2"/>
      <c r="F17" s="2"/>
      <c r="G17" s="3">
        <v>6</v>
      </c>
      <c r="H17" s="171" t="s">
        <v>151</v>
      </c>
      <c r="I17" s="180" t="s">
        <v>27</v>
      </c>
      <c r="J17" s="367">
        <v>221</v>
      </c>
      <c r="K17" s="17">
        <v>221</v>
      </c>
      <c r="L17" s="4">
        <v>221</v>
      </c>
      <c r="M17" s="62">
        <v>56</v>
      </c>
      <c r="N17" s="405"/>
      <c r="O17" s="426"/>
      <c r="P17" s="427"/>
      <c r="Q17" s="428"/>
    </row>
    <row r="18" spans="1:17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71" t="s">
        <v>129</v>
      </c>
      <c r="I18" s="180"/>
      <c r="J18" s="367"/>
      <c r="K18" s="17"/>
      <c r="L18" s="4"/>
      <c r="M18" s="62"/>
      <c r="N18" s="405">
        <v>6748594.7699999996</v>
      </c>
      <c r="O18" s="426">
        <v>5575376</v>
      </c>
      <c r="P18" s="427">
        <v>5575376</v>
      </c>
      <c r="Q18" s="428">
        <v>747613.39</v>
      </c>
    </row>
    <row r="19" spans="1:17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37" t="s">
        <v>89</v>
      </c>
      <c r="I19" s="179" t="s">
        <v>15</v>
      </c>
      <c r="J19" s="366">
        <v>59449</v>
      </c>
      <c r="K19" s="63">
        <v>54318</v>
      </c>
      <c r="L19" s="7">
        <f t="shared" ref="L19:M19" si="1">SUM(L20:L22)</f>
        <v>54318</v>
      </c>
      <c r="M19" s="18">
        <f t="shared" si="1"/>
        <v>13347</v>
      </c>
      <c r="N19" s="401"/>
      <c r="O19" s="402"/>
      <c r="P19" s="403"/>
      <c r="Q19" s="404"/>
    </row>
    <row r="20" spans="1:17" ht="15" x14ac:dyDescent="0.25">
      <c r="A20" s="15"/>
      <c r="B20" s="2"/>
      <c r="C20" s="2"/>
      <c r="D20" s="2"/>
      <c r="E20" s="2"/>
      <c r="F20" s="2"/>
      <c r="G20" s="3">
        <v>2</v>
      </c>
      <c r="H20" s="171" t="s">
        <v>90</v>
      </c>
      <c r="I20" s="180" t="s">
        <v>15</v>
      </c>
      <c r="J20" s="367">
        <v>6000</v>
      </c>
      <c r="K20" s="64">
        <v>2752</v>
      </c>
      <c r="L20" s="8">
        <v>2752</v>
      </c>
      <c r="M20" s="65">
        <v>494</v>
      </c>
      <c r="N20" s="405"/>
      <c r="O20" s="429"/>
      <c r="P20" s="430"/>
      <c r="Q20" s="431"/>
    </row>
    <row r="21" spans="1:17" ht="15" x14ac:dyDescent="0.25">
      <c r="A21" s="15"/>
      <c r="B21" s="2"/>
      <c r="C21" s="2"/>
      <c r="D21" s="2"/>
      <c r="E21" s="2"/>
      <c r="F21" s="2"/>
      <c r="G21" s="3">
        <v>3</v>
      </c>
      <c r="H21" s="171" t="s">
        <v>91</v>
      </c>
      <c r="I21" s="180" t="s">
        <v>15</v>
      </c>
      <c r="J21" s="367">
        <v>14450</v>
      </c>
      <c r="K21" s="64">
        <v>15976</v>
      </c>
      <c r="L21" s="8">
        <v>15976</v>
      </c>
      <c r="M21" s="65">
        <v>3928</v>
      </c>
      <c r="N21" s="405"/>
      <c r="O21" s="429"/>
      <c r="P21" s="430"/>
      <c r="Q21" s="431"/>
    </row>
    <row r="22" spans="1:17" ht="15.75" thickBot="1" x14ac:dyDescent="0.3">
      <c r="A22" s="25"/>
      <c r="B22" s="14"/>
      <c r="C22" s="14"/>
      <c r="D22" s="14"/>
      <c r="E22" s="14"/>
      <c r="F22" s="14"/>
      <c r="G22" s="10">
        <v>4</v>
      </c>
      <c r="H22" s="190" t="s">
        <v>43</v>
      </c>
      <c r="I22" s="193" t="s">
        <v>15</v>
      </c>
      <c r="J22" s="368">
        <v>38969</v>
      </c>
      <c r="K22" s="66">
        <v>35590</v>
      </c>
      <c r="L22" s="200">
        <v>35590</v>
      </c>
      <c r="M22" s="67">
        <v>8925</v>
      </c>
      <c r="N22" s="432"/>
      <c r="O22" s="433"/>
      <c r="P22" s="434"/>
      <c r="Q22" s="435"/>
    </row>
    <row r="23" spans="1:17" ht="15.75" thickBot="1" x14ac:dyDescent="0.3">
      <c r="B23" s="14"/>
      <c r="C23" s="14"/>
      <c r="D23" s="14"/>
      <c r="E23" s="14"/>
      <c r="F23" s="14"/>
      <c r="G23" s="10"/>
      <c r="H23" s="113" t="s">
        <v>201</v>
      </c>
      <c r="I23" s="193" t="s">
        <v>15</v>
      </c>
      <c r="J23" s="368">
        <v>30</v>
      </c>
      <c r="K23" s="66">
        <v>0</v>
      </c>
      <c r="L23" s="200">
        <v>0</v>
      </c>
      <c r="M23" s="67">
        <v>0</v>
      </c>
      <c r="N23" s="432"/>
      <c r="O23" s="433"/>
      <c r="P23" s="434"/>
      <c r="Q23" s="435"/>
    </row>
  </sheetData>
  <mergeCells count="6">
    <mergeCell ref="A5:I5"/>
    <mergeCell ref="A1:Q1"/>
    <mergeCell ref="A2:Q2"/>
    <mergeCell ref="A3:Q3"/>
    <mergeCell ref="J5:M5"/>
    <mergeCell ref="N5:Q5"/>
  </mergeCells>
  <pageMargins left="0.7" right="0.7" top="0.75" bottom="0.75" header="0.3" footer="0.3"/>
  <pageSetup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Q19"/>
  <sheetViews>
    <sheetView view="pageBreakPreview" zoomScaleNormal="115" zoomScaleSheetLayoutView="100" workbookViewId="0">
      <selection activeCell="N14" sqref="N14"/>
    </sheetView>
  </sheetViews>
  <sheetFormatPr baseColWidth="10" defaultRowHeight="13.5" x14ac:dyDescent="0.25"/>
  <cols>
    <col min="1" max="7" width="3.7109375" style="113" bestFit="1" customWidth="1"/>
    <col min="8" max="8" width="56.5703125" style="113" customWidth="1"/>
    <col min="9" max="9" width="12.42578125" style="113" bestFit="1" customWidth="1"/>
    <col min="10" max="10" width="12.42578125" style="113" customWidth="1"/>
    <col min="11" max="11" width="9.7109375" style="113" bestFit="1" customWidth="1"/>
    <col min="12" max="12" width="11" style="113" bestFit="1" customWidth="1"/>
    <col min="13" max="14" width="14.85546875" style="113" customWidth="1"/>
    <col min="15" max="15" width="14.140625" style="113" bestFit="1" customWidth="1"/>
    <col min="16" max="16" width="14" style="113" bestFit="1" customWidth="1"/>
    <col min="17" max="17" width="14.28515625" style="113" bestFit="1" customWidth="1"/>
    <col min="18" max="16384" width="11.42578125" style="113"/>
  </cols>
  <sheetData>
    <row r="1" spans="1:17" s="1" customFormat="1" ht="15" x14ac:dyDescent="0.2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s="1" customFormat="1" ht="15" x14ac:dyDescent="0.2">
      <c r="A2" s="471" t="s">
        <v>137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</row>
    <row r="3" spans="1:17" s="1" customFormat="1" ht="15" x14ac:dyDescent="0.2">
      <c r="A3" s="471" t="str">
        <f>+'201. DS'!A3:Q3</f>
        <v>EJERCICIO FISCAL 2020   ACTUALIZADA MARZO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</row>
    <row r="4" spans="1:17" ht="14.25" thickBot="1" x14ac:dyDescent="0.3">
      <c r="B4" s="112"/>
    </row>
    <row r="5" spans="1:17" ht="15" customHeight="1" thickBot="1" x14ac:dyDescent="0.3">
      <c r="A5" s="468" t="s">
        <v>109</v>
      </c>
      <c r="B5" s="469"/>
      <c r="C5" s="469"/>
      <c r="D5" s="469"/>
      <c r="E5" s="469"/>
      <c r="F5" s="469"/>
      <c r="G5" s="469"/>
      <c r="H5" s="469"/>
      <c r="I5" s="470"/>
      <c r="J5" s="472" t="s">
        <v>94</v>
      </c>
      <c r="K5" s="473"/>
      <c r="L5" s="473"/>
      <c r="M5" s="474"/>
      <c r="N5" s="472" t="s">
        <v>107</v>
      </c>
      <c r="O5" s="473"/>
      <c r="P5" s="473"/>
      <c r="Q5" s="474"/>
    </row>
    <row r="6" spans="1:17" ht="39.75" thickBot="1" x14ac:dyDescent="0.3">
      <c r="A6" s="53" t="s">
        <v>1</v>
      </c>
      <c r="B6" s="54" t="s">
        <v>2</v>
      </c>
      <c r="C6" s="54" t="s">
        <v>3</v>
      </c>
      <c r="D6" s="54" t="s">
        <v>4</v>
      </c>
      <c r="E6" s="54" t="s">
        <v>5</v>
      </c>
      <c r="F6" s="54" t="s">
        <v>6</v>
      </c>
      <c r="G6" s="54" t="s">
        <v>7</v>
      </c>
      <c r="H6" s="151" t="s">
        <v>93</v>
      </c>
      <c r="I6" s="159" t="s">
        <v>8</v>
      </c>
      <c r="J6" s="356" t="s">
        <v>197</v>
      </c>
      <c r="K6" s="71" t="s">
        <v>9</v>
      </c>
      <c r="L6" s="72" t="s">
        <v>10</v>
      </c>
      <c r="M6" s="73" t="s">
        <v>136</v>
      </c>
      <c r="N6" s="325" t="s">
        <v>197</v>
      </c>
      <c r="O6" s="71" t="s">
        <v>9</v>
      </c>
      <c r="P6" s="72" t="s">
        <v>10</v>
      </c>
      <c r="Q6" s="73" t="s">
        <v>136</v>
      </c>
    </row>
    <row r="7" spans="1:17" ht="15" x14ac:dyDescent="0.25">
      <c r="A7" s="46"/>
      <c r="B7" s="47">
        <v>21</v>
      </c>
      <c r="C7" s="47"/>
      <c r="D7" s="47"/>
      <c r="E7" s="47"/>
      <c r="F7" s="47"/>
      <c r="G7" s="47"/>
      <c r="H7" s="244" t="s">
        <v>126</v>
      </c>
      <c r="I7" s="273"/>
      <c r="J7" s="375"/>
      <c r="K7" s="254"/>
      <c r="L7" s="274"/>
      <c r="M7" s="275"/>
      <c r="N7" s="344"/>
      <c r="O7" s="276"/>
      <c r="P7" s="274"/>
      <c r="Q7" s="275"/>
    </row>
    <row r="8" spans="1:17" ht="15" x14ac:dyDescent="0.25">
      <c r="A8" s="15"/>
      <c r="B8" s="2"/>
      <c r="C8" s="5">
        <v>0</v>
      </c>
      <c r="D8" s="2"/>
      <c r="E8" s="2"/>
      <c r="F8" s="2"/>
      <c r="G8" s="2"/>
      <c r="H8" s="137" t="s">
        <v>12</v>
      </c>
      <c r="I8" s="174"/>
      <c r="J8" s="365"/>
      <c r="K8" s="52"/>
      <c r="L8" s="3"/>
      <c r="M8" s="13"/>
      <c r="N8" s="333"/>
      <c r="O8" s="52"/>
      <c r="P8" s="3"/>
      <c r="Q8" s="13"/>
    </row>
    <row r="9" spans="1:17" ht="15" x14ac:dyDescent="0.25">
      <c r="A9" s="15"/>
      <c r="B9" s="2"/>
      <c r="C9" s="2"/>
      <c r="D9" s="2">
        <v>0</v>
      </c>
      <c r="E9" s="2"/>
      <c r="F9" s="2"/>
      <c r="G9" s="2"/>
      <c r="H9" s="137" t="s">
        <v>13</v>
      </c>
      <c r="I9" s="174"/>
      <c r="J9" s="365"/>
      <c r="K9" s="52"/>
      <c r="L9" s="3"/>
      <c r="M9" s="13"/>
      <c r="N9" s="333"/>
      <c r="O9" s="49"/>
      <c r="P9" s="2"/>
      <c r="Q9" s="29"/>
    </row>
    <row r="10" spans="1:17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37" t="s">
        <v>114</v>
      </c>
      <c r="I10" s="174"/>
      <c r="J10" s="365"/>
      <c r="K10" s="52"/>
      <c r="L10" s="3"/>
      <c r="M10" s="13"/>
      <c r="N10" s="437">
        <v>4142803</v>
      </c>
      <c r="O10" s="426">
        <v>4181840</v>
      </c>
      <c r="P10" s="427">
        <v>4181840</v>
      </c>
      <c r="Q10" s="428">
        <v>631113.68999999994</v>
      </c>
    </row>
    <row r="11" spans="1:17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37" t="s">
        <v>16</v>
      </c>
      <c r="I11" s="160" t="s">
        <v>15</v>
      </c>
      <c r="J11" s="366">
        <v>25</v>
      </c>
      <c r="K11" s="15">
        <f>+K12</f>
        <v>34</v>
      </c>
      <c r="L11" s="6">
        <f t="shared" ref="L11:M11" si="0">+L12</f>
        <v>93</v>
      </c>
      <c r="M11" s="16">
        <f t="shared" si="0"/>
        <v>41</v>
      </c>
      <c r="N11" s="401"/>
      <c r="O11" s="402"/>
      <c r="P11" s="403"/>
      <c r="Q11" s="404"/>
    </row>
    <row r="12" spans="1:17" ht="15" x14ac:dyDescent="0.25">
      <c r="A12" s="15"/>
      <c r="B12" s="2"/>
      <c r="C12" s="2"/>
      <c r="D12" s="2"/>
      <c r="E12" s="2"/>
      <c r="F12" s="2"/>
      <c r="G12" s="3">
        <v>2</v>
      </c>
      <c r="H12" s="171" t="s">
        <v>16</v>
      </c>
      <c r="I12" s="173" t="s">
        <v>15</v>
      </c>
      <c r="J12" s="367">
        <v>25</v>
      </c>
      <c r="K12" s="17">
        <v>34</v>
      </c>
      <c r="L12" s="4">
        <v>93</v>
      </c>
      <c r="M12" s="62">
        <v>41</v>
      </c>
      <c r="N12" s="405"/>
      <c r="O12" s="426"/>
      <c r="P12" s="427"/>
      <c r="Q12" s="428"/>
    </row>
    <row r="13" spans="1:17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37" t="s">
        <v>127</v>
      </c>
      <c r="I13" s="173"/>
      <c r="J13" s="367"/>
      <c r="K13" s="17"/>
      <c r="L13" s="4"/>
      <c r="M13" s="62"/>
      <c r="N13" s="405">
        <v>3357197</v>
      </c>
      <c r="O13" s="426">
        <v>3007160</v>
      </c>
      <c r="P13" s="427">
        <v>3007160</v>
      </c>
      <c r="Q13" s="428">
        <v>347225.78</v>
      </c>
    </row>
    <row r="14" spans="1:17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37" t="s">
        <v>44</v>
      </c>
      <c r="I14" s="160" t="s">
        <v>45</v>
      </c>
      <c r="J14" s="179">
        <v>2780</v>
      </c>
      <c r="K14" s="7">
        <f>K15+K16+K18</f>
        <v>2731</v>
      </c>
      <c r="L14" s="7">
        <f>L15+L16+L18</f>
        <v>2386</v>
      </c>
      <c r="M14" s="18">
        <f>M15+M16+M18</f>
        <v>0</v>
      </c>
      <c r="N14" s="334"/>
      <c r="O14" s="106"/>
      <c r="P14" s="41"/>
      <c r="Q14" s="107"/>
    </row>
    <row r="15" spans="1:17" ht="15" x14ac:dyDescent="0.25">
      <c r="A15" s="15"/>
      <c r="B15" s="2"/>
      <c r="C15" s="2"/>
      <c r="D15" s="2"/>
      <c r="E15" s="2"/>
      <c r="F15" s="2"/>
      <c r="G15" s="3">
        <v>2</v>
      </c>
      <c r="H15" s="171" t="s">
        <v>46</v>
      </c>
      <c r="I15" s="173" t="s">
        <v>45</v>
      </c>
      <c r="J15" s="367">
        <v>2584</v>
      </c>
      <c r="K15" s="64">
        <v>2555</v>
      </c>
      <c r="L15" s="8">
        <v>2180</v>
      </c>
      <c r="M15" s="65">
        <v>0</v>
      </c>
      <c r="N15" s="335"/>
      <c r="O15" s="202"/>
      <c r="P15" s="40"/>
      <c r="Q15" s="203"/>
    </row>
    <row r="16" spans="1:17" ht="15" x14ac:dyDescent="0.25">
      <c r="A16" s="15"/>
      <c r="B16" s="2"/>
      <c r="C16" s="2"/>
      <c r="D16" s="2"/>
      <c r="E16" s="2"/>
      <c r="F16" s="2"/>
      <c r="G16" s="3">
        <v>3</v>
      </c>
      <c r="H16" s="171" t="s">
        <v>47</v>
      </c>
      <c r="I16" s="173" t="s">
        <v>45</v>
      </c>
      <c r="J16" s="367">
        <v>51</v>
      </c>
      <c r="K16" s="17">
        <v>24</v>
      </c>
      <c r="L16" s="4">
        <v>135</v>
      </c>
      <c r="M16" s="62">
        <v>0</v>
      </c>
      <c r="N16" s="336"/>
      <c r="O16" s="202"/>
      <c r="P16" s="40"/>
      <c r="Q16" s="203"/>
    </row>
    <row r="17" spans="1:17" ht="15" x14ac:dyDescent="0.25">
      <c r="A17" s="15"/>
      <c r="B17" s="2"/>
      <c r="C17" s="2"/>
      <c r="D17" s="2"/>
      <c r="E17" s="2"/>
      <c r="F17" s="2"/>
      <c r="G17" s="3">
        <v>5</v>
      </c>
      <c r="H17" s="171" t="s">
        <v>142</v>
      </c>
      <c r="I17" s="173" t="s">
        <v>15</v>
      </c>
      <c r="J17" s="367">
        <v>0</v>
      </c>
      <c r="K17" s="64">
        <v>7666</v>
      </c>
      <c r="L17" s="8">
        <v>6540</v>
      </c>
      <c r="M17" s="8">
        <v>0</v>
      </c>
      <c r="N17" s="318"/>
      <c r="O17" s="202"/>
      <c r="P17" s="40"/>
      <c r="Q17" s="203"/>
    </row>
    <row r="18" spans="1:17" ht="14.25" thickBot="1" x14ac:dyDescent="0.3">
      <c r="A18" s="204"/>
      <c r="B18" s="116"/>
      <c r="C18" s="116"/>
      <c r="D18" s="116"/>
      <c r="E18" s="116"/>
      <c r="F18" s="116"/>
      <c r="G18" s="10">
        <v>6</v>
      </c>
      <c r="H18" s="190" t="s">
        <v>152</v>
      </c>
      <c r="I18" s="191" t="s">
        <v>45</v>
      </c>
      <c r="J18" s="368">
        <v>145</v>
      </c>
      <c r="K18" s="84">
        <v>152</v>
      </c>
      <c r="L18" s="31">
        <v>71</v>
      </c>
      <c r="M18" s="85">
        <v>0</v>
      </c>
      <c r="N18" s="345"/>
      <c r="O18" s="204"/>
      <c r="P18" s="116"/>
      <c r="Q18" s="153"/>
    </row>
    <row r="19" spans="1:17" ht="14.25" thickBot="1" x14ac:dyDescent="0.3">
      <c r="A19" s="204"/>
      <c r="B19" s="116"/>
      <c r="C19" s="116"/>
      <c r="D19" s="116"/>
      <c r="E19" s="116"/>
      <c r="F19" s="116"/>
      <c r="G19" s="10"/>
      <c r="H19" s="113" t="s">
        <v>201</v>
      </c>
      <c r="I19" s="191" t="s">
        <v>15</v>
      </c>
      <c r="J19" s="368">
        <v>20</v>
      </c>
      <c r="K19" s="84">
        <v>0</v>
      </c>
      <c r="L19" s="31">
        <v>0</v>
      </c>
      <c r="M19" s="85">
        <v>0</v>
      </c>
      <c r="N19" s="345"/>
      <c r="O19" s="204"/>
      <c r="P19" s="116"/>
      <c r="Q19" s="153"/>
    </row>
  </sheetData>
  <mergeCells count="6">
    <mergeCell ref="A5:I5"/>
    <mergeCell ref="A1:Q1"/>
    <mergeCell ref="A2:Q2"/>
    <mergeCell ref="A3:Q3"/>
    <mergeCell ref="J5:M5"/>
    <mergeCell ref="N5:Q5"/>
  </mergeCells>
  <pageMargins left="0.7" right="0.7" top="0.75" bottom="0.75" header="0.3" footer="0.3"/>
  <pageSetup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Q34"/>
  <sheetViews>
    <sheetView view="pageBreakPreview" topLeftCell="A2" zoomScaleNormal="90" zoomScaleSheetLayoutView="100" workbookViewId="0">
      <selection activeCell="N6" sqref="N6"/>
    </sheetView>
  </sheetViews>
  <sheetFormatPr baseColWidth="10" defaultRowHeight="13.5" x14ac:dyDescent="0.25"/>
  <cols>
    <col min="1" max="7" width="3.7109375" style="113" bestFit="1" customWidth="1"/>
    <col min="8" max="8" width="69.42578125" style="113" bestFit="1" customWidth="1"/>
    <col min="9" max="10" width="14" style="113" customWidth="1"/>
    <col min="11" max="11" width="9.7109375" style="113" bestFit="1" customWidth="1"/>
    <col min="12" max="12" width="11" style="113" bestFit="1" customWidth="1"/>
    <col min="13" max="13" width="13.7109375" style="113" bestFit="1" customWidth="1"/>
    <col min="14" max="14" width="15" style="113" bestFit="1" customWidth="1"/>
    <col min="15" max="16" width="15.42578125" style="113" bestFit="1" customWidth="1"/>
    <col min="17" max="17" width="17.140625" style="113" bestFit="1" customWidth="1"/>
    <col min="18" max="16384" width="11.42578125" style="113"/>
  </cols>
  <sheetData>
    <row r="1" spans="1:17" s="1" customFormat="1" ht="15" x14ac:dyDescent="0.2">
      <c r="A1" s="471" t="s">
        <v>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</row>
    <row r="2" spans="1:17" s="1" customFormat="1" ht="15" x14ac:dyDescent="0.2">
      <c r="A2" s="471" t="s">
        <v>137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</row>
    <row r="3" spans="1:17" s="1" customFormat="1" ht="15" x14ac:dyDescent="0.2">
      <c r="A3" s="471" t="str">
        <f>+'201. DS'!A3:Q3</f>
        <v>EJERCICIO FISCAL 2020   ACTUALIZADA MARZO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</row>
    <row r="4" spans="1:17" ht="14.25" thickBot="1" x14ac:dyDescent="0.3">
      <c r="A4" s="112"/>
    </row>
    <row r="5" spans="1:17" ht="15.75" customHeight="1" thickBot="1" x14ac:dyDescent="0.3">
      <c r="A5" s="479" t="s">
        <v>48</v>
      </c>
      <c r="B5" s="480"/>
      <c r="C5" s="480"/>
      <c r="D5" s="480"/>
      <c r="E5" s="480"/>
      <c r="F5" s="480"/>
      <c r="G5" s="480"/>
      <c r="H5" s="480"/>
      <c r="I5" s="481"/>
      <c r="J5" s="472" t="s">
        <v>94</v>
      </c>
      <c r="K5" s="473"/>
      <c r="L5" s="473"/>
      <c r="M5" s="474"/>
      <c r="N5" s="472" t="s">
        <v>106</v>
      </c>
      <c r="O5" s="473"/>
      <c r="P5" s="473"/>
      <c r="Q5" s="474"/>
    </row>
    <row r="6" spans="1:17" ht="39.75" thickBot="1" x14ac:dyDescent="0.3">
      <c r="A6" s="53" t="s">
        <v>1</v>
      </c>
      <c r="B6" s="54" t="s">
        <v>2</v>
      </c>
      <c r="C6" s="54" t="s">
        <v>3</v>
      </c>
      <c r="D6" s="54" t="s">
        <v>4</v>
      </c>
      <c r="E6" s="54" t="s">
        <v>5</v>
      </c>
      <c r="F6" s="54" t="s">
        <v>6</v>
      </c>
      <c r="G6" s="54" t="s">
        <v>7</v>
      </c>
      <c r="H6" s="151" t="s">
        <v>93</v>
      </c>
      <c r="I6" s="159" t="s">
        <v>8</v>
      </c>
      <c r="J6" s="356" t="s">
        <v>197</v>
      </c>
      <c r="K6" s="71" t="s">
        <v>9</v>
      </c>
      <c r="L6" s="72" t="s">
        <v>10</v>
      </c>
      <c r="M6" s="73" t="s">
        <v>136</v>
      </c>
      <c r="N6" s="325" t="s">
        <v>197</v>
      </c>
      <c r="O6" s="71" t="s">
        <v>9</v>
      </c>
      <c r="P6" s="72" t="s">
        <v>10</v>
      </c>
      <c r="Q6" s="73" t="s">
        <v>136</v>
      </c>
    </row>
    <row r="7" spans="1:17" ht="30" x14ac:dyDescent="0.25">
      <c r="A7" s="206"/>
      <c r="B7" s="57">
        <v>16</v>
      </c>
      <c r="C7" s="57"/>
      <c r="D7" s="57"/>
      <c r="E7" s="57"/>
      <c r="F7" s="57"/>
      <c r="G7" s="57"/>
      <c r="H7" s="150" t="s">
        <v>122</v>
      </c>
      <c r="I7" s="192"/>
      <c r="J7" s="364"/>
      <c r="K7" s="136"/>
      <c r="L7" s="56"/>
      <c r="M7" s="88"/>
      <c r="N7" s="331"/>
      <c r="O7" s="80"/>
      <c r="P7" s="57"/>
      <c r="Q7" s="58"/>
    </row>
    <row r="8" spans="1:17" ht="15" x14ac:dyDescent="0.25">
      <c r="A8" s="17"/>
      <c r="B8" s="3"/>
      <c r="C8" s="86">
        <v>0</v>
      </c>
      <c r="D8" s="3"/>
      <c r="E8" s="3"/>
      <c r="F8" s="3"/>
      <c r="G8" s="3"/>
      <c r="H8" s="137" t="s">
        <v>12</v>
      </c>
      <c r="I8" s="174"/>
      <c r="J8" s="365"/>
      <c r="K8" s="52"/>
      <c r="L8" s="3"/>
      <c r="M8" s="13"/>
      <c r="N8" s="333"/>
      <c r="O8" s="52"/>
      <c r="P8" s="3"/>
      <c r="Q8" s="13"/>
    </row>
    <row r="9" spans="1:17" ht="15" x14ac:dyDescent="0.25">
      <c r="A9" s="17"/>
      <c r="B9" s="3"/>
      <c r="C9" s="3"/>
      <c r="D9" s="3">
        <v>0</v>
      </c>
      <c r="E9" s="3"/>
      <c r="F9" s="3"/>
      <c r="G9" s="3"/>
      <c r="H9" s="137" t="s">
        <v>13</v>
      </c>
      <c r="I9" s="174"/>
      <c r="J9" s="365"/>
      <c r="K9" s="52"/>
      <c r="L9" s="3"/>
      <c r="M9" s="13"/>
      <c r="N9" s="333"/>
      <c r="O9" s="52"/>
      <c r="P9" s="3"/>
      <c r="Q9" s="13"/>
    </row>
    <row r="10" spans="1:17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37" t="s">
        <v>114</v>
      </c>
      <c r="I10" s="174"/>
      <c r="J10" s="365"/>
      <c r="K10" s="52"/>
      <c r="L10" s="3"/>
      <c r="M10" s="13"/>
      <c r="N10" s="437">
        <v>21290183.390000001</v>
      </c>
      <c r="O10" s="426">
        <v>19236360</v>
      </c>
      <c r="P10" s="427">
        <v>19236360</v>
      </c>
      <c r="Q10" s="428">
        <v>1706269.78</v>
      </c>
    </row>
    <row r="11" spans="1:17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37" t="s">
        <v>16</v>
      </c>
      <c r="I11" s="160" t="s">
        <v>15</v>
      </c>
      <c r="J11" s="179">
        <v>780</v>
      </c>
      <c r="K11" s="7">
        <f t="shared" ref="K11:M11" si="0">+K12</f>
        <v>806</v>
      </c>
      <c r="L11" s="7">
        <f t="shared" si="0"/>
        <v>949</v>
      </c>
      <c r="M11" s="18">
        <f t="shared" si="0"/>
        <v>225</v>
      </c>
      <c r="N11" s="401"/>
      <c r="O11" s="402"/>
      <c r="P11" s="427"/>
      <c r="Q11" s="404"/>
    </row>
    <row r="12" spans="1:17" ht="15" x14ac:dyDescent="0.25">
      <c r="A12" s="17"/>
      <c r="B12" s="3"/>
      <c r="C12" s="3"/>
      <c r="D12" s="3"/>
      <c r="E12" s="3"/>
      <c r="F12" s="3"/>
      <c r="G12" s="3">
        <v>2</v>
      </c>
      <c r="H12" s="171" t="s">
        <v>16</v>
      </c>
      <c r="I12" s="173" t="s">
        <v>15</v>
      </c>
      <c r="J12" s="367">
        <v>780</v>
      </c>
      <c r="K12" s="64">
        <v>806</v>
      </c>
      <c r="L12" s="4">
        <v>949</v>
      </c>
      <c r="M12" s="62">
        <v>225</v>
      </c>
      <c r="N12" s="405"/>
      <c r="O12" s="426"/>
      <c r="P12" s="427"/>
      <c r="Q12" s="428"/>
    </row>
    <row r="13" spans="1:17" s="117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37" t="s">
        <v>123</v>
      </c>
      <c r="I13" s="160"/>
      <c r="J13" s="366"/>
      <c r="K13" s="15"/>
      <c r="L13" s="6"/>
      <c r="M13" s="16"/>
      <c r="N13" s="401">
        <v>11005089</v>
      </c>
      <c r="O13" s="426">
        <v>12445651</v>
      </c>
      <c r="P13" s="427">
        <v>12445651</v>
      </c>
      <c r="Q13" s="428">
        <v>2287850.9900000002</v>
      </c>
    </row>
    <row r="14" spans="1:17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37" t="s">
        <v>156</v>
      </c>
      <c r="I14" s="160" t="s">
        <v>22</v>
      </c>
      <c r="J14" s="366">
        <v>16515</v>
      </c>
      <c r="K14" s="63">
        <f>+K15+K16</f>
        <v>16150</v>
      </c>
      <c r="L14" s="7">
        <f t="shared" ref="L14:M14" si="1">+L15+L16</f>
        <v>16412</v>
      </c>
      <c r="M14" s="18">
        <f t="shared" si="1"/>
        <v>3881</v>
      </c>
      <c r="N14" s="401"/>
      <c r="O14" s="426"/>
      <c r="P14" s="427"/>
      <c r="Q14" s="428"/>
    </row>
    <row r="15" spans="1:17" ht="15" x14ac:dyDescent="0.25">
      <c r="A15" s="17"/>
      <c r="B15" s="3"/>
      <c r="C15" s="3"/>
      <c r="D15" s="3"/>
      <c r="E15" s="3"/>
      <c r="F15" s="3"/>
      <c r="G15" s="3">
        <v>2</v>
      </c>
      <c r="H15" s="171" t="s">
        <v>49</v>
      </c>
      <c r="I15" s="173" t="s">
        <v>22</v>
      </c>
      <c r="J15" s="367">
        <v>12977</v>
      </c>
      <c r="K15" s="64">
        <v>12771</v>
      </c>
      <c r="L15" s="8">
        <v>12957</v>
      </c>
      <c r="M15" s="65">
        <v>3013</v>
      </c>
      <c r="N15" s="405"/>
      <c r="O15" s="426"/>
      <c r="P15" s="427"/>
      <c r="Q15" s="428"/>
    </row>
    <row r="16" spans="1:17" ht="15" x14ac:dyDescent="0.25">
      <c r="A16" s="17"/>
      <c r="B16" s="3"/>
      <c r="C16" s="3"/>
      <c r="D16" s="3"/>
      <c r="E16" s="3"/>
      <c r="F16" s="3"/>
      <c r="G16" s="3">
        <v>3</v>
      </c>
      <c r="H16" s="171" t="s">
        <v>157</v>
      </c>
      <c r="I16" s="173" t="s">
        <v>22</v>
      </c>
      <c r="J16" s="367">
        <v>3538</v>
      </c>
      <c r="K16" s="64">
        <v>3379</v>
      </c>
      <c r="L16" s="8">
        <v>3455</v>
      </c>
      <c r="M16" s="65">
        <v>868</v>
      </c>
      <c r="N16" s="405"/>
      <c r="O16" s="426"/>
      <c r="P16" s="427"/>
      <c r="Q16" s="428"/>
    </row>
    <row r="17" spans="1:17" s="117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37" t="s">
        <v>124</v>
      </c>
      <c r="I17" s="160"/>
      <c r="J17" s="366"/>
      <c r="K17" s="15"/>
      <c r="L17" s="6"/>
      <c r="M17" s="16"/>
      <c r="N17" s="401">
        <v>4980127.18</v>
      </c>
      <c r="O17" s="426">
        <v>7397523</v>
      </c>
      <c r="P17" s="427">
        <v>7397523</v>
      </c>
      <c r="Q17" s="428">
        <v>685171.23</v>
      </c>
    </row>
    <row r="18" spans="1:17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37" t="s">
        <v>153</v>
      </c>
      <c r="I18" s="160" t="s">
        <v>22</v>
      </c>
      <c r="J18" s="366">
        <v>8128</v>
      </c>
      <c r="K18" s="63">
        <f>+K19+K20</f>
        <v>8002</v>
      </c>
      <c r="L18" s="7">
        <f t="shared" ref="L18:M18" si="2">+L19+L20</f>
        <v>8100</v>
      </c>
      <c r="M18" s="18">
        <f t="shared" si="2"/>
        <v>1969</v>
      </c>
      <c r="N18" s="401"/>
      <c r="O18" s="426"/>
      <c r="P18" s="427"/>
      <c r="Q18" s="428"/>
    </row>
    <row r="19" spans="1:17" ht="15" x14ac:dyDescent="0.25">
      <c r="A19" s="17"/>
      <c r="B19" s="3"/>
      <c r="C19" s="3"/>
      <c r="D19" s="3"/>
      <c r="E19" s="3"/>
      <c r="F19" s="3"/>
      <c r="G19" s="3">
        <v>2</v>
      </c>
      <c r="H19" s="171" t="s">
        <v>154</v>
      </c>
      <c r="I19" s="173" t="s">
        <v>22</v>
      </c>
      <c r="J19" s="367">
        <v>7729</v>
      </c>
      <c r="K19" s="64">
        <v>7606</v>
      </c>
      <c r="L19" s="8">
        <v>7704</v>
      </c>
      <c r="M19" s="65">
        <v>1921</v>
      </c>
      <c r="N19" s="405"/>
      <c r="O19" s="426"/>
      <c r="P19" s="427"/>
      <c r="Q19" s="428"/>
    </row>
    <row r="20" spans="1:17" ht="15" x14ac:dyDescent="0.25">
      <c r="A20" s="17"/>
      <c r="B20" s="3"/>
      <c r="C20" s="3"/>
      <c r="D20" s="3"/>
      <c r="E20" s="3"/>
      <c r="F20" s="3"/>
      <c r="G20" s="3">
        <v>3</v>
      </c>
      <c r="H20" s="171" t="s">
        <v>155</v>
      </c>
      <c r="I20" s="173" t="s">
        <v>22</v>
      </c>
      <c r="J20" s="367">
        <v>396</v>
      </c>
      <c r="K20" s="64">
        <v>396</v>
      </c>
      <c r="L20" s="8">
        <v>396</v>
      </c>
      <c r="M20" s="65">
        <v>48</v>
      </c>
      <c r="N20" s="405"/>
      <c r="O20" s="426"/>
      <c r="P20" s="427"/>
      <c r="Q20" s="428"/>
    </row>
    <row r="21" spans="1:17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37" t="s">
        <v>125</v>
      </c>
      <c r="I21" s="173"/>
      <c r="J21" s="367"/>
      <c r="K21" s="17"/>
      <c r="L21" s="4"/>
      <c r="M21" s="62"/>
      <c r="N21" s="405">
        <v>15426959</v>
      </c>
      <c r="O21" s="426">
        <v>15306466</v>
      </c>
      <c r="P21" s="427">
        <v>15306466</v>
      </c>
      <c r="Q21" s="428">
        <v>1297540.78</v>
      </c>
    </row>
    <row r="22" spans="1:17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37" t="s">
        <v>158</v>
      </c>
      <c r="I22" s="160" t="s">
        <v>22</v>
      </c>
      <c r="J22" s="366">
        <v>10024</v>
      </c>
      <c r="K22" s="63">
        <f>+K23+K24+K25</f>
        <v>9736</v>
      </c>
      <c r="L22" s="7">
        <f t="shared" ref="L22:M22" si="3">+L23+L24+L25</f>
        <v>9612</v>
      </c>
      <c r="M22" s="18">
        <f t="shared" si="3"/>
        <v>2373</v>
      </c>
      <c r="N22" s="401"/>
      <c r="O22" s="402"/>
      <c r="P22" s="427"/>
      <c r="Q22" s="404"/>
    </row>
    <row r="23" spans="1:17" ht="15" x14ac:dyDescent="0.25">
      <c r="A23" s="17"/>
      <c r="B23" s="3"/>
      <c r="C23" s="3"/>
      <c r="D23" s="3"/>
      <c r="E23" s="3"/>
      <c r="F23" s="3"/>
      <c r="G23" s="3">
        <v>2</v>
      </c>
      <c r="H23" s="171" t="s">
        <v>159</v>
      </c>
      <c r="I23" s="173" t="s">
        <v>22</v>
      </c>
      <c r="J23" s="367">
        <v>3900</v>
      </c>
      <c r="K23" s="64">
        <v>3672</v>
      </c>
      <c r="L23" s="8">
        <v>3416</v>
      </c>
      <c r="M23" s="65">
        <v>843</v>
      </c>
      <c r="N23" s="405"/>
      <c r="O23" s="429"/>
      <c r="P23" s="427"/>
      <c r="Q23" s="431"/>
    </row>
    <row r="24" spans="1:17" ht="27" x14ac:dyDescent="0.25">
      <c r="A24" s="17"/>
      <c r="B24" s="3"/>
      <c r="C24" s="3"/>
      <c r="D24" s="3"/>
      <c r="E24" s="3"/>
      <c r="F24" s="3"/>
      <c r="G24" s="3">
        <v>3</v>
      </c>
      <c r="H24" s="171" t="s">
        <v>160</v>
      </c>
      <c r="I24" s="173" t="s">
        <v>22</v>
      </c>
      <c r="J24" s="367">
        <v>2913</v>
      </c>
      <c r="K24" s="64">
        <v>2853</v>
      </c>
      <c r="L24" s="8">
        <v>2985</v>
      </c>
      <c r="M24" s="65">
        <v>731</v>
      </c>
      <c r="N24" s="405"/>
      <c r="O24" s="429"/>
      <c r="P24" s="430"/>
      <c r="Q24" s="431"/>
    </row>
    <row r="25" spans="1:17" ht="15" x14ac:dyDescent="0.25">
      <c r="A25" s="298"/>
      <c r="B25" s="319"/>
      <c r="C25" s="319"/>
      <c r="D25" s="319"/>
      <c r="E25" s="319"/>
      <c r="F25" s="319"/>
      <c r="G25" s="299">
        <v>4</v>
      </c>
      <c r="H25" s="300" t="s">
        <v>161</v>
      </c>
      <c r="I25" s="311" t="s">
        <v>22</v>
      </c>
      <c r="J25" s="371">
        <v>3211</v>
      </c>
      <c r="K25" s="312">
        <v>3211</v>
      </c>
      <c r="L25" s="313">
        <v>3211</v>
      </c>
      <c r="M25" s="314">
        <v>799</v>
      </c>
      <c r="N25" s="441"/>
      <c r="O25" s="442"/>
      <c r="P25" s="443"/>
      <c r="Q25" s="444"/>
    </row>
    <row r="26" spans="1:17" ht="15" x14ac:dyDescent="0.3">
      <c r="A26" s="118"/>
      <c r="B26" s="118">
        <v>99</v>
      </c>
      <c r="C26" s="118"/>
      <c r="D26" s="118"/>
      <c r="E26" s="118"/>
      <c r="F26" s="118"/>
      <c r="G26" s="118"/>
      <c r="H26" s="118" t="s">
        <v>188</v>
      </c>
      <c r="I26" s="135"/>
      <c r="J26" s="340"/>
      <c r="K26" s="316"/>
      <c r="L26" s="115"/>
      <c r="M26" s="135"/>
      <c r="N26" s="456"/>
      <c r="O26" s="457"/>
      <c r="P26" s="439"/>
      <c r="Q26" s="440"/>
    </row>
    <row r="27" spans="1:17" ht="15" x14ac:dyDescent="0.3">
      <c r="A27" s="118"/>
      <c r="B27" s="118"/>
      <c r="C27" s="118">
        <v>0</v>
      </c>
      <c r="D27" s="118"/>
      <c r="E27" s="118"/>
      <c r="F27" s="118"/>
      <c r="G27" s="118"/>
      <c r="H27" s="118" t="s">
        <v>12</v>
      </c>
      <c r="I27" s="135"/>
      <c r="J27" s="340"/>
      <c r="K27" s="316"/>
      <c r="L27" s="115"/>
      <c r="M27" s="135"/>
      <c r="N27" s="456"/>
      <c r="O27" s="457"/>
      <c r="P27" s="439"/>
      <c r="Q27" s="440"/>
    </row>
    <row r="28" spans="1:17" ht="15" x14ac:dyDescent="0.3">
      <c r="A28" s="118"/>
      <c r="B28" s="118"/>
      <c r="C28" s="118"/>
      <c r="D28" s="118">
        <v>0</v>
      </c>
      <c r="E28" s="118"/>
      <c r="F28" s="118"/>
      <c r="G28" s="118"/>
      <c r="H28" s="118" t="s">
        <v>13</v>
      </c>
      <c r="I28" s="135"/>
      <c r="J28" s="340"/>
      <c r="K28" s="316"/>
      <c r="L28" s="115"/>
      <c r="M28" s="135"/>
      <c r="N28" s="456"/>
      <c r="O28" s="457"/>
      <c r="P28" s="439"/>
      <c r="Q28" s="440"/>
    </row>
    <row r="29" spans="1:17" ht="15" x14ac:dyDescent="0.3">
      <c r="A29" s="118"/>
      <c r="B29" s="118"/>
      <c r="C29" s="118"/>
      <c r="D29" s="118"/>
      <c r="E29" s="118">
        <v>2</v>
      </c>
      <c r="F29" s="118">
        <v>0</v>
      </c>
      <c r="G29" s="118"/>
      <c r="H29" s="118" t="s">
        <v>100</v>
      </c>
      <c r="I29" s="135"/>
      <c r="J29" s="340"/>
      <c r="K29" s="316"/>
      <c r="L29" s="115"/>
      <c r="M29" s="135"/>
      <c r="N29" s="456">
        <v>448450.5</v>
      </c>
      <c r="O29" s="458">
        <v>168000</v>
      </c>
      <c r="P29" s="305">
        <v>168000</v>
      </c>
      <c r="Q29" s="447">
        <v>0</v>
      </c>
    </row>
    <row r="30" spans="1:17" ht="15" x14ac:dyDescent="0.3">
      <c r="A30" s="118"/>
      <c r="B30" s="118"/>
      <c r="C30" s="118"/>
      <c r="D30" s="118"/>
      <c r="E30" s="118"/>
      <c r="F30" s="118"/>
      <c r="G30" s="118"/>
      <c r="H30" s="118" t="s">
        <v>103</v>
      </c>
      <c r="I30" s="288" t="s">
        <v>99</v>
      </c>
      <c r="J30" s="341">
        <v>2</v>
      </c>
      <c r="K30" s="317">
        <f>+K31</f>
        <v>2</v>
      </c>
      <c r="L30" s="7">
        <f>+L31</f>
        <v>2</v>
      </c>
      <c r="M30" s="18">
        <f>+M31</f>
        <v>0</v>
      </c>
      <c r="N30" s="401"/>
      <c r="O30" s="457"/>
      <c r="P30" s="439"/>
      <c r="Q30" s="440"/>
    </row>
    <row r="31" spans="1:17" ht="15" x14ac:dyDescent="0.3">
      <c r="A31" s="118"/>
      <c r="B31" s="118"/>
      <c r="C31" s="118"/>
      <c r="D31" s="118"/>
      <c r="E31" s="118"/>
      <c r="F31" s="118"/>
      <c r="G31" s="118"/>
      <c r="H31" s="115" t="s">
        <v>103</v>
      </c>
      <c r="I31" s="135" t="s">
        <v>99</v>
      </c>
      <c r="J31" s="340">
        <v>2</v>
      </c>
      <c r="K31" s="318">
        <v>2</v>
      </c>
      <c r="L31" s="8">
        <v>2</v>
      </c>
      <c r="M31" s="65">
        <v>0</v>
      </c>
      <c r="N31" s="405"/>
      <c r="O31" s="457"/>
      <c r="P31" s="439"/>
      <c r="Q31" s="440"/>
    </row>
    <row r="32" spans="1:17" ht="15" x14ac:dyDescent="0.3">
      <c r="A32" s="118"/>
      <c r="B32" s="118"/>
      <c r="C32" s="118"/>
      <c r="D32" s="118"/>
      <c r="E32" s="118">
        <v>3</v>
      </c>
      <c r="F32" s="118">
        <v>0</v>
      </c>
      <c r="G32" s="118"/>
      <c r="H32" s="118" t="s">
        <v>191</v>
      </c>
      <c r="I32" s="135"/>
      <c r="J32" s="340"/>
      <c r="K32" s="316"/>
      <c r="L32" s="115"/>
      <c r="M32" s="135"/>
      <c r="N32" s="456">
        <v>448450.5</v>
      </c>
      <c r="O32" s="458">
        <v>210000</v>
      </c>
      <c r="P32" s="305">
        <v>210000</v>
      </c>
      <c r="Q32" s="447">
        <v>0</v>
      </c>
    </row>
    <row r="33" spans="1:17" ht="30" x14ac:dyDescent="0.3">
      <c r="A33" s="118"/>
      <c r="B33" s="118"/>
      <c r="C33" s="118"/>
      <c r="D33" s="118"/>
      <c r="E33" s="118"/>
      <c r="F33" s="118"/>
      <c r="G33" s="118"/>
      <c r="H33" s="297" t="s">
        <v>104</v>
      </c>
      <c r="I33" s="288" t="s">
        <v>99</v>
      </c>
      <c r="J33" s="341">
        <v>2</v>
      </c>
      <c r="K33" s="317">
        <f>+K34</f>
        <v>2</v>
      </c>
      <c r="L33" s="7">
        <f>+L34</f>
        <v>2</v>
      </c>
      <c r="M33" s="18">
        <f>+M34</f>
        <v>0</v>
      </c>
      <c r="N33" s="334"/>
      <c r="O33" s="316"/>
      <c r="P33" s="115"/>
      <c r="Q33" s="135"/>
    </row>
    <row r="34" spans="1:17" ht="27.75" x14ac:dyDescent="0.3">
      <c r="A34" s="118"/>
      <c r="B34" s="118"/>
      <c r="C34" s="118"/>
      <c r="D34" s="118"/>
      <c r="E34" s="118"/>
      <c r="F34" s="118"/>
      <c r="G34" s="118"/>
      <c r="H34" s="315" t="s">
        <v>104</v>
      </c>
      <c r="I34" s="135" t="s">
        <v>99</v>
      </c>
      <c r="J34" s="340">
        <v>2</v>
      </c>
      <c r="K34" s="318">
        <v>2</v>
      </c>
      <c r="L34" s="8">
        <v>2</v>
      </c>
      <c r="M34" s="65">
        <v>0</v>
      </c>
      <c r="N34" s="335"/>
      <c r="O34" s="316"/>
      <c r="P34" s="115"/>
      <c r="Q34" s="135"/>
    </row>
  </sheetData>
  <mergeCells count="6">
    <mergeCell ref="A5:I5"/>
    <mergeCell ref="A1:Q1"/>
    <mergeCell ref="A2:Q2"/>
    <mergeCell ref="A3:Q3"/>
    <mergeCell ref="J5:M5"/>
    <mergeCell ref="N5:Q5"/>
  </mergeCells>
  <pageMargins left="0.7" right="0.7" top="0.75" bottom="0.75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Ana Victoria Menchu Quiñonez</cp:lastModifiedBy>
  <cp:lastPrinted>2020-04-24T22:02:52Z</cp:lastPrinted>
  <dcterms:created xsi:type="dcterms:W3CDTF">2016-02-15T16:06:45Z</dcterms:created>
  <dcterms:modified xsi:type="dcterms:W3CDTF">2020-04-24T22:06:57Z</dcterms:modified>
</cp:coreProperties>
</file>