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192.168.1.247\compartida$\EMA\AÑO 2020\SEGUIMIENTO PRODUCCIÓN 2020. UDAF\02.03.2020 (FEBRERO)\Seguimiento Físico y Financiero funcionamiento e inversión\"/>
    </mc:Choice>
  </mc:AlternateContent>
  <xr:revisionPtr revIDLastSave="0" documentId="13_ncr:1_{0EFE92A9-8DB3-4F6E-81FA-94803C8079B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GC" sheetId="2" r:id="rId1"/>
    <sheet name="UCEE" sheetId="13" r:id="rId2"/>
    <sheet name="FSS" sheetId="14" r:id="rId3"/>
    <sheet name="UDEVIPO" sheetId="17" r:id="rId4"/>
    <sheet name="PROVIAL" sheetId="16" r:id="rId5"/>
    <sheet name="INSIVUMEH" sheetId="15" r:id="rId6"/>
  </sheets>
  <definedNames>
    <definedName name="_xlnm.Print_Area" localSheetId="0">DGC!$A$1:$K$121</definedName>
    <definedName name="_xlnm.Print_Area" localSheetId="2">FSS!$A$1:$K$25</definedName>
    <definedName name="_xlnm.Print_Area" localSheetId="5">INSIVUMEH!$A$1:$K$11</definedName>
    <definedName name="_xlnm.Print_Area" localSheetId="4">PROVIAL!$A$1:$K$12</definedName>
    <definedName name="_xlnm.Print_Area" localSheetId="1">UCEE!$A$1:$K$36</definedName>
    <definedName name="_xlnm.Print_Area" localSheetId="3">UDEVIPO!$A$1:$K$13</definedName>
    <definedName name="DPSE_21">#REF!</definedName>
    <definedName name="DPSE25">#REF!</definedName>
    <definedName name="_xlnm.Print_Titles" localSheetId="0">DGC!$1:$5</definedName>
    <definedName name="_xlnm.Print_Titles" localSheetId="2">FSS!$1:$5</definedName>
    <definedName name="_xlnm.Print_Titles" localSheetId="5">INSIVUMEH!$1:$5</definedName>
    <definedName name="_xlnm.Print_Titles" localSheetId="4">PROVIAL!$1:$5</definedName>
    <definedName name="_xlnm.Print_Titles" localSheetId="1">UCEE!$1:$5</definedName>
    <definedName name="_xlnm.Print_Titles" localSheetId="3">UDEVIPO!$1:$5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0" i="2" l="1"/>
  <c r="G12" i="17" l="1"/>
  <c r="F12" i="17"/>
  <c r="E12" i="17"/>
  <c r="A8" i="17"/>
  <c r="A9" i="17" s="1"/>
  <c r="A10" i="17" s="1"/>
  <c r="A11" i="17" s="1"/>
  <c r="A8" i="16" l="1"/>
  <c r="A9" i="16" s="1"/>
  <c r="A10" i="16" s="1"/>
  <c r="G11" i="16"/>
  <c r="F11" i="16"/>
  <c r="E11" i="16"/>
  <c r="K10" i="15" l="1"/>
  <c r="J10" i="15"/>
  <c r="I10" i="15"/>
  <c r="G10" i="15"/>
  <c r="F10" i="15"/>
  <c r="E10" i="15"/>
  <c r="A9" i="14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1" i="14" s="1"/>
  <c r="G24" i="14"/>
  <c r="F24" i="14"/>
  <c r="E24" i="14"/>
  <c r="A25" i="13" l="1"/>
  <c r="A26" i="13" s="1"/>
  <c r="A27" i="13" s="1"/>
  <c r="A28" i="13" s="1"/>
  <c r="A29" i="13" s="1"/>
  <c r="A30" i="13" s="1"/>
  <c r="A31" i="13" s="1"/>
  <c r="A32" i="13" s="1"/>
  <c r="A34" i="13" s="1"/>
  <c r="A9" i="13"/>
  <c r="A10" i="13" s="1"/>
  <c r="A11" i="13" s="1"/>
  <c r="A12" i="13" s="1"/>
  <c r="A13" i="13" s="1"/>
  <c r="A14" i="13" s="1"/>
  <c r="A15" i="13" s="1"/>
  <c r="A16" i="13" s="1"/>
  <c r="A17" i="13" s="1"/>
  <c r="A18" i="13" s="1"/>
  <c r="G35" i="13" l="1"/>
  <c r="F35" i="13"/>
  <c r="E35" i="13"/>
  <c r="A8" i="2" l="1"/>
  <c r="A9" i="2" s="1"/>
  <c r="A10" i="2" s="1"/>
  <c r="A11" i="2" s="1"/>
  <c r="A12" i="2" s="1"/>
  <c r="A13" i="2" s="1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9" i="2" s="1"/>
  <c r="A40" i="2" s="1"/>
  <c r="A41" i="2" s="1"/>
  <c r="A42" i="2" l="1"/>
  <c r="A43" i="2" s="1"/>
  <c r="A45" i="2" s="1"/>
  <c r="A46" i="2" s="1"/>
  <c r="A47" i="2" s="1"/>
  <c r="A48" i="2" s="1"/>
  <c r="A49" i="2" s="1"/>
  <c r="A50" i="2" s="1"/>
  <c r="A51" i="2" s="1"/>
  <c r="A52" i="2" s="1"/>
  <c r="A53" i="2" s="1"/>
  <c r="A55" i="2" s="1"/>
  <c r="A56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80" i="2" s="1"/>
  <c r="A81" i="2" s="1"/>
  <c r="A82" i="2" s="1"/>
  <c r="A83" i="2" l="1"/>
  <c r="A84" i="2" s="1"/>
  <c r="A85" i="2" s="1"/>
  <c r="A86" i="2" s="1"/>
  <c r="A87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1" i="2" s="1"/>
  <c r="A102" i="2" s="1"/>
  <c r="A103" i="2" s="1"/>
  <c r="A104" i="2" s="1"/>
  <c r="A105" i="2" s="1"/>
  <c r="A107" i="2" s="1"/>
  <c r="A109" i="2" s="1"/>
  <c r="A111" i="2" s="1"/>
  <c r="A113" i="2" s="1"/>
  <c r="A114" i="2" s="1"/>
  <c r="A115" i="2" s="1"/>
  <c r="A116" i="2" s="1"/>
  <c r="A117" i="2" s="1"/>
  <c r="A118" i="2" s="1"/>
  <c r="A119" i="2" s="1"/>
  <c r="F120" i="2"/>
  <c r="E120" i="2" l="1"/>
</calcChain>
</file>

<file path=xl/sharedStrings.xml><?xml version="1.0" encoding="utf-8"?>
<sst xmlns="http://schemas.openxmlformats.org/spreadsheetml/2006/main" count="433" uniqueCount="199">
  <si>
    <t>MINISTERIO DE COMUNICACIONES , INFRAESTRUCTURA Y VIVIENDA</t>
  </si>
  <si>
    <t>UNIDAD EJECUTORA: DIRECCIÓN GENERAL DE CAMINOS</t>
  </si>
  <si>
    <t>No.</t>
  </si>
  <si>
    <t>SNIP</t>
  </si>
  <si>
    <t>NOMBRE DEL PROYECTO</t>
  </si>
  <si>
    <t>FEBRERO</t>
  </si>
  <si>
    <t>MEJORAMIENTO CARRETERA RDAV 06, TRAMO: LANQUIN - CAHABON (PAVIMENTACION)</t>
  </si>
  <si>
    <t>MEJORAMIENTO CARRETERA RN7E TRAMO III: PANZOS-PUENTE CAHABONCITO-EL ESTOR (PAVIMENTACION)</t>
  </si>
  <si>
    <t>MEJORAMIENTO CARRETERA TRAMO: BARBERENA - EL MOLINO - SAN CRISTOBAL FRONTERA Y ACCESO EL MOLINO - VALLE NUEVO (REHABILITACION)</t>
  </si>
  <si>
    <t>MEJORAMIENTO PUENTE VEHICULAR BELICE</t>
  </si>
  <si>
    <t>REPOSICION CARRETERA RD GUA-10 TRAMO: CA-1 OR. (KM 25+610) - SANTA ELENA BARILLAS, GUATEMALA</t>
  </si>
  <si>
    <t>REPOSICION CARRETERA RN-12N, TRAMO: SAN MARCOS - EL MONUMENTO, SAN MARCOS</t>
  </si>
  <si>
    <t>REPOSICION CARRETERA RN-12N, TRAMO: SAN SEBASTIAN - IXCHIGUAN, SAN MARCOS.</t>
  </si>
  <si>
    <t>REPOSICION CARRETERA RN-19, TRAMO: MONJAS, JALAPA - EL PROGRESO, JUTIAPA</t>
  </si>
  <si>
    <t>MEJORAMIENTO CARRETERA RD QUICHE 4 TRAMO: SANTA CRUZ DEL QUICHE - PATZITE - CHIMENTE</t>
  </si>
  <si>
    <t>CONSTRUCCION CARRETERA RD QUI-21 TRAMO IV: SAN JUAN CHACTELA - IXCAN, LONGITUD 45.6 KM.</t>
  </si>
  <si>
    <t>CONSTRUCCION PUENTE VEHICULAR KM 31.5 DE LA RUTA CA-01 OCCIDENTE, SAN BARTOLOME MILPAS ALTAS</t>
  </si>
  <si>
    <t>CONSTRUCCION PUENTE VEHICULAR EL ARENAL, MOYUTA, JUTIAPA</t>
  </si>
  <si>
    <t>MEJORAMIENTO CARRETERA RD PET 12 DEL TRAMO: LAS CRUCES - PUESTO FRONTERIZO BETHEL, PETEN.</t>
  </si>
  <si>
    <t>MEJORAMIENTO CARRETERA TRAMO: RANCHO DE TEJA - MOMOSTENANGO (PAVIMENTACIÓN)</t>
  </si>
  <si>
    <t>MEJORAMIENTO CARRETERA TRAMO: TODOS SANTOS CUCHUMATÁN - ALDEA SAN MARTÍN - CONCEPCIÓN HUISTA, HUEHUETENANGO.</t>
  </si>
  <si>
    <t>REPOSICION CARRETERA CA-02 OCC. TRAMO: KM 178 (INICIO PUENTE CASTILLO ARMAS) - KM 198, RETALHULEU</t>
  </si>
  <si>
    <t>MEJORAMIENTO CARRETERA RD QUI 25, TRAMO: FTN (ALDEA SAN FRANCISCO) - INGENIEROS (FRONTERA)</t>
  </si>
  <si>
    <t>MEJORAMIENTO CARRETERA RUTA NACIONAL 10 A TRAMO: SAN MIGUEL DUEÑAS - SAN JOSE CALDERAS MUNICIPIO DE SAN MIGUEL DUEÑAS DEPARTAMENTO DE SACATEPEQUEZ</t>
  </si>
  <si>
    <t>MEJORAMIENTO CAMINO RURAL CR-BVE-20, TRAMO: PACHALUM, QUICHE - CUBULCO, BAJA VERAPAZ</t>
  </si>
  <si>
    <t>CONSTRUCCION PUENTE VEHICULAR CHITOMAX, CASERÍO CHITOMAX, MUNICIPIO DE CUBULCO, DEPARTAMENTO DE BAJA VERAPAZ</t>
  </si>
  <si>
    <t>CONSTRUCCION URBANIZACION Y VIVIENDA LA DIGNIDAD, ESCUINTLA, ESCUINTLA</t>
  </si>
  <si>
    <t>MEJORAMIENTO CENTRO DE ATENCION PERMANENTE (CAP) TACTIC, ALTA VERAPAZ</t>
  </si>
  <si>
    <t>MEJORAMIENTO CENTRO DE ATENCION PERMANENTE (CAP) SANTA CRUZ, ALTA VERAPAZ.</t>
  </si>
  <si>
    <t>MEJORAMIENTO CENTRO DE ATENCION PERMANENTE (CAP) SAN GASPAR CHAJUL, QUICHE</t>
  </si>
  <si>
    <t>MEJORAMIENTO CENTRO DE ATENCION PERMANENTE (CAP) SAN JUAN ATITAN, HUEHUETENANGO</t>
  </si>
  <si>
    <t>MEJORAMIENTO CENTRO DE SALUD SAN ILDEFONSO IXTAHUACAN, HUEHUETENANGO</t>
  </si>
  <si>
    <t>MEJORAMIENTO CENTRO DE ATENCION PERMANENTE (CAP) JACALTENANGO, HUEHUETENANGO</t>
  </si>
  <si>
    <t>MEJORAMIENTO CENTRO DE ATENCION PERMANENTE (CAP) SAN LUCAS TOLIMAN, SOLOLA</t>
  </si>
  <si>
    <t>REPOSICION ESCUELA PREPRIMARIA OFICIAL DE PARVULOS ANEXA A EOUM CLEMENTE MARROQUÍN ROJAS, SAN PABLO, SAN MARCOS. CÓDIGO UDI: 12-19-1039-42</t>
  </si>
  <si>
    <t>CONSTRUCCION INSTITUTO BASICO NACIONAL JM, 5 AVENIDA ZONA 1, AGUACATAN, HUEHUETENANGO</t>
  </si>
  <si>
    <t>UNIDAD EJECUTORA: FONDO SOCIAL DE SOLIDARIDAD</t>
  </si>
  <si>
    <t>MEJORAMIENTO CARRETERA PUENTE EL MOTAGUA - ALDEA LLANO GRANDE, SALAMA, BAJA VERAPAZ</t>
  </si>
  <si>
    <t>MEJORAMIENTO CARRETERA RN-9 NORTE, EST. 377+360 A 406+560 TRAMO SAN MATEO IXTATAN - BARILLAS, HUEHUETENANGO</t>
  </si>
  <si>
    <t>MEJORAMIENTO CARRETERA RN-01 SALIDA SAN JUAN OSTUNCALCO EST. 214+700, QUETZALTENANGO A ENTRADA SAN PEDRO SACATEPEQUEZ EST. 247+400, SAN MARCOS</t>
  </si>
  <si>
    <t>MEJORAMIENTO CARRETERA RD-05, TRAMO SAN ANDRES SAJCABAJA-CANILLA, QUICHE (PAVIMENTACION)</t>
  </si>
  <si>
    <t>MEJORAMIENTO CARRETERA TRAMO BIF. CA-09 NORTE KM 46.86 ENTRADA FINCA SAN MIGUEL - ALDEA EL CARMEN, SANARATE, EL PROGRESO (PAVIMENTACION)</t>
  </si>
  <si>
    <t>MEJORAMIENTO CARRETERA RD-QUE-13, TRAMO SAN CARLOS SIJA - HUITAN, QUETZALTENANGO</t>
  </si>
  <si>
    <t>MEJORAMIENTO CARRETERA TRAMO CRUCE A PUENTE LA BARRANQUILLA HACIA PLAN BUENA VISTA, DEL KM. 66 AL KM. 70, SANARATE, EL PROGRESO</t>
  </si>
  <si>
    <t>MEJORAMIENTO CAMINO RURAL ALDEA XAXMOXAN-ALDEA XECOL AMAJCHEL Y AMAJCHEL CENTRO-SANTA CLARA, CHAJUL, QUICHE</t>
  </si>
  <si>
    <t>TOTALES</t>
  </si>
  <si>
    <t>CONSTRUCCION EDIFICIO OPERATIVO, SEDE CENTRAL DE PROVIAL, GUATEMALA.</t>
  </si>
  <si>
    <t>CONSTRUCCION EDIFICIO SEDE REGIONAL DE PROTECCIÓN Y SEGURIDAD VIAL, SAN CRISTÓBAL ACASAGUASTLÁN, EL PROGRESO, FASE 2.</t>
  </si>
  <si>
    <t>VIGENTE</t>
  </si>
  <si>
    <t>ASIGNADO</t>
  </si>
  <si>
    <t>PRESUPUESTO Q.</t>
  </si>
  <si>
    <t>META GLOBAL</t>
  </si>
  <si>
    <t>META FÍSICA</t>
  </si>
  <si>
    <t>EJECUTADO</t>
  </si>
  <si>
    <t>REPOSICION CARRETERA RN-14, TRAMO: EST 92+100 A 96+000, ALOTENANGO, SACATEPEQUEZ Y ESCUINTLA</t>
  </si>
  <si>
    <t>UNIDAD DE MEDIDA</t>
  </si>
  <si>
    <t>KILOMETRO</t>
  </si>
  <si>
    <t>METRO</t>
  </si>
  <si>
    <t>DOCUMENTO</t>
  </si>
  <si>
    <t>PROGRAMACIÓN DE PROYECTOS DE INVERSIÓN 2020</t>
  </si>
  <si>
    <t>CONSTRUCCION DE CARRETERAS PRIMARIAS, PUENTES Y DISTRIBUIDORES DE TRANSITO</t>
  </si>
  <si>
    <t>CONSTRUCCION CARRETERA LIBRAMIENTO CABECERA DEPARTAMENTAL DE CHIMALTENANGO, RUTA CA-1 OCCIDENTE, TRAMO: KM 48 CA-01 OCC. (SAN MIGUEL MORAZAN) - KM 62 CA-01 OCC.</t>
  </si>
  <si>
    <t>CONSTRUCCIÓN CARRETERA CA-1 OCC., CHICHAVAC A CHICE VÍA RÍO MOTAGUA. TRAMO: ESTACIÓN 16+740 (ENTRADA A PAQUIP) A LA ESTACIÓN 29+440 (RÍO MOTAGUA)</t>
  </si>
  <si>
    <t>CONSTRUCCION PUENTE VEHICULAR PARALELO AL PUENTE EL JOBO KM. 130.0 RUTA CA-08 FRONTERA CON EL SALVADOR</t>
  </si>
  <si>
    <t>CONSTRUCCIÓN PASO A DESNIVEL CA-09, NORTE KM.18+000 ACCESO A PALENCIA, GUATEMALA</t>
  </si>
  <si>
    <t>CONSTRUCCIÓN PASO A DESNIVEL CA-01 ORIENTE BIF. SANTA ELENA BARILLAS</t>
  </si>
  <si>
    <t>CONSTRUCCION CARRETERA CA-9 NORTE, TRAMO: SANARATE - EL RANCHO</t>
  </si>
  <si>
    <t>KILÓMETRO</t>
  </si>
  <si>
    <t>CONSTRUCCIÓN CARRETERA FRANJA TRANSVERSAL DEL NORTE (FRONTERA CON MÉXICO-MODESTO MÉNDEZ, IZABAL)</t>
  </si>
  <si>
    <t>REPOSICION DE CARRETERAS PRIMARIAS, PUENTES Y DISTRIBUIDORES DE TRANSITO</t>
  </si>
  <si>
    <t>REPOSICION CARRETERA CA-12, TRAMO: KM 212+200 - FRONTERA LA ERMITA (KM 227+404), CHIQUIMULA</t>
  </si>
  <si>
    <t>REPOSICIÓN CARRETERA CITO-180, TRAMO: CA-2 OCC. (KM 178+000), RETALHULEU - CRUCE A ZUNIL (KM 213+000), QUETZALTENANGO</t>
  </si>
  <si>
    <t>REPOSICION CARRETERA RN 1 TRAMO GODINEZ SAN ANDRES SEMETABAJ PANAJACHEL SOLOLA</t>
  </si>
  <si>
    <t>REPOSICIÓN CARRETERA RN-9N, TRAMO: PIEDRAS DE CAPTSIN - SAN JUAN IXCOY - SOLOMA, HUEHUETENANGO</t>
  </si>
  <si>
    <t>REPOSICIÓN CARRETERA CA-09 SUR TRAMO: PALIN - ESCUINTLA, ESCUINTLA</t>
  </si>
  <si>
    <t>REPOSICIÓN CARRETERA RN-9N, TRAMO: BIFURCACIÓN RD-HUE-2 - PIEDRAS DE CAPTSIN, HUEHUETENANGO</t>
  </si>
  <si>
    <t>REPOSICION CARRETERA RUTA CA 10 TRAMO QUEZALTEPEQUE FRONTERA AGUA CALIENTE CHIQUIMULA</t>
  </si>
  <si>
    <t>REPOSICION CARRETERA CA 01 OCC TRAMO TREBOL 39 AVENIDA CALZADA ROOSEVELT GUATEMALA</t>
  </si>
  <si>
    <t>REPOSICION CARRETERA CA 01 OCC TRAMO CUATRO CAMINOS KM 188 600 POLOGUA KM 205 000 TOTONICAPAN</t>
  </si>
  <si>
    <t>REPOSICIÓN CARRETERA CA-01 OCC. TRAMO: POLOGUÁ (KM 205+000), TOTONICAPÁN - CHIQUIBAL (KM 232+000), QUETZALTENANGO</t>
  </si>
  <si>
    <t>REPOSICION CARRETERA RN 11 TRAMO BIFURCACION CA 02 OCCIDENTE COCALES SUCHITEPEQUEZ SAN LUCAS TOLIMAN SOLOLA</t>
  </si>
  <si>
    <t>REPOSICIÓN CARRETERA CA-01 OCC. TRAMO: CHIQUIBAL (KM 232+000), QUETZALTENANGO - BIFURCACIÓN RN-09N HUEHUETENANGO</t>
  </si>
  <si>
    <t>REPOSICIÓN CARRETERA CA-13 TRAMO: BIFURCACIÓN CA-09 N (ENTRE RÍOS) - FRONTERA CON HONDURAS, IZABAL</t>
  </si>
  <si>
    <t>REPOSICIÓN CARRETERA CA-01 OR. TRAMO: OBELÍSCO - TREBOL VISTA HERMOSA, GUATEMALA</t>
  </si>
  <si>
    <t>REPOSICION CARRETERA CA 02 OCC TRAMO KM 144 PUESTO DE CUARENTENA SUCHITEPEQUEZ KM 178 INICIO PUENTE CASTILLO ARMAS RETALHULEU</t>
  </si>
  <si>
    <t>REPOSICIÓN CARRETERA CA-02 OCC. TRAMO: KM 211+500, QUETZALTENANGO - KM 250+500, TECUN UMAN, SAN MARCOS</t>
  </si>
  <si>
    <t>REPOSICION CARRETERA TRAMO BIFURCACION RN 20 SANTA CRUZ RIO HONDO ZACAPA</t>
  </si>
  <si>
    <t>REPOSICION CARRETERA TRAMO LIBRAMIENTO SALCAJA AUTOPISTA DE LOS ALTOS ROTONDA DEL ORGANISMO JUDICIAL DE QUETZALTENANGO QUETZALTENANGO</t>
  </si>
  <si>
    <t>REPOSICION CARRETERA RUTA CA 09 SUR TRAMO EST 7 400 EST 11 400 GUATEMALA</t>
  </si>
  <si>
    <t>REPOSICION CARRETERA RN 5 TRAMO SAN PEDRO CARCHA PAJAL ALTA VERAPAZ</t>
  </si>
  <si>
    <t>MEJORAMIENTO DE CARRETERAS PRIMARIAS, PUENTES Y DISTRIBUIDORES DE TRANSITO</t>
  </si>
  <si>
    <t xml:space="preserve">MEJORAMIENTO CARRETERA RN 12 SUR, TRAMO: SAN MARCOS - GUATIVIL - EL QUETZAL - SINTANÁ </t>
  </si>
  <si>
    <t>MEJORAMIENTO CARRETERA RN-05, TRAMO: CAMPUR-FRAY BARTOLOME DE LAS CASAS (PAVIMENTACIÓN)</t>
  </si>
  <si>
    <t>MEJORAMIENTO CARRETERA RN - 9N TRAMO: QUETZALTENANGO - OLINTEPEQUE</t>
  </si>
  <si>
    <t>MEJORAMIENTO CARRETERA RN 18 TRAMO LA CUMBRE  SAN LUIS JILOTEPEQUE JALAPA</t>
  </si>
  <si>
    <t>MEJORAMIENTO CARRETERA RN7E TRAMO I: SAN JULIAN-TAMAHU-TUCURU-PUENTE CHASCO (PAVIMENTACION)</t>
  </si>
  <si>
    <t>CONSTRUCCION, AMPLIACION, REPOSICION Y MEJORAMIENTO DE CARRETERAS SECUNDARIAS Y PUENTES</t>
  </si>
  <si>
    <t>CONSTRUCCION CARRETERA RD QUI-21 TRAMO II: SECA - LANCETILLO - SAQUIXPEC - EL PARAISO, LONGITUD 36.54 KM</t>
  </si>
  <si>
    <t>REPOSICION DE CARRETERAS SECUNDARIAS Y PUENTES</t>
  </si>
  <si>
    <t>REPOSICION CARRETERA RD ESC 27 TRAMO IPALA  EL SEMILLERO ESCUINTLA</t>
  </si>
  <si>
    <t>REPOSICION CARRETERA RD ESC 05 TRAMO MONUMENTO INGENIO LA UNION SANTA LUCIA COTZUMALGUAPA  LAS PLAYAS ESCUITLA</t>
  </si>
  <si>
    <t>REPOSICION CARRETERA RD JUT 2 TRAMO CA 1 OR KM 124  LAS ANONAS JUTIAPA</t>
  </si>
  <si>
    <t>REPOSICION CARRETERA RD AV 9 TRAMO COBAN  FINCA CHITOC ALTA VERAPAZ</t>
  </si>
  <si>
    <t>REPOSICION CARRETERA RD IZB 4 TRAMO CA 9 N KM 220  TRINCHERAS  MARISCOS  PLAYA DORADA IZABAL</t>
  </si>
  <si>
    <t>REPOSICION CARRETERA RD QUE 15 TRAMO SIBILIA  HUITAN QUETZALTENANGO</t>
  </si>
  <si>
    <t>REPOSICION CARRETERA RD HUE 12 TRAMO BIF CA 1 OCC  CAMOJA  DESVIO A SANTA ANA HUISTA HUEHUETENANGO</t>
  </si>
  <si>
    <t>REPOSICION CARRETERA RD JUT 04 TRAMO SANTA CATARINA MITA  HORCONES  EL PROGRESO JUTIAPA</t>
  </si>
  <si>
    <t>REPOSICION CARRETERA TRAMO CA 01 ORIENTE  RD JUT 17 PASACO JUTIAPA</t>
  </si>
  <si>
    <t>REPOSICION CARRETERA BIFURCACION CA 2 OCC TRAMO RD REU 06 4 CAMINOS  FINCA LA HELVETIA NUEVO SAN CARLOS RETALHULEU</t>
  </si>
  <si>
    <t>REPOSICION CARRETERA TRAMO  EST 15 000 LAS TAPIAS  SAN PEDRO AYAMPUC GUATEMALA</t>
  </si>
  <si>
    <t>REPOSICION CARRETERA RD GUA 09 TRAMO EL BOTADERO  EL JOCOTILLO GUATEMALA</t>
  </si>
  <si>
    <t>REPOSICION CARRETERA RD ESC 11 TRAMO SALIDA DE SANTA LUCIA COTZUMALGUAPA  FINCA EL BAUL ESCUINTLA</t>
  </si>
  <si>
    <t>REPOSICION CARRETERA RD QUI 21 TRAMO PACHALUM  CHUAQUENUM QUICHE</t>
  </si>
  <si>
    <t>REPOSICION CARRETERA TRAMO RIO HONDO  BIFRUCACION RD ZAC 05 DESVIO GUALAN ZACAPA</t>
  </si>
  <si>
    <t>REPOSICION CARRETERA TRAMO BIFURCACION RD JUT 23 LAS TRANCAS  YUPILTEPEQUE JUTIAPA</t>
  </si>
  <si>
    <t>REPOSICION CARRETERA RN 9 NORTE TRAMO QUETZALTENANGO SAN CARLOS SIJA QUETZALTENANGO</t>
  </si>
  <si>
    <t>REPOSICION CARRETERA TRAMO BIFURCACION RD ZAC 05 DESVIO GUALAN  CA 9 NORTE JUAN DE PAZ ZACAPA</t>
  </si>
  <si>
    <t>REPOSICION CARRETERA RD QUI 02 TRAMO PACHALUM  PUENTE TUMBADERO QUICHE</t>
  </si>
  <si>
    <t>REPOSICION CARRETERA RD GUA 05 Y RD QUI 02 TRAMO BIF MIXCO VIEJO SAN MARTIN JILOTEPEQUE GUATEMALA  PACHALUM QUICHE</t>
  </si>
  <si>
    <t>MEJORAMIENTO DE CARRETERAS SECUNDARIAS Y PUENTES</t>
  </si>
  <si>
    <t>MEJORAMIENTO CARRETERA RD CHM-4, TRAMO: TECPAN GUATEMALA - PATZUN</t>
  </si>
  <si>
    <t>MEJORAMIENTO CARRETERA RD QUI 21 TRAMO III LA LIBERTAD  RIO COPON  ASENCION COPON  SAN JUAN CHACTELA</t>
  </si>
  <si>
    <t>MEJORAMIENTO CARRETERA RD SCH 7, TRAMO I: KM 169+018 CA-2 OCC.(CUYOTENANGO) - KM 196+000 (SAN JOSE LA MAQUINA), LONGITUD APROXIMADA 27.0 KMS.</t>
  </si>
  <si>
    <t>MEJORAMIENTO CARRETERA RN 7W TRAMOS CUILCO  TECTITAN SUBTRAMOS EST 335 100 A 335 200 EST 346 100 A 346 200 Y EST 347 800 A 355 200 7 4 KMS HUEHUETENANGO</t>
  </si>
  <si>
    <t>MEJORAMIENTO CARRETERA TRAMO PUENTE LA LIBERTAD  SALAMA BAJA VERAPAZ</t>
  </si>
  <si>
    <t>MEJORAMIENTO CARRETERA RD SRO 04 TRAMO EL CUJE  IXPACO  ENTRONQUE RN 16 PUEBLO NUEVO VINAS SANTA ROSA</t>
  </si>
  <si>
    <t>MEJORAMIENTO CARRETERA RD HUE 4 TRAMO SAN MIGUEL ACATAN  VILLA LINDA  RD HUE 16 SAN RAFAEL LA INDEPENDENCIA HUEHUETENANGO</t>
  </si>
  <si>
    <t>MEJORAMIENTO CARRETERA RUTA RD REU 3 TRAMO EL RETIRO  VICTORIAS EL SALTO RETALHULEU RETALHULEU</t>
  </si>
  <si>
    <t>MEJORAMIENTO CARRETERA RD SOL 04 TRAMO SANTIAGO ATITLAN KM 171 000  SAN PEDRO LA LAGUNA KM 174 220  SOLOLA</t>
  </si>
  <si>
    <t>MEJORAMIENTO CARRETERA BIFURCACION RD TOT 07 LA UNIVERSAL  ALDEA SANTA ANA MOMOSTENANGO TOTONICAPAN</t>
  </si>
  <si>
    <t>MEJORAMIENTO CARRETERA RD SOL 02 TRAMO BIFURCACION CA 01 OCC  KM 162 900  SANTA CATARINA IXTAHUACAN SOLOLA</t>
  </si>
  <si>
    <t>MEJORAMIENTO CARRETERA RD QUI-21 TRAMO I: CHICAMAN - EL SOCH - SECA, LONGITUD 33.66 KM</t>
  </si>
  <si>
    <t>MEJORAMIENTO CARRETERA RD CHM 17 TRAMO SAN MARTIN JILOTEPEQUE  JOYABAJ PAVIMENTACION</t>
  </si>
  <si>
    <t>MEJORAMIENTO DE CAMINOS RURALES</t>
  </si>
  <si>
    <t>MEJORAMIENTO CAMINO RURAL RUTA CR REU 01 TRAMO BIFURCACION RN 9S  EL MANCHON CHAMPERICO RETALHULEU</t>
  </si>
  <si>
    <t>MEJORAMIENTO CAMINO RURAL RUTA CR REU 06 TRAMO BIFURCACION RN 9S  SANTA ISABEL CHAMPERICO RETALHULEU</t>
  </si>
  <si>
    <t>MEJORAMIENTO CAMINO RURAL CR AVE 06 TRAMO SAN JUAN CHAMELCO  CHAMIL  CHAMIZUN  SAN JUAN CHAMELCO ALTA VERAPAZ</t>
  </si>
  <si>
    <t>MEJORAMIENTO CAMINO RURAL CR-HUE-36,TRAMO: SAN MARTIN CUCHUMATAN - UNION CANTINIL, HUEHUETENANGO</t>
  </si>
  <si>
    <t>CONSTRUCCION DE CAMINOS RURALES</t>
  </si>
  <si>
    <t>CONSTRUCCION CAMINO RURAL TRAMO: LOS PAJALES - CHIBAQUITO - CHITOMAX, LONGITUD APROXIMADA DE 17.5 KILÓMETROS, MUNICIPIO DE CUBULCO, DEPARTAMENTO DE BAJA VERAPAZ.</t>
  </si>
  <si>
    <t>CONSTRUCCION DE PUENTES EN CAMINOS RURALES</t>
  </si>
  <si>
    <t>CONSTRUCCION DE CAUCE Y OBRAS DE PROTECCION</t>
  </si>
  <si>
    <t>CONSTRUCCION DE CAUCE DEL RIO JEREZ Y OBRAS DE PROTECCION EN LA CABECERA MUNICIPAL DE JEREZ DEPARTAMENTO DE JUTIAPA</t>
  </si>
  <si>
    <t>CONSTRUCCION, MEJORAMIENTO Y REPOSICION DE INFRAESTRUCTURA VIAL POR EMERGENCIA</t>
  </si>
  <si>
    <t>CONSTRUCCION DISTRIBUIDOR VIAL A NIVEL RUTA RN 14 CIUDAD VIEJA Y ALOTENANGO SACATEPEQUEZ E INGENIO SAN DIEGO ESCUINTLA</t>
  </si>
  <si>
    <t>REPOSICION PUENTE VEHICULAR LAS LAJAS RN 14 ALOTENANGO SACATEPEQUEZ</t>
  </si>
  <si>
    <t>REPOSICION PUENTE VEHICULAR CHILE TRISTE RN 14 ALOTENANGO SACATEPEQUEZ</t>
  </si>
  <si>
    <t>MEJORAMIENTO CARRETERA OBRAS DE PROTECCION DEFENSA FLUVIAL Y DE CONTENCION EN EL CAUCE DEL RIO GUACALATE ALOTENANGO SACATEPEQUEZ</t>
  </si>
  <si>
    <t>MEJORAMIENTO CARRETERA OBRAS DE PROTECCION DEFENSA FLUVIAL Y DE CONTENCION EN EL CAUCE DE LA QUEBRADA LAS LAJAS ALOTENANGO SACATEPEQUEZ</t>
  </si>
  <si>
    <t>CONSTRUCCION PUENTE VEHICULAR LA FE RN 14 SAN MIGUEL LOS LOTES ESCUINTLA ESCUINTLA</t>
  </si>
  <si>
    <t>UNIDAD EJECUTORA: UNIDAD DE CONSTRUCCIÓN DE EDIFICIOS DEL ESTADO</t>
  </si>
  <si>
    <t>CONSTRUCCION, AMPLIACION, REPOSICION Y MEJORAMIENTO DE ESCUELAS DE PREPRIMARIA</t>
  </si>
  <si>
    <t>CONSTRUCCION, AMPLIACION, REPOSICION Y MEJORAMIENTO DE ESCUELAS DE PRIMARIA</t>
  </si>
  <si>
    <t>REPOSICION ESCUELA PRIMARIA OFICIAL URBANA DE NINAS NO 2 DELIA ANZUETO DE ORANTES 2 CALLE 6 09 ZONA 2 SAN PEDRO SACATEPEQUEZ SAN MARCOS CODIGO UDI 12 02 0061 43</t>
  </si>
  <si>
    <t>REPOSICION ESCUELA PRIMARIA  OFICIAL RURAL MIXTA, CANTON XETALBIJOJ, CAJOLÁ, QUETZALTENANGO. CÓDIGO UDI: 09-07-0284-43</t>
  </si>
  <si>
    <t>REPOSICION ESCUELA PRIMARIA  OFICIAL RURAL MIXTA, ALDEA LA VEGA, ZACUALPA, QUICHE. CÓDIGO UDI: 14-04-0129-43</t>
  </si>
  <si>
    <t>REPOSICION ESCUELA PRIMARIA  OFICIAL URBANA MIXTA CLEMENTE MARROQUIN ROJAS SAN PABLO SAN MARCOS CODIGO UDI 1219104043</t>
  </si>
  <si>
    <t>REPOSICION ESCUELA PRIMARIA OFICIAL RURAL MIXTA ALDEA SIGUILA SAN JUAN OSTUNCALCO QUETZALTENANGO CODIGO UDI 09 09 0316 43</t>
  </si>
  <si>
    <t>MEJORAMIENTO ESCUELA PRIMARIA  OFICIAL RURAL MIXTA, ALDEA SAN JOSE PINEDA, SANTA MARÍA IXHUATAN, SANTA ROSA, CODIGO 06-10-0320-43</t>
  </si>
  <si>
    <t>CONSTRUCCION ESCUELA PRIMARIA  OFICIAL RURAL MIXTA, CASERIO SAN ANTONIO, ALDEA PAVILTZAJ, CUILCO, HUEHUETENANGO. CODIGO UDI: 13-04-0034-43</t>
  </si>
  <si>
    <t>REPOSICION ESCUELA PRIMARIA OFICIAL RURAL MIXTA ALDEA LLANO GRANDE SANTA MARIA IXHUATAN SANTA ROSA CODIGO UDI 06 10 0309 43</t>
  </si>
  <si>
    <t>REPOSICION ESCUELA PRIMARIA ALDEA LOS IZOTES, NUEVA SANTA ROSA, SANTA ROSA.</t>
  </si>
  <si>
    <t>REPOSICION ESCUELA PRIMARIA OFICIAL RURAL MIXTA ALDEA LAS ASTAS BARBERENA SANTA ROSA</t>
  </si>
  <si>
    <t xml:space="preserve">METRO CUADRADO </t>
  </si>
  <si>
    <t>CONSTRUCCION, AMPLIACION, REPOSICION Y MEJORAMIENTO DE ESTABLECIMIENTOS DE EDUCACION BASICA</t>
  </si>
  <si>
    <t>CONSTRUCCION, AMPLIACION, REPOSICION Y MEJORAMIENTO DE ESTABLECIMIENTOS DE EDUCACION DIVERSIFICADA</t>
  </si>
  <si>
    <t>CONSTRUCCION INSTITUTO DIVERSIFICADO E INSTITUTO BASICO, CABECERA MUNICIPAL, SAN ANTONIO SACATEPEQUEZ, SAN MARCOS.</t>
  </si>
  <si>
    <t>CONSTRUCCION, AMPLIACION, REPOSICION Y MEJORAMIENTO DE EDIFICIOS DE SALUD</t>
  </si>
  <si>
    <t>MEJORAMIENTO CENTRO DE ATENCION PERMANENTE (CAP) ZACUALPA, QUICHE</t>
  </si>
  <si>
    <t>MEJORAMIENTO CENTRO DE SALUD DE CHUPOL, CHICHICASTENANGO, QUICHE</t>
  </si>
  <si>
    <t>CONSTRUCCION DE INFRAESTRUCTURA ESTATAL</t>
  </si>
  <si>
    <t>CONSTRUCCION ESCUELA DE LA REFORMA EDR LA DIGNIDAD ESCUINTLA ESCUINTLA</t>
  </si>
  <si>
    <t>MEJORAMIENTO CARRETERA TRAMO CA-10  BIFURCACION CA-9, RIO HONDO Y ESTANZUELA ZACAPA (PAVIMENTACION)</t>
  </si>
  <si>
    <t>MEJORAMIENTO CARRETERA RD-QUE-16 EST. 228+600 HACIA EST. 230+650, PALESTINA DE LOS ALTOS-ALDEA SAN JOSE BUENA VISTA,  QUETZALTENANGO</t>
  </si>
  <si>
    <t>MEJORAMIENTO CARRETERA BIF SANTA CRUZ DEL QUICHE-SAN ANTONIO ILOTENANGO Y RD TOTO 01</t>
  </si>
  <si>
    <t>MEJORAMIENTO CARRETERA BIF SANTA CRUZ DEL QUICHE-SAN PEDRO JOCOPILAS, ALDEA SAN PABLO, QUICHE</t>
  </si>
  <si>
    <t>MEJORAMIENTO CARRETERA RN-01 ROTONDA LA LICORERA ESTACION 204+300 ENTRADA SAN JUAN OSTUNCALCO ESTACION 214+300 QUETZALTENANAGO</t>
  </si>
  <si>
    <t>CONSTRUCCION DE URBANIZACIONES Y SOLUCIONES HABITACIONALES, VIVIENDA DIGNA</t>
  </si>
  <si>
    <t>METRO CUADRADO</t>
  </si>
  <si>
    <t>UNIDAD EJECUTORA: INSTITUTO NACIONAL DE SISMOLOGÍA VULCANOLOGÍA METEOROLOGÍA E HIDROLOGÍA</t>
  </si>
  <si>
    <t>CONSTRUCCION, AMPLIACION Y MEJORAMIENTO DE EDIFICIOS DE PRONOSTICO Y OBSERVACION</t>
  </si>
  <si>
    <t>AMPLIACION DE EDIFICIO PROYECTO BCIE1656 GUATEMALA GUATEMALA 7 AV 1457 ZONA 13 INTERIOR INSIVUMEH</t>
  </si>
  <si>
    <t>MEJORAMIENTO EDIFICIO INSIVUMEH MURO PERIMETRAL EN 8 VA AVENIDA Y 15 CALLE ZONA 13 CIUDAD DE GUATEMALA</t>
  </si>
  <si>
    <t>CONSTRUCCION DE EDIFICIO CENTRO NACIONAL DE PRONÓSTICOS (CNP),GUATEMALA, GUATEMALA</t>
  </si>
  <si>
    <t>CONSTRUCCION DE MUROS DE CONTENCION</t>
  </si>
  <si>
    <t>CONSTRUCCION MURO DE CONTENCION ASENTAMIENTO LAS MARINAS ZONA 18 GUATEMALA GUATEMALA</t>
  </si>
  <si>
    <t>CONSTRUCCION MURO DE CONTENCION ASENTAMIENTO ANEXO SUR VILLA LOBOS II ZONA 12 VILLA NUEVA GUATEMALA</t>
  </si>
  <si>
    <t>CONSTRUCCION MURO DE CONTENCION ASENTAMIENTO EL NACIMIENTO ZONA 7 GUATEMALA GUATEMALA</t>
  </si>
  <si>
    <t>CONSTRUCCION MURO DE CONTENCION ASENTAMIENTO UNIDOS POR LA FE FASE II ZONA 21 GUATEMALA GUATEMALA</t>
  </si>
  <si>
    <t>CONSTRUCCION MURO DE CONTENCION ASENTAMIENTO GRANITO DE ARENA ZONA 12 VILLA NUEVA GUATEMALA</t>
  </si>
  <si>
    <t>CONSTRUCCION EDIFICIO PARQUE VIAL, SEDE CENTRAL DE PROVIAL, GUATEMALA.</t>
  </si>
  <si>
    <t>CONSTRUCCION EDIFICIO ACADEMIA DE FORMACIÓN DE BRIGADAS DE PROTECCIÓN Y SEGURIDAD VIAL, SAN CRISTÓBAL ACASAGUASTLÁN, EL PROGRESO.</t>
  </si>
  <si>
    <t>UNIDAD EJECUTORA: DIRECCIÓN GENERAL DE PROTECCIÓN Y SEGURIDAD VIAL</t>
  </si>
  <si>
    <t>UNIDAD EJECUTORA: UNIDAD DE DESARROLLO DE LA VIVIENDA POPULAR</t>
  </si>
  <si>
    <t>REPOSICION CARRETERA RUTA CA-02 OCCIDENTE, TRAMO: KM. 198, RETALHULEU -KM. 211+500, QUETZALTENANGO</t>
  </si>
  <si>
    <t>REPOSICION CARRETERA RUTA CA-02 OCCIDENTE, TRAMO: KM. 95+000, SANTA LUCIA COTZUMALGUAPA, ESCUINTLA - KM. 110+000, PATULUL, SUCHITEPEQUEZ</t>
  </si>
  <si>
    <t xml:space="preserve">META FISICA </t>
  </si>
  <si>
    <t>FUENTE: SIGES-Presupuesto/SNIP-Meta Física</t>
  </si>
  <si>
    <t>NOTA: Se contempla unicamente aquellos SNIP´S que tengan vigente y/ o ejecutados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</si>
</sst>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164" formatCode="_(&quot;Q&quot;* #,##0.00_);_(&quot;Q&quot;* \(#,##0.00\);_(&quot;Q&quot;* &quot;-&quot;??_);_(@_)"/>
    <numFmt numFmtId="165" formatCode="_(* #,##0.00_);_(* \(#,##0.00\);_(* &quot;-&quot;??_);_(@_)"/>
    <numFmt numFmtId="166" formatCode="_(* #,##0_);_(* \(#,##0\);_(* &quot;-&quot;??_);_(@_)"/>
    <numFmt numFmtId="167" formatCode="0\ %"/>
    <numFmt numFmtId="168" formatCode="_-* #,##0.00\ &quot;€&quot;_-;\-* #,##0.00\ &quot;€&quot;_-;_-* &quot;-&quot;??\ &quot;€&quot;_-;_-@_-"/>
    <numFmt numFmtId="170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5"/>
      <color rgb="FF1F497D"/>
      <name val="Calibri"/>
      <family val="2"/>
      <charset val="1"/>
    </font>
    <font>
      <sz val="10"/>
      <name val="Arial"/>
      <family val="2"/>
      <charset val="1"/>
    </font>
    <font>
      <b/>
      <sz val="11"/>
      <name val="Book Antiqua"/>
      <family val="1"/>
    </font>
    <font>
      <sz val="11"/>
      <color theme="1"/>
      <name val="Book Antiqua"/>
      <family val="1"/>
    </font>
    <font>
      <sz val="11"/>
      <name val="Book Antiqua"/>
      <family val="1"/>
    </font>
    <font>
      <b/>
      <sz val="11"/>
      <color theme="1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color theme="1"/>
      <name val="Book Antiqua"/>
      <family val="1"/>
    </font>
    <font>
      <b/>
      <sz val="10"/>
      <name val="Book Antiqua"/>
      <family val="1"/>
    </font>
    <font>
      <sz val="10"/>
      <color theme="1"/>
      <name val="Book Antiqua"/>
      <family val="1"/>
    </font>
    <font>
      <sz val="10"/>
      <name val="Book Antiqua"/>
      <family val="1"/>
    </font>
    <font>
      <b/>
      <sz val="10"/>
      <color theme="1"/>
      <name val="Book Antiqua"/>
      <family val="1"/>
    </font>
    <font>
      <b/>
      <i/>
      <sz val="11"/>
      <color theme="1"/>
      <name val="Book Antiqua"/>
      <family val="1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rgb="FF4F81BD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4" fillId="0" borderId="17" applyProtection="0"/>
    <xf numFmtId="167" fontId="5" fillId="0" borderId="0" applyBorder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9">
    <xf numFmtId="0" fontId="0" fillId="0" borderId="0" xfId="0"/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7" fillId="0" borderId="0" xfId="15" applyFont="1" applyFill="1" applyAlignment="1">
      <alignment horizontal="right" vertical="center"/>
    </xf>
    <xf numFmtId="164" fontId="8" fillId="0" borderId="0" xfId="15" applyFont="1" applyFill="1" applyAlignment="1">
      <alignment horizontal="right" vertical="center"/>
    </xf>
    <xf numFmtId="164" fontId="8" fillId="0" borderId="0" xfId="4" applyNumberFormat="1" applyFont="1" applyFill="1" applyAlignment="1">
      <alignment horizontal="right" vertical="center"/>
    </xf>
    <xf numFmtId="0" fontId="7" fillId="0" borderId="0" xfId="0" applyFont="1" applyFill="1"/>
    <xf numFmtId="0" fontId="6" fillId="2" borderId="30" xfId="0" applyFont="1" applyFill="1" applyBorder="1" applyAlignment="1">
      <alignment horizontal="center" vertical="center"/>
    </xf>
    <xf numFmtId="0" fontId="6" fillId="2" borderId="30" xfId="1" applyNumberFormat="1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6" fillId="2" borderId="31" xfId="1" applyNumberFormat="1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64" fontId="8" fillId="0" borderId="11" xfId="15" applyFont="1" applyFill="1" applyBorder="1" applyAlignment="1">
      <alignment horizontal="right" vertical="center"/>
    </xf>
    <xf numFmtId="0" fontId="7" fillId="0" borderId="0" xfId="0" applyFont="1" applyFill="1" applyBorder="1"/>
    <xf numFmtId="0" fontId="8" fillId="0" borderId="9" xfId="0" applyFont="1" applyFill="1" applyBorder="1" applyAlignment="1">
      <alignment horizontal="center" vertical="center" wrapText="1"/>
    </xf>
    <xf numFmtId="0" fontId="8" fillId="0" borderId="7" xfId="3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8" fillId="0" borderId="7" xfId="15" applyFont="1" applyFill="1" applyBorder="1" applyAlignment="1">
      <alignment horizontal="right" vertical="center"/>
    </xf>
    <xf numFmtId="2" fontId="8" fillId="0" borderId="7" xfId="4" applyNumberFormat="1" applyFont="1" applyFill="1" applyBorder="1" applyAlignment="1">
      <alignment horizontal="right" vertical="center"/>
    </xf>
    <xf numFmtId="164" fontId="8" fillId="0" borderId="7" xfId="15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3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2" fontId="8" fillId="0" borderId="10" xfId="4" applyNumberFormat="1" applyFont="1" applyFill="1" applyBorder="1" applyAlignment="1">
      <alignment horizontal="right" vertical="center"/>
    </xf>
    <xf numFmtId="0" fontId="6" fillId="4" borderId="12" xfId="0" applyFont="1" applyFill="1" applyBorder="1" applyAlignment="1">
      <alignment vertical="center"/>
    </xf>
    <xf numFmtId="0" fontId="6" fillId="4" borderId="13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3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164" fontId="7" fillId="0" borderId="7" xfId="15" applyFont="1" applyFill="1" applyBorder="1" applyAlignment="1">
      <alignment horizontal="right" vertical="center"/>
    </xf>
    <xf numFmtId="0" fontId="8" fillId="0" borderId="10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164" fontId="8" fillId="0" borderId="16" xfId="15" applyFont="1" applyFill="1" applyBorder="1" applyAlignment="1">
      <alignment horizontal="right" vertical="center"/>
    </xf>
    <xf numFmtId="0" fontId="7" fillId="3" borderId="0" xfId="0" applyFont="1" applyFill="1"/>
    <xf numFmtId="164" fontId="8" fillId="0" borderId="11" xfId="15" applyFont="1" applyFill="1" applyBorder="1" applyAlignment="1">
      <alignment horizontal="center" vertical="center" wrapText="1"/>
    </xf>
    <xf numFmtId="164" fontId="8" fillId="0" borderId="7" xfId="15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1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center" vertical="center"/>
    </xf>
    <xf numFmtId="0" fontId="10" fillId="2" borderId="30" xfId="1" applyNumberFormat="1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164" fontId="10" fillId="6" borderId="15" xfId="4" applyNumberFormat="1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31" xfId="1" applyNumberFormat="1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164" fontId="10" fillId="6" borderId="19" xfId="15" applyFont="1" applyFill="1" applyBorder="1" applyAlignment="1">
      <alignment horizontal="center" vertical="center" wrapText="1"/>
    </xf>
    <xf numFmtId="164" fontId="8" fillId="0" borderId="21" xfId="4" applyNumberFormat="1" applyFont="1" applyFill="1" applyBorder="1" applyAlignment="1">
      <alignment horizontal="right" vertical="center"/>
    </xf>
    <xf numFmtId="0" fontId="6" fillId="4" borderId="35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8" fillId="0" borderId="7" xfId="5" applyFont="1" applyFill="1" applyBorder="1" applyAlignment="1" applyProtection="1">
      <alignment horizontal="left" vertical="center" wrapText="1"/>
    </xf>
    <xf numFmtId="0" fontId="6" fillId="4" borderId="38" xfId="0" applyFont="1" applyFill="1" applyBorder="1" applyAlignment="1">
      <alignment vertical="center"/>
    </xf>
    <xf numFmtId="0" fontId="6" fillId="4" borderId="34" xfId="0" applyFont="1" applyFill="1" applyBorder="1" applyAlignment="1">
      <alignment vertical="center"/>
    </xf>
    <xf numFmtId="0" fontId="9" fillId="9" borderId="26" xfId="1" applyNumberFormat="1" applyFont="1" applyFill="1" applyBorder="1" applyAlignment="1">
      <alignment horizontal="center" vertical="center"/>
    </xf>
    <xf numFmtId="0" fontId="9" fillId="9" borderId="19" xfId="1" applyNumberFormat="1" applyFont="1" applyFill="1" applyBorder="1" applyAlignment="1">
      <alignment horizontal="center" vertical="center"/>
    </xf>
    <xf numFmtId="164" fontId="9" fillId="9" borderId="19" xfId="15" applyFont="1" applyFill="1" applyBorder="1" applyAlignment="1">
      <alignment horizontal="right" vertical="center"/>
    </xf>
    <xf numFmtId="0" fontId="6" fillId="4" borderId="7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164" fontId="8" fillId="0" borderId="2" xfId="15" applyFont="1" applyFill="1" applyBorder="1" applyAlignment="1">
      <alignment horizontal="right" vertical="center"/>
    </xf>
    <xf numFmtId="2" fontId="8" fillId="0" borderId="8" xfId="4" applyNumberFormat="1" applyFont="1" applyFill="1" applyBorder="1" applyAlignment="1">
      <alignment horizontal="right" vertical="center"/>
    </xf>
    <xf numFmtId="0" fontId="6" fillId="4" borderId="9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/>
    </xf>
    <xf numFmtId="2" fontId="8" fillId="0" borderId="3" xfId="4" applyNumberFormat="1" applyFont="1" applyFill="1" applyBorder="1" applyAlignment="1">
      <alignment horizontal="right" vertical="center"/>
    </xf>
    <xf numFmtId="2" fontId="8" fillId="0" borderId="6" xfId="4" applyNumberFormat="1" applyFont="1" applyFill="1" applyBorder="1" applyAlignment="1">
      <alignment horizontal="right" vertical="center"/>
    </xf>
    <xf numFmtId="0" fontId="10" fillId="2" borderId="38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vertical="center"/>
    </xf>
    <xf numFmtId="0" fontId="8" fillId="0" borderId="40" xfId="0" applyFont="1" applyFill="1" applyBorder="1" applyAlignment="1">
      <alignment horizontal="center" vertical="center" wrapText="1"/>
    </xf>
    <xf numFmtId="0" fontId="8" fillId="0" borderId="40" xfId="5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9" fillId="9" borderId="36" xfId="1" applyNumberFormat="1" applyFont="1" applyFill="1" applyBorder="1" applyAlignment="1">
      <alignment horizontal="center" vertical="center"/>
    </xf>
    <xf numFmtId="2" fontId="8" fillId="0" borderId="49" xfId="4" applyNumberFormat="1" applyFont="1" applyFill="1" applyBorder="1" applyAlignment="1">
      <alignment horizontal="right" vertical="center"/>
    </xf>
    <xf numFmtId="2" fontId="8" fillId="0" borderId="27" xfId="4" applyNumberFormat="1" applyFont="1" applyFill="1" applyBorder="1" applyAlignment="1">
      <alignment horizontal="right" vertical="center"/>
    </xf>
    <xf numFmtId="164" fontId="10" fillId="6" borderId="14" xfId="4" applyNumberFormat="1" applyFont="1" applyFill="1" applyBorder="1" applyAlignment="1">
      <alignment horizontal="center" vertical="center" wrapText="1"/>
    </xf>
    <xf numFmtId="164" fontId="10" fillId="6" borderId="18" xfId="4" applyNumberFormat="1" applyFont="1" applyFill="1" applyBorder="1" applyAlignment="1">
      <alignment horizontal="center" vertical="center" wrapText="1"/>
    </xf>
    <xf numFmtId="164" fontId="10" fillId="6" borderId="26" xfId="15" applyFont="1" applyFill="1" applyBorder="1" applyAlignment="1">
      <alignment horizontal="center" vertical="center" wrapText="1"/>
    </xf>
    <xf numFmtId="164" fontId="10" fillId="6" borderId="23" xfId="4" applyNumberFormat="1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vertical="center"/>
    </xf>
    <xf numFmtId="164" fontId="8" fillId="0" borderId="1" xfId="15" applyFont="1" applyFill="1" applyBorder="1" applyAlignment="1">
      <alignment horizontal="right" vertical="center"/>
    </xf>
    <xf numFmtId="164" fontId="8" fillId="0" borderId="4" xfId="4" applyNumberFormat="1" applyFont="1" applyFill="1" applyBorder="1" applyAlignment="1">
      <alignment horizontal="right" vertical="center"/>
    </xf>
    <xf numFmtId="164" fontId="8" fillId="0" borderId="9" xfId="15" applyFont="1" applyFill="1" applyBorder="1" applyAlignment="1">
      <alignment horizontal="right" vertical="center"/>
    </xf>
    <xf numFmtId="164" fontId="8" fillId="0" borderId="8" xfId="4" applyNumberFormat="1" applyFont="1" applyFill="1" applyBorder="1" applyAlignment="1">
      <alignment horizontal="right" vertical="center"/>
    </xf>
    <xf numFmtId="164" fontId="8" fillId="0" borderId="9" xfId="15" applyFont="1" applyFill="1" applyBorder="1" applyAlignment="1">
      <alignment horizontal="center" vertical="center" wrapText="1"/>
    </xf>
    <xf numFmtId="164" fontId="8" fillId="0" borderId="8" xfId="15" applyFont="1" applyFill="1" applyBorder="1" applyAlignment="1">
      <alignment horizontal="right" vertical="center"/>
    </xf>
    <xf numFmtId="164" fontId="7" fillId="0" borderId="9" xfId="15" applyFont="1" applyFill="1" applyBorder="1" applyAlignment="1">
      <alignment horizontal="right" vertical="center"/>
    </xf>
    <xf numFmtId="164" fontId="8" fillId="0" borderId="9" xfId="15" applyFont="1" applyFill="1" applyBorder="1" applyAlignment="1" applyProtection="1">
      <alignment horizontal="center" vertical="center" wrapText="1"/>
    </xf>
    <xf numFmtId="164" fontId="9" fillId="9" borderId="26" xfId="15" applyFont="1" applyFill="1" applyBorder="1" applyAlignment="1">
      <alignment horizontal="right" vertical="center"/>
    </xf>
    <xf numFmtId="164" fontId="9" fillId="9" borderId="23" xfId="0" applyNumberFormat="1" applyFont="1" applyFill="1" applyBorder="1" applyAlignment="1">
      <alignment horizontal="right" vertical="center"/>
    </xf>
    <xf numFmtId="170" fontId="8" fillId="0" borderId="0" xfId="4" applyNumberFormat="1" applyFont="1" applyFill="1" applyAlignment="1">
      <alignment horizontal="right" vertical="center"/>
    </xf>
    <xf numFmtId="170" fontId="10" fillId="8" borderId="25" xfId="4" applyNumberFormat="1" applyFont="1" applyFill="1" applyBorder="1" applyAlignment="1">
      <alignment horizontal="center" vertical="center" wrapText="1"/>
    </xf>
    <xf numFmtId="170" fontId="10" fillId="8" borderId="2" xfId="4" applyNumberFormat="1" applyFont="1" applyFill="1" applyBorder="1" applyAlignment="1">
      <alignment horizontal="center" vertical="center" wrapText="1"/>
    </xf>
    <xf numFmtId="170" fontId="10" fillId="8" borderId="4" xfId="4" applyNumberFormat="1" applyFont="1" applyFill="1" applyBorder="1" applyAlignment="1">
      <alignment horizontal="center" vertical="center" wrapText="1"/>
    </xf>
    <xf numFmtId="170" fontId="10" fillId="8" borderId="27" xfId="4" applyNumberFormat="1" applyFont="1" applyFill="1" applyBorder="1" applyAlignment="1">
      <alignment horizontal="center" vertical="center" wrapText="1"/>
    </xf>
    <xf numFmtId="170" fontId="10" fillId="8" borderId="3" xfId="4" applyNumberFormat="1" applyFont="1" applyFill="1" applyBorder="1" applyAlignment="1">
      <alignment horizontal="center" vertical="center" wrapText="1"/>
    </xf>
    <xf numFmtId="170" fontId="10" fillId="8" borderId="6" xfId="4" applyNumberFormat="1" applyFont="1" applyFill="1" applyBorder="1" applyAlignment="1">
      <alignment horizontal="center" vertical="center" wrapText="1"/>
    </xf>
    <xf numFmtId="170" fontId="6" fillId="4" borderId="0" xfId="0" applyNumberFormat="1" applyFont="1" applyFill="1" applyBorder="1" applyAlignment="1">
      <alignment vertical="center"/>
    </xf>
    <xf numFmtId="170" fontId="6" fillId="4" borderId="48" xfId="0" applyNumberFormat="1" applyFont="1" applyFill="1" applyBorder="1" applyAlignment="1">
      <alignment vertical="center"/>
    </xf>
    <xf numFmtId="170" fontId="8" fillId="0" borderId="25" xfId="4" applyNumberFormat="1" applyFont="1" applyFill="1" applyBorder="1" applyAlignment="1">
      <alignment horizontal="right" vertical="center"/>
    </xf>
    <xf numFmtId="170" fontId="8" fillId="0" borderId="2" xfId="4" applyNumberFormat="1" applyFont="1" applyFill="1" applyBorder="1" applyAlignment="1">
      <alignment horizontal="right" vertical="center"/>
    </xf>
    <xf numFmtId="170" fontId="8" fillId="0" borderId="4" xfId="4" applyNumberFormat="1" applyFont="1" applyFill="1" applyBorder="1" applyAlignment="1">
      <alignment horizontal="right" vertical="center"/>
    </xf>
    <xf numFmtId="170" fontId="8" fillId="0" borderId="49" xfId="4" applyNumberFormat="1" applyFont="1" applyFill="1" applyBorder="1" applyAlignment="1">
      <alignment horizontal="right" vertical="center"/>
    </xf>
    <xf numFmtId="170" fontId="8" fillId="0" borderId="7" xfId="4" applyNumberFormat="1" applyFont="1" applyFill="1" applyBorder="1" applyAlignment="1">
      <alignment horizontal="right" vertical="center"/>
    </xf>
    <xf numFmtId="170" fontId="8" fillId="0" borderId="8" xfId="4" applyNumberFormat="1" applyFont="1" applyFill="1" applyBorder="1" applyAlignment="1">
      <alignment horizontal="right" vertical="center"/>
    </xf>
    <xf numFmtId="170" fontId="6" fillId="4" borderId="49" xfId="0" applyNumberFormat="1" applyFont="1" applyFill="1" applyBorder="1" applyAlignment="1">
      <alignment vertical="center"/>
    </xf>
    <xf numFmtId="170" fontId="6" fillId="4" borderId="7" xfId="0" applyNumberFormat="1" applyFont="1" applyFill="1" applyBorder="1" applyAlignment="1">
      <alignment vertical="center"/>
    </xf>
    <xf numFmtId="170" fontId="6" fillId="4" borderId="8" xfId="0" applyNumberFormat="1" applyFont="1" applyFill="1" applyBorder="1" applyAlignment="1">
      <alignment vertical="center"/>
    </xf>
    <xf numFmtId="170" fontId="9" fillId="9" borderId="29" xfId="0" applyNumberFormat="1" applyFont="1" applyFill="1" applyBorder="1" applyAlignment="1">
      <alignment horizontal="right" vertical="center"/>
    </xf>
    <xf numFmtId="170" fontId="9" fillId="9" borderId="19" xfId="0" applyNumberFormat="1" applyFont="1" applyFill="1" applyBorder="1" applyAlignment="1">
      <alignment horizontal="right" vertical="center"/>
    </xf>
    <xf numFmtId="170" fontId="6" fillId="9" borderId="23" xfId="4" applyNumberFormat="1" applyFont="1" applyFill="1" applyBorder="1" applyAlignment="1">
      <alignment horizontal="right" vertical="center"/>
    </xf>
    <xf numFmtId="164" fontId="8" fillId="0" borderId="44" xfId="15" applyFont="1" applyFill="1" applyBorder="1" applyAlignment="1">
      <alignment horizontal="center" vertical="center" wrapText="1"/>
    </xf>
    <xf numFmtId="164" fontId="8" fillId="0" borderId="42" xfId="15" applyFont="1" applyFill="1" applyBorder="1" applyAlignment="1">
      <alignment horizontal="center" vertical="center" wrapText="1"/>
    </xf>
    <xf numFmtId="164" fontId="8" fillId="0" borderId="10" xfId="15" applyFont="1" applyFill="1" applyBorder="1" applyAlignment="1">
      <alignment horizontal="center" vertical="center" wrapText="1"/>
    </xf>
    <xf numFmtId="164" fontId="8" fillId="0" borderId="11" xfId="15" applyFont="1" applyFill="1" applyBorder="1" applyAlignment="1">
      <alignment horizontal="center" vertical="center" wrapText="1"/>
    </xf>
    <xf numFmtId="164" fontId="8" fillId="0" borderId="51" xfId="15" applyFont="1" applyFill="1" applyBorder="1" applyAlignment="1">
      <alignment horizontal="center" vertical="center"/>
    </xf>
    <xf numFmtId="164" fontId="8" fillId="0" borderId="43" xfId="15" applyFont="1" applyFill="1" applyBorder="1" applyAlignment="1">
      <alignment horizontal="center" vertical="center"/>
    </xf>
    <xf numFmtId="170" fontId="8" fillId="0" borderId="44" xfId="4" applyNumberFormat="1" applyFont="1" applyFill="1" applyBorder="1" applyAlignment="1">
      <alignment horizontal="center" vertical="center"/>
    </xf>
    <xf numFmtId="170" fontId="8" fillId="0" borderId="42" xfId="4" applyNumberFormat="1" applyFont="1" applyFill="1" applyBorder="1" applyAlignment="1">
      <alignment horizontal="center" vertical="center"/>
    </xf>
    <xf numFmtId="170" fontId="8" fillId="0" borderId="10" xfId="4" applyNumberFormat="1" applyFont="1" applyFill="1" applyBorder="1" applyAlignment="1">
      <alignment horizontal="center" vertical="center"/>
    </xf>
    <xf numFmtId="170" fontId="8" fillId="0" borderId="11" xfId="4" applyNumberFormat="1" applyFont="1" applyFill="1" applyBorder="1" applyAlignment="1">
      <alignment horizontal="center" vertical="center"/>
    </xf>
    <xf numFmtId="170" fontId="8" fillId="0" borderId="51" xfId="4" applyNumberFormat="1" applyFont="1" applyFill="1" applyBorder="1" applyAlignment="1">
      <alignment horizontal="center" vertical="center"/>
    </xf>
    <xf numFmtId="170" fontId="8" fillId="0" borderId="43" xfId="4" applyNumberFormat="1" applyFont="1" applyFill="1" applyBorder="1" applyAlignment="1">
      <alignment horizontal="center" vertical="center"/>
    </xf>
    <xf numFmtId="166" fontId="7" fillId="0" borderId="14" xfId="1" applyNumberFormat="1" applyFont="1" applyFill="1" applyBorder="1" applyAlignment="1">
      <alignment horizontal="center" vertical="center" wrapText="1"/>
    </xf>
    <xf numFmtId="166" fontId="7" fillId="0" borderId="18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4" fontId="13" fillId="0" borderId="0" xfId="4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2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164" fontId="16" fillId="0" borderId="0" xfId="15" applyFont="1" applyFill="1" applyAlignment="1">
      <alignment horizontal="right" vertical="center"/>
    </xf>
    <xf numFmtId="164" fontId="17" fillId="0" borderId="0" xfId="15" applyFont="1" applyFill="1" applyAlignment="1">
      <alignment horizontal="right" vertical="center"/>
    </xf>
    <xf numFmtId="164" fontId="17" fillId="0" borderId="0" xfId="4" applyNumberFormat="1" applyFont="1" applyFill="1" applyAlignment="1">
      <alignment horizontal="right" vertical="center"/>
    </xf>
    <xf numFmtId="0" fontId="16" fillId="0" borderId="0" xfId="0" applyFont="1" applyFill="1"/>
    <xf numFmtId="0" fontId="15" fillId="0" borderId="20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vertical="center"/>
    </xf>
    <xf numFmtId="0" fontId="15" fillId="4" borderId="15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/>
    </xf>
    <xf numFmtId="164" fontId="17" fillId="0" borderId="11" xfId="15" applyFont="1" applyFill="1" applyBorder="1" applyAlignment="1">
      <alignment horizontal="right" vertical="center"/>
    </xf>
    <xf numFmtId="0" fontId="16" fillId="0" borderId="0" xfId="0" applyFont="1" applyFill="1" applyBorder="1"/>
    <xf numFmtId="0" fontId="15" fillId="4" borderId="12" xfId="0" applyFont="1" applyFill="1" applyBorder="1" applyAlignment="1">
      <alignment vertical="center"/>
    </xf>
    <xf numFmtId="0" fontId="15" fillId="4" borderId="13" xfId="0" applyFon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1" xfId="3" applyNumberFormat="1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/>
    </xf>
    <xf numFmtId="164" fontId="17" fillId="0" borderId="7" xfId="15" applyFont="1" applyFill="1" applyBorder="1" applyAlignment="1">
      <alignment horizontal="right" vertical="center"/>
    </xf>
    <xf numFmtId="0" fontId="17" fillId="0" borderId="7" xfId="3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>
      <alignment horizontal="center" vertical="center" wrapText="1"/>
    </xf>
    <xf numFmtId="164" fontId="16" fillId="0" borderId="7" xfId="15" applyFont="1" applyFill="1" applyBorder="1" applyAlignment="1">
      <alignment horizontal="right" vertical="center"/>
    </xf>
    <xf numFmtId="0" fontId="17" fillId="0" borderId="11" xfId="0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7" fillId="0" borderId="7" xfId="3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1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166" fontId="16" fillId="0" borderId="14" xfId="1" applyNumberFormat="1" applyFont="1" applyFill="1" applyBorder="1" applyAlignment="1">
      <alignment horizontal="center" vertical="center" wrapText="1"/>
    </xf>
    <xf numFmtId="166" fontId="16" fillId="0" borderId="18" xfId="1" applyNumberFormat="1" applyFont="1" applyFill="1" applyBorder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5" fillId="4" borderId="13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 wrapText="1"/>
    </xf>
    <xf numFmtId="0" fontId="17" fillId="0" borderId="7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7" fillId="0" borderId="33" xfId="0" applyFont="1" applyFill="1" applyBorder="1" applyAlignment="1">
      <alignment horizontal="center" vertical="center" wrapText="1"/>
    </xf>
    <xf numFmtId="0" fontId="15" fillId="4" borderId="35" xfId="0" applyFont="1" applyFill="1" applyBorder="1" applyAlignment="1">
      <alignment vertical="center"/>
    </xf>
    <xf numFmtId="0" fontId="17" fillId="0" borderId="21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5" fillId="4" borderId="18" xfId="0" applyFont="1" applyFill="1" applyBorder="1" applyAlignment="1">
      <alignment vertical="center"/>
    </xf>
    <xf numFmtId="164" fontId="17" fillId="0" borderId="42" xfId="15" applyFont="1" applyFill="1" applyBorder="1" applyAlignment="1">
      <alignment horizontal="right" vertical="center"/>
    </xf>
    <xf numFmtId="164" fontId="17" fillId="0" borderId="9" xfId="15" applyFont="1" applyFill="1" applyBorder="1" applyAlignment="1">
      <alignment horizontal="right" vertical="center"/>
    </xf>
    <xf numFmtId="164" fontId="16" fillId="0" borderId="9" xfId="15" applyFont="1" applyFill="1" applyBorder="1" applyAlignment="1">
      <alignment horizontal="right" vertical="center"/>
    </xf>
    <xf numFmtId="164" fontId="17" fillId="0" borderId="21" xfId="4" applyNumberFormat="1" applyFont="1" applyFill="1" applyBorder="1" applyAlignment="1">
      <alignment horizontal="right" vertical="center"/>
    </xf>
    <xf numFmtId="0" fontId="6" fillId="2" borderId="38" xfId="0" applyFont="1" applyFill="1" applyBorder="1" applyAlignment="1">
      <alignment horizontal="center" vertical="center" wrapText="1"/>
    </xf>
    <xf numFmtId="164" fontId="6" fillId="7" borderId="14" xfId="4" applyNumberFormat="1" applyFont="1" applyFill="1" applyBorder="1" applyAlignment="1">
      <alignment horizontal="center" vertical="center" wrapText="1"/>
    </xf>
    <xf numFmtId="164" fontId="6" fillId="7" borderId="15" xfId="4" applyNumberFormat="1" applyFont="1" applyFill="1" applyBorder="1" applyAlignment="1">
      <alignment horizontal="center" vertical="center" wrapText="1"/>
    </xf>
    <xf numFmtId="164" fontId="6" fillId="7" borderId="18" xfId="4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164" fontId="6" fillId="7" borderId="26" xfId="15" applyFont="1" applyFill="1" applyBorder="1" applyAlignment="1">
      <alignment horizontal="center" vertical="center" wrapText="1"/>
    </xf>
    <xf numFmtId="164" fontId="6" fillId="7" borderId="19" xfId="15" applyFont="1" applyFill="1" applyBorder="1" applyAlignment="1">
      <alignment horizontal="center" vertical="center" wrapText="1"/>
    </xf>
    <xf numFmtId="164" fontId="6" fillId="7" borderId="23" xfId="4" applyNumberFormat="1" applyFont="1" applyFill="1" applyBorder="1" applyAlignment="1">
      <alignment horizontal="center" vertical="center" wrapText="1"/>
    </xf>
    <xf numFmtId="41" fontId="6" fillId="10" borderId="1" xfId="4" applyNumberFormat="1" applyFont="1" applyFill="1" applyBorder="1" applyAlignment="1">
      <alignment horizontal="center" vertical="center" wrapText="1"/>
    </xf>
    <xf numFmtId="41" fontId="6" fillId="10" borderId="2" xfId="4" applyNumberFormat="1" applyFont="1" applyFill="1" applyBorder="1" applyAlignment="1">
      <alignment horizontal="center" vertical="center" wrapText="1"/>
    </xf>
    <xf numFmtId="41" fontId="6" fillId="10" borderId="4" xfId="4" applyNumberFormat="1" applyFont="1" applyFill="1" applyBorder="1" applyAlignment="1">
      <alignment horizontal="center" vertical="center" wrapText="1"/>
    </xf>
    <xf numFmtId="41" fontId="6" fillId="10" borderId="5" xfId="4" applyNumberFormat="1" applyFont="1" applyFill="1" applyBorder="1" applyAlignment="1">
      <alignment horizontal="center" vertical="center" wrapText="1"/>
    </xf>
    <xf numFmtId="41" fontId="6" fillId="10" borderId="3" xfId="4" applyNumberFormat="1" applyFont="1" applyFill="1" applyBorder="1" applyAlignment="1">
      <alignment horizontal="center" vertical="center" wrapText="1"/>
    </xf>
    <xf numFmtId="41" fontId="9" fillId="10" borderId="6" xfId="0" applyNumberFormat="1" applyFont="1" applyFill="1" applyBorder="1" applyAlignment="1">
      <alignment horizontal="center" vertical="center"/>
    </xf>
    <xf numFmtId="41" fontId="15" fillId="4" borderId="22" xfId="0" applyNumberFormat="1" applyFont="1" applyFill="1" applyBorder="1" applyAlignment="1">
      <alignment horizontal="center" vertical="center" wrapText="1"/>
    </xf>
    <xf numFmtId="41" fontId="16" fillId="0" borderId="0" xfId="0" applyNumberFormat="1" applyFont="1" applyFill="1" applyAlignment="1">
      <alignment horizontal="center" vertical="center"/>
    </xf>
    <xf numFmtId="41" fontId="16" fillId="2" borderId="22" xfId="0" applyNumberFormat="1" applyFont="1" applyFill="1" applyBorder="1" applyAlignment="1">
      <alignment horizontal="center" vertical="center"/>
    </xf>
    <xf numFmtId="41" fontId="16" fillId="0" borderId="46" xfId="0" applyNumberFormat="1" applyFont="1" applyFill="1" applyBorder="1" applyAlignment="1">
      <alignment horizontal="center" vertical="center"/>
    </xf>
    <xf numFmtId="41" fontId="16" fillId="0" borderId="43" xfId="0" applyNumberFormat="1" applyFont="1" applyFill="1" applyBorder="1" applyAlignment="1">
      <alignment horizontal="center" vertical="center"/>
    </xf>
    <xf numFmtId="41" fontId="16" fillId="0" borderId="8" xfId="0" applyNumberFormat="1" applyFont="1" applyFill="1" applyBorder="1" applyAlignment="1">
      <alignment horizontal="center" vertical="center"/>
    </xf>
    <xf numFmtId="41" fontId="16" fillId="0" borderId="51" xfId="0" applyNumberFormat="1" applyFont="1" applyFill="1" applyBorder="1" applyAlignment="1">
      <alignment horizontal="center" vertical="center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6" xfId="3" applyNumberFormat="1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left" vertical="center" wrapText="1"/>
    </xf>
    <xf numFmtId="0" fontId="17" fillId="0" borderId="53" xfId="0" applyFont="1" applyFill="1" applyBorder="1" applyAlignment="1">
      <alignment horizontal="center" vertical="center" wrapText="1"/>
    </xf>
    <xf numFmtId="164" fontId="17" fillId="0" borderId="45" xfId="15" applyFont="1" applyFill="1" applyBorder="1" applyAlignment="1">
      <alignment horizontal="center" vertical="center" wrapText="1"/>
    </xf>
    <xf numFmtId="164" fontId="17" fillId="0" borderId="16" xfId="15" applyFont="1" applyFill="1" applyBorder="1" applyAlignment="1">
      <alignment horizontal="center" vertical="center" wrapText="1"/>
    </xf>
    <xf numFmtId="164" fontId="17" fillId="0" borderId="53" xfId="4" applyNumberFormat="1" applyFont="1" applyFill="1" applyBorder="1" applyAlignment="1">
      <alignment horizontal="right" vertical="center"/>
    </xf>
    <xf numFmtId="0" fontId="18" fillId="2" borderId="12" xfId="1" applyNumberFormat="1" applyFont="1" applyFill="1" applyBorder="1" applyAlignment="1">
      <alignment horizontal="right" vertical="center"/>
    </xf>
    <xf numFmtId="0" fontId="18" fillId="2" borderId="13" xfId="1" applyNumberFormat="1" applyFont="1" applyFill="1" applyBorder="1" applyAlignment="1">
      <alignment horizontal="right" vertical="center"/>
    </xf>
    <xf numFmtId="0" fontId="18" fillId="2" borderId="35" xfId="1" applyNumberFormat="1" applyFont="1" applyFill="1" applyBorder="1" applyAlignment="1">
      <alignment horizontal="right" vertical="center"/>
    </xf>
    <xf numFmtId="164" fontId="18" fillId="2" borderId="12" xfId="15" applyFont="1" applyFill="1" applyBorder="1" applyAlignment="1">
      <alignment horizontal="right" vertical="center"/>
    </xf>
    <xf numFmtId="164" fontId="18" fillId="2" borderId="13" xfId="15" applyFont="1" applyFill="1" applyBorder="1" applyAlignment="1">
      <alignment horizontal="right" vertical="center"/>
    </xf>
    <xf numFmtId="164" fontId="18" fillId="2" borderId="35" xfId="0" applyNumberFormat="1" applyFont="1" applyFill="1" applyBorder="1" applyAlignment="1">
      <alignment horizontal="right" vertical="center"/>
    </xf>
    <xf numFmtId="0" fontId="18" fillId="2" borderId="14" xfId="0" applyFont="1" applyFill="1" applyBorder="1" applyAlignment="1">
      <alignment horizontal="center" vertical="center"/>
    </xf>
    <xf numFmtId="41" fontId="17" fillId="0" borderId="0" xfId="4" applyNumberFormat="1" applyFont="1" applyFill="1" applyAlignment="1">
      <alignment horizontal="center" vertical="center"/>
    </xf>
    <xf numFmtId="41" fontId="15" fillId="2" borderId="12" xfId="0" applyNumberFormat="1" applyFont="1" applyFill="1" applyBorder="1" applyAlignment="1">
      <alignment horizontal="center" vertical="center"/>
    </xf>
    <xf numFmtId="41" fontId="15" fillId="2" borderId="13" xfId="0" applyNumberFormat="1" applyFont="1" applyFill="1" applyBorder="1" applyAlignment="1">
      <alignment horizontal="center" vertical="center"/>
    </xf>
    <xf numFmtId="41" fontId="17" fillId="0" borderId="45" xfId="4" applyNumberFormat="1" applyFont="1" applyFill="1" applyBorder="1" applyAlignment="1">
      <alignment horizontal="center" vertical="center"/>
    </xf>
    <xf numFmtId="41" fontId="17" fillId="0" borderId="16" xfId="4" applyNumberFormat="1" applyFont="1" applyFill="1" applyBorder="1" applyAlignment="1">
      <alignment horizontal="center" vertical="center"/>
    </xf>
    <xf numFmtId="41" fontId="17" fillId="0" borderId="42" xfId="4" applyNumberFormat="1" applyFont="1" applyFill="1" applyBorder="1" applyAlignment="1">
      <alignment horizontal="center" vertical="center"/>
    </xf>
    <xf numFmtId="41" fontId="17" fillId="0" borderId="11" xfId="4" applyNumberFormat="1" applyFont="1" applyFill="1" applyBorder="1" applyAlignment="1">
      <alignment horizontal="center" vertical="center"/>
    </xf>
    <xf numFmtId="41" fontId="17" fillId="0" borderId="9" xfId="4" applyNumberFormat="1" applyFont="1" applyFill="1" applyBorder="1" applyAlignment="1">
      <alignment horizontal="center" vertical="center"/>
    </xf>
    <xf numFmtId="41" fontId="17" fillId="0" borderId="7" xfId="4" applyNumberFormat="1" applyFont="1" applyFill="1" applyBorder="1" applyAlignment="1">
      <alignment horizontal="center" vertical="center"/>
    </xf>
    <xf numFmtId="41" fontId="17" fillId="0" borderId="44" xfId="4" applyNumberFormat="1" applyFont="1" applyFill="1" applyBorder="1" applyAlignment="1">
      <alignment horizontal="center" vertical="center"/>
    </xf>
    <xf numFmtId="41" fontId="17" fillId="0" borderId="10" xfId="4" applyNumberFormat="1" applyFont="1" applyFill="1" applyBorder="1" applyAlignment="1">
      <alignment horizontal="center" vertical="center"/>
    </xf>
    <xf numFmtId="41" fontId="15" fillId="4" borderId="12" xfId="0" applyNumberFormat="1" applyFont="1" applyFill="1" applyBorder="1" applyAlignment="1">
      <alignment horizontal="center" vertical="center"/>
    </xf>
    <xf numFmtId="41" fontId="15" fillId="4" borderId="13" xfId="0" applyNumberFormat="1" applyFont="1" applyFill="1" applyBorder="1" applyAlignment="1">
      <alignment horizontal="center" vertical="center"/>
    </xf>
    <xf numFmtId="41" fontId="18" fillId="2" borderId="12" xfId="0" applyNumberFormat="1" applyFont="1" applyFill="1" applyBorder="1" applyAlignment="1">
      <alignment horizontal="center" vertical="center"/>
    </xf>
    <xf numFmtId="41" fontId="18" fillId="2" borderId="13" xfId="0" applyNumberFormat="1" applyFont="1" applyFill="1" applyBorder="1" applyAlignment="1">
      <alignment horizontal="center" vertical="center"/>
    </xf>
    <xf numFmtId="41" fontId="18" fillId="2" borderId="22" xfId="0" applyNumberFormat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164" fontId="8" fillId="0" borderId="42" xfId="15" applyFont="1" applyFill="1" applyBorder="1" applyAlignment="1">
      <alignment horizontal="right" vertical="center"/>
    </xf>
    <xf numFmtId="164" fontId="8" fillId="0" borderId="42" xfId="15" applyFont="1" applyFill="1" applyBorder="1" applyAlignment="1">
      <alignment horizontal="center" vertical="center" wrapText="1"/>
    </xf>
    <xf numFmtId="164" fontId="6" fillId="6" borderId="23" xfId="4" applyNumberFormat="1" applyFont="1" applyFill="1" applyBorder="1" applyAlignment="1">
      <alignment horizontal="center" vertical="center" wrapText="1"/>
    </xf>
    <xf numFmtId="164" fontId="6" fillId="7" borderId="29" xfId="4" applyNumberFormat="1" applyFont="1" applyFill="1" applyBorder="1" applyAlignment="1">
      <alignment horizontal="center" vertical="center" wrapText="1"/>
    </xf>
    <xf numFmtId="164" fontId="6" fillId="7" borderId="19" xfId="4" applyNumberFormat="1" applyFont="1" applyFill="1" applyBorder="1" applyAlignment="1">
      <alignment horizontal="center" vertical="center" wrapText="1"/>
    </xf>
    <xf numFmtId="164" fontId="10" fillId="11" borderId="14" xfId="4" applyNumberFormat="1" applyFont="1" applyFill="1" applyBorder="1" applyAlignment="1">
      <alignment horizontal="center" vertical="center" wrapText="1"/>
    </xf>
    <xf numFmtId="164" fontId="10" fillId="11" borderId="15" xfId="4" applyNumberFormat="1" applyFont="1" applyFill="1" applyBorder="1" applyAlignment="1">
      <alignment horizontal="center" vertical="center" wrapText="1"/>
    </xf>
    <xf numFmtId="164" fontId="10" fillId="11" borderId="26" xfId="15" applyFont="1" applyFill="1" applyBorder="1" applyAlignment="1">
      <alignment horizontal="center" vertical="center" wrapText="1"/>
    </xf>
    <xf numFmtId="164" fontId="10" fillId="11" borderId="19" xfId="15" applyFont="1" applyFill="1" applyBorder="1" applyAlignment="1">
      <alignment horizontal="center" vertical="center" wrapText="1"/>
    </xf>
    <xf numFmtId="164" fontId="10" fillId="11" borderId="36" xfId="4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164" fontId="9" fillId="2" borderId="23" xfId="0" applyNumberFormat="1" applyFont="1" applyFill="1" applyBorder="1" applyAlignment="1">
      <alignment horizontal="right" vertical="center"/>
    </xf>
    <xf numFmtId="2" fontId="9" fillId="2" borderId="29" xfId="0" applyNumberFormat="1" applyFont="1" applyFill="1" applyBorder="1" applyAlignment="1">
      <alignment horizontal="right" vertical="center"/>
    </xf>
    <xf numFmtId="2" fontId="9" fillId="2" borderId="19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7" fillId="2" borderId="4" xfId="0" applyFont="1" applyFill="1" applyBorder="1"/>
    <xf numFmtId="0" fontId="7" fillId="2" borderId="22" xfId="0" applyFont="1" applyFill="1" applyBorder="1"/>
    <xf numFmtId="0" fontId="8" fillId="0" borderId="53" xfId="0" applyFont="1" applyFill="1" applyBorder="1" applyAlignment="1">
      <alignment horizontal="center" vertical="center" wrapText="1"/>
    </xf>
    <xf numFmtId="164" fontId="8" fillId="0" borderId="45" xfId="15" applyFont="1" applyFill="1" applyBorder="1" applyAlignment="1">
      <alignment horizontal="right" vertical="center"/>
    </xf>
    <xf numFmtId="164" fontId="8" fillId="0" borderId="53" xfId="4" applyNumberFormat="1" applyFont="1" applyFill="1" applyBorder="1" applyAlignment="1">
      <alignment horizontal="right" vertical="center"/>
    </xf>
    <xf numFmtId="164" fontId="9" fillId="2" borderId="12" xfId="15" applyFont="1" applyFill="1" applyBorder="1" applyAlignment="1">
      <alignment horizontal="right" vertical="center"/>
    </xf>
    <xf numFmtId="164" fontId="9" fillId="2" borderId="13" xfId="15" applyFont="1" applyFill="1" applyBorder="1" applyAlignment="1">
      <alignment horizontal="right" vertical="center"/>
    </xf>
    <xf numFmtId="164" fontId="9" fillId="2" borderId="35" xfId="0" applyNumberFormat="1" applyFont="1" applyFill="1" applyBorder="1" applyAlignment="1">
      <alignment horizontal="right" vertical="center"/>
    </xf>
    <xf numFmtId="2" fontId="9" fillId="2" borderId="12" xfId="0" applyNumberFormat="1" applyFont="1" applyFill="1" applyBorder="1" applyAlignment="1">
      <alignment horizontal="right" vertical="center"/>
    </xf>
    <xf numFmtId="2" fontId="9" fillId="2" borderId="13" xfId="0" applyNumberFormat="1" applyFont="1" applyFill="1" applyBorder="1" applyAlignment="1">
      <alignment horizontal="right" vertical="center"/>
    </xf>
    <xf numFmtId="41" fontId="8" fillId="0" borderId="0" xfId="4" applyNumberFormat="1" applyFont="1" applyFill="1" applyAlignment="1">
      <alignment horizontal="right" vertical="center"/>
    </xf>
    <xf numFmtId="41" fontId="7" fillId="0" borderId="0" xfId="0" applyNumberFormat="1" applyFont="1" applyFill="1"/>
    <xf numFmtId="41" fontId="6" fillId="4" borderId="12" xfId="0" applyNumberFormat="1" applyFont="1" applyFill="1" applyBorder="1" applyAlignment="1">
      <alignment vertical="center"/>
    </xf>
    <xf numFmtId="41" fontId="6" fillId="4" borderId="13" xfId="0" applyNumberFormat="1" applyFont="1" applyFill="1" applyBorder="1" applyAlignment="1">
      <alignment vertical="center"/>
    </xf>
    <xf numFmtId="41" fontId="7" fillId="2" borderId="22" xfId="0" applyNumberFormat="1" applyFont="1" applyFill="1" applyBorder="1"/>
    <xf numFmtId="41" fontId="8" fillId="0" borderId="45" xfId="4" applyNumberFormat="1" applyFont="1" applyFill="1" applyBorder="1" applyAlignment="1">
      <alignment horizontal="right" vertical="center"/>
    </xf>
    <xf numFmtId="41" fontId="8" fillId="0" borderId="16" xfId="4" applyNumberFormat="1" applyFont="1" applyFill="1" applyBorder="1" applyAlignment="1">
      <alignment horizontal="right" vertical="center"/>
    </xf>
    <xf numFmtId="41" fontId="7" fillId="0" borderId="46" xfId="0" applyNumberFormat="1" applyFont="1" applyFill="1" applyBorder="1"/>
    <xf numFmtId="41" fontId="8" fillId="0" borderId="42" xfId="4" applyNumberFormat="1" applyFont="1" applyFill="1" applyBorder="1" applyAlignment="1">
      <alignment horizontal="right" vertical="center"/>
    </xf>
    <xf numFmtId="41" fontId="8" fillId="0" borderId="11" xfId="4" applyNumberFormat="1" applyFont="1" applyFill="1" applyBorder="1" applyAlignment="1">
      <alignment horizontal="right" vertical="center"/>
    </xf>
    <xf numFmtId="41" fontId="7" fillId="0" borderId="43" xfId="0" applyNumberFormat="1" applyFont="1" applyFill="1" applyBorder="1"/>
    <xf numFmtId="41" fontId="8" fillId="0" borderId="9" xfId="4" applyNumberFormat="1" applyFont="1" applyFill="1" applyBorder="1" applyAlignment="1">
      <alignment horizontal="right" vertical="center"/>
    </xf>
    <xf numFmtId="41" fontId="8" fillId="0" borderId="7" xfId="4" applyNumberFormat="1" applyFont="1" applyFill="1" applyBorder="1" applyAlignment="1">
      <alignment horizontal="right" vertical="center"/>
    </xf>
    <xf numFmtId="41" fontId="7" fillId="0" borderId="8" xfId="0" applyNumberFormat="1" applyFont="1" applyFill="1" applyBorder="1"/>
    <xf numFmtId="41" fontId="8" fillId="0" borderId="44" xfId="4" applyNumberFormat="1" applyFont="1" applyFill="1" applyBorder="1" applyAlignment="1">
      <alignment horizontal="right" vertical="center"/>
    </xf>
    <xf numFmtId="41" fontId="8" fillId="0" borderId="10" xfId="4" applyNumberFormat="1" applyFont="1" applyFill="1" applyBorder="1" applyAlignment="1">
      <alignment horizontal="right" vertical="center"/>
    </xf>
    <xf numFmtId="41" fontId="7" fillId="0" borderId="51" xfId="0" applyNumberFormat="1" applyFont="1" applyFill="1" applyBorder="1"/>
    <xf numFmtId="41" fontId="9" fillId="2" borderId="12" xfId="0" applyNumberFormat="1" applyFont="1" applyFill="1" applyBorder="1" applyAlignment="1">
      <alignment horizontal="right" vertical="center"/>
    </xf>
    <xf numFmtId="41" fontId="9" fillId="2" borderId="13" xfId="0" applyNumberFormat="1" applyFont="1" applyFill="1" applyBorder="1" applyAlignment="1">
      <alignment horizontal="right" vertical="center"/>
    </xf>
    <xf numFmtId="41" fontId="9" fillId="2" borderId="22" xfId="0" applyNumberFormat="1" applyFont="1" applyFill="1" applyBorder="1"/>
    <xf numFmtId="41" fontId="10" fillId="8" borderId="1" xfId="4" applyNumberFormat="1" applyFont="1" applyFill="1" applyBorder="1" applyAlignment="1">
      <alignment horizontal="center" vertical="center" wrapText="1"/>
    </xf>
    <xf numFmtId="41" fontId="10" fillId="8" borderId="2" xfId="4" applyNumberFormat="1" applyFont="1" applyFill="1" applyBorder="1" applyAlignment="1">
      <alignment horizontal="center" vertical="center" wrapText="1"/>
    </xf>
    <xf numFmtId="41" fontId="10" fillId="8" borderId="4" xfId="4" applyNumberFormat="1" applyFont="1" applyFill="1" applyBorder="1" applyAlignment="1">
      <alignment horizontal="center" vertical="center" wrapText="1"/>
    </xf>
    <xf numFmtId="41" fontId="10" fillId="8" borderId="44" xfId="4" applyNumberFormat="1" applyFont="1" applyFill="1" applyBorder="1" applyAlignment="1">
      <alignment horizontal="center" vertical="center" wrapText="1"/>
    </xf>
    <xf numFmtId="41" fontId="10" fillId="8" borderId="10" xfId="4" applyNumberFormat="1" applyFont="1" applyFill="1" applyBorder="1" applyAlignment="1">
      <alignment horizontal="center" vertical="center" wrapText="1"/>
    </xf>
    <xf numFmtId="41" fontId="14" fillId="8" borderId="51" xfId="0" applyNumberFormat="1" applyFont="1" applyFill="1" applyBorder="1"/>
    <xf numFmtId="0" fontId="9" fillId="2" borderId="14" xfId="1" applyNumberFormat="1" applyFont="1" applyFill="1" applyBorder="1" applyAlignment="1">
      <alignment horizontal="center" vertical="center"/>
    </xf>
    <xf numFmtId="0" fontId="9" fillId="2" borderId="15" xfId="1" applyNumberFormat="1" applyFont="1" applyFill="1" applyBorder="1" applyAlignment="1">
      <alignment horizontal="center" vertical="center"/>
    </xf>
    <xf numFmtId="0" fontId="9" fillId="2" borderId="18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right" vertical="center"/>
    </xf>
    <xf numFmtId="164" fontId="12" fillId="0" borderId="0" xfId="0" applyNumberFormat="1" applyFont="1" applyFill="1" applyAlignment="1">
      <alignment horizontal="right" vertical="center"/>
    </xf>
    <xf numFmtId="164" fontId="10" fillId="12" borderId="14" xfId="4" applyNumberFormat="1" applyFont="1" applyFill="1" applyBorder="1" applyAlignment="1">
      <alignment horizontal="center" vertical="center" wrapText="1"/>
    </xf>
    <xf numFmtId="164" fontId="10" fillId="12" borderId="15" xfId="4" applyNumberFormat="1" applyFont="1" applyFill="1" applyBorder="1" applyAlignment="1">
      <alignment horizontal="center" vertical="center" wrapText="1"/>
    </xf>
    <xf numFmtId="41" fontId="10" fillId="5" borderId="2" xfId="4" applyNumberFormat="1" applyFont="1" applyFill="1" applyBorder="1" applyAlignment="1">
      <alignment horizontal="center" vertical="center" wrapText="1"/>
    </xf>
    <xf numFmtId="41" fontId="10" fillId="5" borderId="4" xfId="4" applyNumberFormat="1" applyFont="1" applyFill="1" applyBorder="1" applyAlignment="1">
      <alignment horizontal="center" vertical="center" wrapText="1"/>
    </xf>
    <xf numFmtId="0" fontId="14" fillId="5" borderId="0" xfId="0" applyFont="1" applyFill="1"/>
    <xf numFmtId="0" fontId="10" fillId="2" borderId="54" xfId="0" applyFont="1" applyFill="1" applyBorder="1" applyAlignment="1">
      <alignment horizontal="center" vertical="center"/>
    </xf>
    <xf numFmtId="0" fontId="10" fillId="2" borderId="54" xfId="1" applyNumberFormat="1" applyFont="1" applyFill="1" applyBorder="1" applyAlignment="1">
      <alignment horizontal="center" vertical="center" wrapText="1"/>
    </xf>
    <xf numFmtId="0" fontId="10" fillId="2" borderId="54" xfId="0" applyFont="1" applyFill="1" applyBorder="1" applyAlignment="1">
      <alignment horizontal="center" vertical="center" wrapText="1"/>
    </xf>
    <xf numFmtId="164" fontId="10" fillId="12" borderId="16" xfId="4" applyNumberFormat="1" applyFont="1" applyFill="1" applyBorder="1" applyAlignment="1">
      <alignment horizontal="center" vertical="center" wrapText="1"/>
    </xf>
    <xf numFmtId="164" fontId="10" fillId="12" borderId="46" xfId="4" applyNumberFormat="1" applyFont="1" applyFill="1" applyBorder="1" applyAlignment="1">
      <alignment horizontal="center" vertical="center" wrapText="1"/>
    </xf>
    <xf numFmtId="164" fontId="10" fillId="5" borderId="55" xfId="4" applyNumberFormat="1" applyFont="1" applyFill="1" applyBorder="1" applyAlignment="1">
      <alignment horizontal="center" vertical="center" wrapText="1"/>
    </xf>
    <xf numFmtId="164" fontId="10" fillId="5" borderId="16" xfId="4" applyNumberFormat="1" applyFont="1" applyFill="1" applyBorder="1" applyAlignment="1">
      <alignment horizontal="center" vertical="center" wrapText="1"/>
    </xf>
    <xf numFmtId="164" fontId="10" fillId="5" borderId="46" xfId="4" applyNumberFormat="1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right" vertical="center"/>
    </xf>
    <xf numFmtId="2" fontId="7" fillId="0" borderId="8" xfId="0" applyNumberFormat="1" applyFont="1" applyFill="1" applyBorder="1"/>
    <xf numFmtId="0" fontId="10" fillId="2" borderId="39" xfId="0" applyFont="1" applyFill="1" applyBorder="1" applyAlignment="1">
      <alignment horizontal="center" vertical="center" wrapText="1"/>
    </xf>
    <xf numFmtId="0" fontId="6" fillId="4" borderId="33" xfId="0" applyFont="1" applyFill="1" applyBorder="1" applyAlignment="1">
      <alignment vertical="center"/>
    </xf>
    <xf numFmtId="41" fontId="10" fillId="5" borderId="25" xfId="4" applyNumberFormat="1" applyFont="1" applyFill="1" applyBorder="1" applyAlignment="1">
      <alignment horizontal="center" vertical="center" wrapText="1"/>
    </xf>
    <xf numFmtId="0" fontId="6" fillId="4" borderId="25" xfId="0" applyFont="1" applyFill="1" applyBorder="1" applyAlignment="1">
      <alignment vertical="center"/>
    </xf>
    <xf numFmtId="164" fontId="10" fillId="12" borderId="18" xfId="4" applyNumberFormat="1" applyFont="1" applyFill="1" applyBorder="1" applyAlignment="1">
      <alignment horizontal="center" vertical="center" wrapText="1"/>
    </xf>
    <xf numFmtId="164" fontId="10" fillId="12" borderId="45" xfId="4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vertical="center"/>
    </xf>
    <xf numFmtId="164" fontId="8" fillId="0" borderId="9" xfId="0" applyNumberFormat="1" applyFont="1" applyFill="1" applyBorder="1" applyAlignment="1">
      <alignment horizontal="right" vertical="center"/>
    </xf>
    <xf numFmtId="0" fontId="8" fillId="0" borderId="44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>
      <alignment horizontal="right" vertical="center"/>
    </xf>
    <xf numFmtId="164" fontId="8" fillId="0" borderId="10" xfId="0" applyNumberFormat="1" applyFont="1" applyFill="1" applyBorder="1" applyAlignment="1">
      <alignment horizontal="right" vertical="center"/>
    </xf>
    <xf numFmtId="164" fontId="8" fillId="0" borderId="51" xfId="4" applyNumberFormat="1" applyFont="1" applyFill="1" applyBorder="1" applyAlignment="1">
      <alignment horizontal="right" vertical="center"/>
    </xf>
    <xf numFmtId="2" fontId="8" fillId="0" borderId="47" xfId="4" applyNumberFormat="1" applyFont="1" applyFill="1" applyBorder="1" applyAlignment="1">
      <alignment horizontal="right" vertical="center"/>
    </xf>
    <xf numFmtId="2" fontId="7" fillId="0" borderId="51" xfId="0" applyNumberFormat="1" applyFont="1" applyFill="1" applyBorder="1"/>
    <xf numFmtId="164" fontId="9" fillId="2" borderId="12" xfId="0" applyNumberFormat="1" applyFont="1" applyFill="1" applyBorder="1" applyAlignment="1">
      <alignment horizontal="right" vertical="center"/>
    </xf>
    <xf numFmtId="164" fontId="9" fillId="2" borderId="13" xfId="0" applyNumberFormat="1" applyFont="1" applyFill="1" applyBorder="1" applyAlignment="1">
      <alignment horizontal="right" vertical="center"/>
    </xf>
    <xf numFmtId="164" fontId="9" fillId="2" borderId="22" xfId="0" applyNumberFormat="1" applyFont="1" applyFill="1" applyBorder="1" applyAlignment="1">
      <alignment horizontal="right" vertical="center"/>
    </xf>
    <xf numFmtId="2" fontId="9" fillId="2" borderId="52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164" fontId="6" fillId="7" borderId="37" xfId="4" applyNumberFormat="1" applyFont="1" applyFill="1" applyBorder="1" applyAlignment="1">
      <alignment horizontal="center" vertical="center" wrapText="1"/>
    </xf>
    <xf numFmtId="164" fontId="6" fillId="7" borderId="24" xfId="4" applyNumberFormat="1" applyFont="1" applyFill="1" applyBorder="1" applyAlignment="1">
      <alignment horizontal="center" vertical="center" wrapText="1"/>
    </xf>
    <xf numFmtId="164" fontId="6" fillId="7" borderId="56" xfId="4" applyNumberFormat="1" applyFont="1" applyFill="1" applyBorder="1" applyAlignment="1">
      <alignment horizontal="center" vertical="center" wrapText="1"/>
    </xf>
    <xf numFmtId="164" fontId="6" fillId="10" borderId="37" xfId="4" applyNumberFormat="1" applyFont="1" applyFill="1" applyBorder="1" applyAlignment="1">
      <alignment horizontal="center" vertical="center" wrapText="1"/>
    </xf>
    <xf numFmtId="164" fontId="6" fillId="10" borderId="24" xfId="4" applyNumberFormat="1" applyFont="1" applyFill="1" applyBorder="1" applyAlignment="1">
      <alignment horizontal="center" vertical="center" wrapText="1"/>
    </xf>
    <xf numFmtId="164" fontId="6" fillId="10" borderId="56" xfId="4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3" xfId="1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164" fontId="6" fillId="7" borderId="5" xfId="4" applyNumberFormat="1" applyFont="1" applyFill="1" applyBorder="1" applyAlignment="1">
      <alignment horizontal="center" vertical="center" wrapText="1"/>
    </xf>
    <xf numFmtId="164" fontId="6" fillId="7" borderId="3" xfId="4" applyNumberFormat="1" applyFont="1" applyFill="1" applyBorder="1" applyAlignment="1">
      <alignment horizontal="center" vertical="center" wrapText="1"/>
    </xf>
    <xf numFmtId="164" fontId="6" fillId="7" borderId="6" xfId="4" applyNumberFormat="1" applyFont="1" applyFill="1" applyBorder="1" applyAlignment="1">
      <alignment horizontal="center" vertical="center" wrapText="1"/>
    </xf>
    <xf numFmtId="164" fontId="6" fillId="10" borderId="5" xfId="4" applyNumberFormat="1" applyFont="1" applyFill="1" applyBorder="1" applyAlignment="1">
      <alignment horizontal="center" vertical="center" wrapText="1"/>
    </xf>
    <xf numFmtId="164" fontId="6" fillId="10" borderId="3" xfId="4" applyNumberFormat="1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6" fillId="2" borderId="43" xfId="0" applyFont="1" applyFill="1" applyBorder="1" applyAlignment="1">
      <alignment vertical="center"/>
    </xf>
    <xf numFmtId="0" fontId="7" fillId="2" borderId="43" xfId="0" applyFont="1" applyFill="1" applyBorder="1"/>
    <xf numFmtId="41" fontId="8" fillId="0" borderId="9" xfId="4" applyNumberFormat="1" applyFont="1" applyFill="1" applyBorder="1" applyAlignment="1">
      <alignment horizontal="center" vertical="center"/>
    </xf>
    <xf numFmtId="41" fontId="8" fillId="0" borderId="7" xfId="4" applyNumberFormat="1" applyFont="1" applyFill="1" applyBorder="1" applyAlignment="1">
      <alignment horizontal="center" vertical="center"/>
    </xf>
    <xf numFmtId="41" fontId="7" fillId="0" borderId="8" xfId="0" applyNumberFormat="1" applyFont="1" applyFill="1" applyBorder="1" applyAlignment="1">
      <alignment horizontal="center"/>
    </xf>
    <xf numFmtId="41" fontId="8" fillId="0" borderId="44" xfId="4" applyNumberFormat="1" applyFont="1" applyFill="1" applyBorder="1" applyAlignment="1">
      <alignment horizontal="center" vertical="center"/>
    </xf>
    <xf numFmtId="41" fontId="8" fillId="0" borderId="10" xfId="4" applyNumberFormat="1" applyFont="1" applyFill="1" applyBorder="1" applyAlignment="1">
      <alignment horizontal="center" vertical="center"/>
    </xf>
    <xf numFmtId="41" fontId="7" fillId="0" borderId="51" xfId="0" applyNumberFormat="1" applyFont="1" applyFill="1" applyBorder="1" applyAlignment="1">
      <alignment horizontal="center"/>
    </xf>
    <xf numFmtId="0" fontId="7" fillId="2" borderId="22" xfId="0" applyFont="1" applyFill="1" applyBorder="1" applyAlignment="1">
      <alignment vertical="center"/>
    </xf>
    <xf numFmtId="0" fontId="9" fillId="10" borderId="6" xfId="0" applyFont="1" applyFill="1" applyBorder="1" applyAlignment="1">
      <alignment vertical="center"/>
    </xf>
    <xf numFmtId="164" fontId="6" fillId="6" borderId="37" xfId="4" applyNumberFormat="1" applyFont="1" applyFill="1" applyBorder="1" applyAlignment="1">
      <alignment horizontal="center" vertical="center" wrapText="1"/>
    </xf>
    <xf numFmtId="164" fontId="6" fillId="6" borderId="24" xfId="4" applyNumberFormat="1" applyFont="1" applyFill="1" applyBorder="1" applyAlignment="1">
      <alignment horizontal="center" vertical="center" wrapText="1"/>
    </xf>
    <xf numFmtId="164" fontId="6" fillId="6" borderId="56" xfId="4" applyNumberFormat="1" applyFont="1" applyFill="1" applyBorder="1" applyAlignment="1">
      <alignment horizontal="center" vertical="center" wrapText="1"/>
    </xf>
    <xf numFmtId="164" fontId="6" fillId="6" borderId="19" xfId="4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right" vertical="center"/>
    </xf>
    <xf numFmtId="164" fontId="9" fillId="2" borderId="19" xfId="0" applyNumberFormat="1" applyFont="1" applyFill="1" applyBorder="1" applyAlignment="1">
      <alignment horizontal="right" vertical="center"/>
    </xf>
    <xf numFmtId="2" fontId="9" fillId="2" borderId="23" xfId="0" applyNumberFormat="1" applyFont="1" applyFill="1" applyBorder="1" applyAlignment="1">
      <alignment horizontal="right" vertical="center"/>
    </xf>
    <xf numFmtId="164" fontId="6" fillId="6" borderId="26" xfId="4" applyNumberFormat="1" applyFont="1" applyFill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right" vertical="center"/>
    </xf>
    <xf numFmtId="164" fontId="8" fillId="0" borderId="6" xfId="4" applyNumberFormat="1" applyFont="1" applyFill="1" applyBorder="1" applyAlignment="1">
      <alignment horizontal="right" vertical="center"/>
    </xf>
    <xf numFmtId="164" fontId="9" fillId="2" borderId="26" xfId="0" applyNumberFormat="1" applyFont="1" applyFill="1" applyBorder="1" applyAlignment="1">
      <alignment horizontal="right" vertical="center"/>
    </xf>
    <xf numFmtId="0" fontId="19" fillId="0" borderId="0" xfId="1" applyNumberFormat="1" applyFont="1" applyFill="1" applyAlignment="1">
      <alignment horizontal="left" vertical="center"/>
    </xf>
    <xf numFmtId="166" fontId="7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</cellXfs>
  <cellStyles count="16">
    <cellStyle name="Hipervínculo" xfId="5" builtinId="8"/>
    <cellStyle name="Millares" xfId="1" builtinId="3"/>
    <cellStyle name="Millares 11" xfId="3" xr:uid="{00000000-0005-0000-0000-000002000000}"/>
    <cellStyle name="Millares 2" xfId="6" xr:uid="{00000000-0005-0000-0000-000003000000}"/>
    <cellStyle name="Millares 3" xfId="11" xr:uid="{00000000-0005-0000-0000-000004000000}"/>
    <cellStyle name="Moneda" xfId="15" builtinId="4"/>
    <cellStyle name="Moneda 2" xfId="8" xr:uid="{00000000-0005-0000-0000-000006000000}"/>
    <cellStyle name="Moneda 3" xfId="9" xr:uid="{00000000-0005-0000-0000-000007000000}"/>
    <cellStyle name="Moneda 4" xfId="14" xr:uid="{00000000-0005-0000-0000-000008000000}"/>
    <cellStyle name="Normal" xfId="0" builtinId="0"/>
    <cellStyle name="Normal 10" xfId="10" xr:uid="{00000000-0005-0000-0000-00000A000000}"/>
    <cellStyle name="Normal 11" xfId="4" xr:uid="{00000000-0005-0000-0000-00000B000000}"/>
    <cellStyle name="Normal 2 2 2 3 4" xfId="2" xr:uid="{00000000-0005-0000-0000-00000C000000}"/>
    <cellStyle name="Porcentaje 2" xfId="7" xr:uid="{00000000-0005-0000-0000-00000D000000}"/>
    <cellStyle name="Porcentual 2" xfId="13" xr:uid="{00000000-0005-0000-0000-00000E000000}"/>
    <cellStyle name="Texto explicativo 2" xfId="12" xr:uid="{00000000-0005-0000-0000-00000F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  <color rgb="FFFF33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K124"/>
  <sheetViews>
    <sheetView tabSelected="1" view="pageBreakPreview" zoomScale="80" zoomScaleNormal="80" zoomScaleSheetLayoutView="80" workbookViewId="0">
      <pane ySplit="5" topLeftCell="A12" activePane="bottomLeft" state="frozen"/>
      <selection activeCell="F9" sqref="F9"/>
      <selection pane="bottomLeft" activeCell="C130" sqref="C130"/>
    </sheetView>
  </sheetViews>
  <sheetFormatPr baseColWidth="10" defaultColWidth="11.42578125" defaultRowHeight="16.5" x14ac:dyDescent="0.3"/>
  <cols>
    <col min="1" max="1" width="10" style="42" customWidth="1"/>
    <col min="2" max="2" width="12" style="43" bestFit="1" customWidth="1"/>
    <col min="3" max="3" width="50.85546875" style="44" customWidth="1"/>
    <col min="4" max="4" width="22.85546875" style="44" bestFit="1" customWidth="1"/>
    <col min="5" max="5" width="20.42578125" style="3" bestFit="1" customWidth="1"/>
    <col min="6" max="6" width="20.42578125" style="4" bestFit="1" customWidth="1"/>
    <col min="7" max="7" width="16.28515625" style="5" bestFit="1" customWidth="1"/>
    <col min="8" max="8" width="19.42578125" style="109" customWidth="1"/>
    <col min="9" max="9" width="15.5703125" style="109" bestFit="1" customWidth="1"/>
    <col min="10" max="10" width="12.85546875" style="109" bestFit="1" customWidth="1"/>
    <col min="11" max="11" width="16.28515625" style="109" bestFit="1" customWidth="1"/>
    <col min="12" max="16384" width="11.42578125" style="6"/>
  </cols>
  <sheetData>
    <row r="1" spans="1:11" ht="16.5" customHeight="1" x14ac:dyDescent="0.3">
      <c r="A1" s="46" t="s">
        <v>0</v>
      </c>
      <c r="B1" s="46"/>
      <c r="C1" s="46"/>
      <c r="D1" s="2"/>
    </row>
    <row r="2" spans="1:11" ht="18.75" x14ac:dyDescent="0.3">
      <c r="A2" s="47" t="s">
        <v>1</v>
      </c>
      <c r="B2" s="47"/>
      <c r="C2" s="47"/>
      <c r="D2" s="2"/>
    </row>
    <row r="3" spans="1:11" ht="19.5" thickBot="1" x14ac:dyDescent="0.35">
      <c r="A3" s="47" t="s">
        <v>59</v>
      </c>
      <c r="B3" s="47"/>
      <c r="C3" s="47"/>
      <c r="D3" s="2"/>
    </row>
    <row r="4" spans="1:11" ht="15.75" customHeight="1" thickBot="1" x14ac:dyDescent="0.35">
      <c r="A4" s="48" t="s">
        <v>2</v>
      </c>
      <c r="B4" s="49" t="s">
        <v>3</v>
      </c>
      <c r="C4" s="50" t="s">
        <v>4</v>
      </c>
      <c r="D4" s="83" t="s">
        <v>55</v>
      </c>
      <c r="E4" s="94" t="s">
        <v>50</v>
      </c>
      <c r="F4" s="51"/>
      <c r="G4" s="95"/>
      <c r="H4" s="110" t="s">
        <v>196</v>
      </c>
      <c r="I4" s="111"/>
      <c r="J4" s="111"/>
      <c r="K4" s="112"/>
    </row>
    <row r="5" spans="1:11" ht="22.5" customHeight="1" thickBot="1" x14ac:dyDescent="0.35">
      <c r="A5" s="52"/>
      <c r="B5" s="53"/>
      <c r="C5" s="54"/>
      <c r="D5" s="84"/>
      <c r="E5" s="96" t="s">
        <v>49</v>
      </c>
      <c r="F5" s="55" t="s">
        <v>48</v>
      </c>
      <c r="G5" s="97" t="s">
        <v>53</v>
      </c>
      <c r="H5" s="113" t="s">
        <v>51</v>
      </c>
      <c r="I5" s="114" t="s">
        <v>49</v>
      </c>
      <c r="J5" s="114" t="s">
        <v>48</v>
      </c>
      <c r="K5" s="115" t="s">
        <v>53</v>
      </c>
    </row>
    <row r="6" spans="1:11" ht="15" customHeight="1" thickBot="1" x14ac:dyDescent="0.35">
      <c r="A6" s="66" t="s">
        <v>60</v>
      </c>
      <c r="B6" s="67"/>
      <c r="C6" s="67"/>
      <c r="D6" s="67"/>
      <c r="E6" s="66"/>
      <c r="F6" s="67"/>
      <c r="G6" s="98"/>
      <c r="H6" s="116"/>
      <c r="I6" s="116"/>
      <c r="J6" s="116"/>
      <c r="K6" s="117"/>
    </row>
    <row r="7" spans="1:11" s="18" customFormat="1" ht="82.5" x14ac:dyDescent="0.3">
      <c r="A7" s="15">
        <v>1</v>
      </c>
      <c r="B7" s="16">
        <v>130705</v>
      </c>
      <c r="C7" s="58" t="s">
        <v>61</v>
      </c>
      <c r="D7" s="85" t="s">
        <v>56</v>
      </c>
      <c r="E7" s="99">
        <v>37623041</v>
      </c>
      <c r="F7" s="75">
        <v>37623041</v>
      </c>
      <c r="G7" s="100">
        <v>0</v>
      </c>
      <c r="H7" s="118">
        <v>14</v>
      </c>
      <c r="I7" s="119">
        <v>1.1599999999999999</v>
      </c>
      <c r="J7" s="119">
        <v>1.1599999999999999</v>
      </c>
      <c r="K7" s="120">
        <v>0</v>
      </c>
    </row>
    <row r="8" spans="1:11" s="18" customFormat="1" ht="82.5" x14ac:dyDescent="0.3">
      <c r="A8" s="19">
        <f>+A7+1</f>
        <v>2</v>
      </c>
      <c r="B8" s="20">
        <v>171379</v>
      </c>
      <c r="C8" s="59" t="s">
        <v>62</v>
      </c>
      <c r="D8" s="86" t="s">
        <v>56</v>
      </c>
      <c r="E8" s="101">
        <v>40000000</v>
      </c>
      <c r="F8" s="22">
        <v>40000000</v>
      </c>
      <c r="G8" s="102">
        <v>0</v>
      </c>
      <c r="H8" s="121">
        <v>12</v>
      </c>
      <c r="I8" s="122">
        <v>4.33</v>
      </c>
      <c r="J8" s="122">
        <v>4.33</v>
      </c>
      <c r="K8" s="123">
        <v>0</v>
      </c>
    </row>
    <row r="9" spans="1:11" s="18" customFormat="1" ht="49.5" x14ac:dyDescent="0.3">
      <c r="A9" s="19">
        <f t="shared" ref="A9:A15" si="0">+A8+1</f>
        <v>3</v>
      </c>
      <c r="B9" s="20">
        <v>189823</v>
      </c>
      <c r="C9" s="59" t="s">
        <v>63</v>
      </c>
      <c r="D9" s="86" t="s">
        <v>57</v>
      </c>
      <c r="E9" s="101">
        <v>76315100</v>
      </c>
      <c r="F9" s="22">
        <v>76315100</v>
      </c>
      <c r="G9" s="102">
        <v>0</v>
      </c>
      <c r="H9" s="121">
        <v>123</v>
      </c>
      <c r="I9" s="122">
        <v>59.62</v>
      </c>
      <c r="J9" s="122">
        <v>59.62</v>
      </c>
      <c r="K9" s="123">
        <v>0</v>
      </c>
    </row>
    <row r="10" spans="1:11" s="18" customFormat="1" ht="49.5" x14ac:dyDescent="0.3">
      <c r="A10" s="19">
        <f t="shared" si="0"/>
        <v>4</v>
      </c>
      <c r="B10" s="20">
        <v>189831</v>
      </c>
      <c r="C10" s="59" t="s">
        <v>16</v>
      </c>
      <c r="D10" s="86" t="s">
        <v>57</v>
      </c>
      <c r="E10" s="103">
        <v>10750000</v>
      </c>
      <c r="F10" s="24">
        <v>10750000</v>
      </c>
      <c r="G10" s="102">
        <v>0</v>
      </c>
      <c r="H10" s="121">
        <v>126</v>
      </c>
      <c r="I10" s="122">
        <v>38.39</v>
      </c>
      <c r="J10" s="122">
        <v>38.39</v>
      </c>
      <c r="K10" s="123">
        <v>0</v>
      </c>
    </row>
    <row r="11" spans="1:11" s="18" customFormat="1" ht="49.5" x14ac:dyDescent="0.3">
      <c r="A11" s="19">
        <f t="shared" si="0"/>
        <v>5</v>
      </c>
      <c r="B11" s="25">
        <v>209134</v>
      </c>
      <c r="C11" s="59" t="s">
        <v>64</v>
      </c>
      <c r="D11" s="86" t="s">
        <v>57</v>
      </c>
      <c r="E11" s="101">
        <v>29025000</v>
      </c>
      <c r="F11" s="22">
        <v>29025000</v>
      </c>
      <c r="G11" s="102">
        <v>0</v>
      </c>
      <c r="H11" s="121">
        <v>150</v>
      </c>
      <c r="I11" s="122">
        <v>170.4</v>
      </c>
      <c r="J11" s="122">
        <v>170.4</v>
      </c>
      <c r="K11" s="123">
        <v>0</v>
      </c>
    </row>
    <row r="12" spans="1:11" s="18" customFormat="1" ht="33" x14ac:dyDescent="0.3">
      <c r="A12" s="19">
        <f t="shared" si="0"/>
        <v>6</v>
      </c>
      <c r="B12" s="20">
        <v>209196</v>
      </c>
      <c r="C12" s="59" t="s">
        <v>65</v>
      </c>
      <c r="D12" s="86" t="s">
        <v>57</v>
      </c>
      <c r="E12" s="101">
        <v>25000000</v>
      </c>
      <c r="F12" s="22">
        <v>25000000</v>
      </c>
      <c r="G12" s="102">
        <v>0</v>
      </c>
      <c r="H12" s="121">
        <v>1500</v>
      </c>
      <c r="I12" s="122">
        <v>99.7</v>
      </c>
      <c r="J12" s="122">
        <v>99.7</v>
      </c>
      <c r="K12" s="123">
        <v>0</v>
      </c>
    </row>
    <row r="13" spans="1:11" s="18" customFormat="1" ht="33" x14ac:dyDescent="0.3">
      <c r="A13" s="19">
        <f t="shared" si="0"/>
        <v>7</v>
      </c>
      <c r="B13" s="26">
        <v>210328</v>
      </c>
      <c r="C13" s="59" t="s">
        <v>17</v>
      </c>
      <c r="D13" s="86" t="s">
        <v>57</v>
      </c>
      <c r="E13" s="101">
        <v>15000000</v>
      </c>
      <c r="F13" s="22">
        <v>15000000</v>
      </c>
      <c r="G13" s="102">
        <v>0</v>
      </c>
      <c r="H13" s="121">
        <v>99.62</v>
      </c>
      <c r="I13" s="122">
        <v>78.599999999999994</v>
      </c>
      <c r="J13" s="122">
        <v>78.599999999999994</v>
      </c>
      <c r="K13" s="123">
        <v>0</v>
      </c>
    </row>
    <row r="14" spans="1:11" s="18" customFormat="1" ht="33" x14ac:dyDescent="0.3">
      <c r="A14" s="19">
        <f t="shared" si="0"/>
        <v>8</v>
      </c>
      <c r="B14" s="20">
        <v>24234</v>
      </c>
      <c r="C14" s="59" t="s">
        <v>66</v>
      </c>
      <c r="D14" s="86" t="s">
        <v>56</v>
      </c>
      <c r="E14" s="101">
        <v>234124776</v>
      </c>
      <c r="F14" s="22">
        <v>234124776</v>
      </c>
      <c r="G14" s="102">
        <v>0</v>
      </c>
      <c r="H14" s="121">
        <v>27.45</v>
      </c>
      <c r="I14" s="122">
        <v>9</v>
      </c>
      <c r="J14" s="122">
        <v>9</v>
      </c>
      <c r="K14" s="123">
        <v>0</v>
      </c>
    </row>
    <row r="15" spans="1:11" s="18" customFormat="1" ht="49.5" x14ac:dyDescent="0.3">
      <c r="A15" s="19">
        <f t="shared" si="0"/>
        <v>9</v>
      </c>
      <c r="B15" s="20">
        <v>60132</v>
      </c>
      <c r="C15" s="59" t="s">
        <v>68</v>
      </c>
      <c r="D15" s="86" t="s">
        <v>56</v>
      </c>
      <c r="E15" s="101">
        <v>92216000</v>
      </c>
      <c r="F15" s="22">
        <v>92216000</v>
      </c>
      <c r="G15" s="102">
        <v>0</v>
      </c>
      <c r="H15" s="121">
        <v>3</v>
      </c>
      <c r="I15" s="122">
        <v>3.01</v>
      </c>
      <c r="J15" s="122">
        <v>3.01</v>
      </c>
      <c r="K15" s="123">
        <v>0</v>
      </c>
    </row>
    <row r="16" spans="1:11" s="18" customFormat="1" ht="17.25" customHeight="1" x14ac:dyDescent="0.3">
      <c r="A16" s="77" t="s">
        <v>69</v>
      </c>
      <c r="B16" s="71"/>
      <c r="C16" s="72"/>
      <c r="D16" s="87"/>
      <c r="E16" s="77"/>
      <c r="F16" s="71"/>
      <c r="G16" s="78"/>
      <c r="H16" s="124"/>
      <c r="I16" s="125"/>
      <c r="J16" s="125"/>
      <c r="K16" s="126"/>
    </row>
    <row r="17" spans="1:11" s="18" customFormat="1" ht="49.5" x14ac:dyDescent="0.3">
      <c r="A17" s="19">
        <f>+A15+1</f>
        <v>10</v>
      </c>
      <c r="B17" s="20">
        <v>149860</v>
      </c>
      <c r="C17" s="59" t="s">
        <v>70</v>
      </c>
      <c r="D17" s="86" t="s">
        <v>56</v>
      </c>
      <c r="E17" s="101">
        <v>3300636</v>
      </c>
      <c r="F17" s="22">
        <v>3300636</v>
      </c>
      <c r="G17" s="104">
        <v>0</v>
      </c>
      <c r="H17" s="121">
        <v>15.2</v>
      </c>
      <c r="I17" s="122">
        <v>1</v>
      </c>
      <c r="J17" s="122">
        <v>1</v>
      </c>
      <c r="K17" s="123">
        <v>0</v>
      </c>
    </row>
    <row r="18" spans="1:11" s="18" customFormat="1" ht="66" x14ac:dyDescent="0.3">
      <c r="A18" s="19">
        <f>+A17+1</f>
        <v>11</v>
      </c>
      <c r="B18" s="25">
        <v>207590</v>
      </c>
      <c r="C18" s="59" t="s">
        <v>71</v>
      </c>
      <c r="D18" s="86" t="s">
        <v>56</v>
      </c>
      <c r="E18" s="101">
        <v>23281973</v>
      </c>
      <c r="F18" s="22">
        <v>23281973</v>
      </c>
      <c r="G18" s="104">
        <v>0</v>
      </c>
      <c r="H18" s="121">
        <v>35</v>
      </c>
      <c r="I18" s="122">
        <v>6.85</v>
      </c>
      <c r="J18" s="122">
        <v>6.85</v>
      </c>
      <c r="K18" s="123">
        <v>0</v>
      </c>
    </row>
    <row r="19" spans="1:11" s="18" customFormat="1" ht="49.5" x14ac:dyDescent="0.3">
      <c r="A19" s="19">
        <f t="shared" ref="A19:A43" si="1">+A18+1</f>
        <v>12</v>
      </c>
      <c r="B19" s="20">
        <v>207593</v>
      </c>
      <c r="C19" s="59" t="s">
        <v>11</v>
      </c>
      <c r="D19" s="86" t="s">
        <v>56</v>
      </c>
      <c r="E19" s="101">
        <v>527289</v>
      </c>
      <c r="F19" s="22">
        <v>527289</v>
      </c>
      <c r="G19" s="104">
        <v>0</v>
      </c>
      <c r="H19" s="121">
        <v>13</v>
      </c>
      <c r="I19" s="122">
        <v>0.16</v>
      </c>
      <c r="J19" s="122">
        <v>0.16</v>
      </c>
      <c r="K19" s="123">
        <v>0</v>
      </c>
    </row>
    <row r="20" spans="1:11" s="18" customFormat="1" ht="49.5" x14ac:dyDescent="0.3">
      <c r="A20" s="19">
        <f t="shared" si="1"/>
        <v>13</v>
      </c>
      <c r="B20" s="20">
        <v>208415</v>
      </c>
      <c r="C20" s="59" t="s">
        <v>72</v>
      </c>
      <c r="D20" s="86" t="s">
        <v>56</v>
      </c>
      <c r="E20" s="101">
        <v>48600000</v>
      </c>
      <c r="F20" s="22">
        <v>48600000</v>
      </c>
      <c r="G20" s="104">
        <v>0</v>
      </c>
      <c r="H20" s="121">
        <v>19</v>
      </c>
      <c r="I20" s="122">
        <v>15.19</v>
      </c>
      <c r="J20" s="122">
        <v>15.19</v>
      </c>
      <c r="K20" s="123">
        <v>0</v>
      </c>
    </row>
    <row r="21" spans="1:11" s="18" customFormat="1" ht="33" x14ac:dyDescent="0.3">
      <c r="A21" s="19">
        <f t="shared" si="1"/>
        <v>14</v>
      </c>
      <c r="B21" s="20">
        <v>208647</v>
      </c>
      <c r="C21" s="59" t="s">
        <v>13</v>
      </c>
      <c r="D21" s="86" t="s">
        <v>56</v>
      </c>
      <c r="E21" s="101">
        <v>322223</v>
      </c>
      <c r="F21" s="22">
        <v>322223</v>
      </c>
      <c r="G21" s="104">
        <v>0</v>
      </c>
      <c r="H21" s="121">
        <v>19</v>
      </c>
      <c r="I21" s="122">
        <v>0.1</v>
      </c>
      <c r="J21" s="122">
        <v>0.1</v>
      </c>
      <c r="K21" s="123">
        <v>0</v>
      </c>
    </row>
    <row r="22" spans="1:11" s="18" customFormat="1" ht="33" x14ac:dyDescent="0.3">
      <c r="A22" s="19">
        <f t="shared" si="1"/>
        <v>15</v>
      </c>
      <c r="B22" s="20">
        <v>208924</v>
      </c>
      <c r="C22" s="59" t="s">
        <v>12</v>
      </c>
      <c r="D22" s="86" t="s">
        <v>56</v>
      </c>
      <c r="E22" s="101">
        <v>488888</v>
      </c>
      <c r="F22" s="22">
        <v>488888</v>
      </c>
      <c r="G22" s="104">
        <v>0</v>
      </c>
      <c r="H22" s="121">
        <v>22</v>
      </c>
      <c r="I22" s="122">
        <v>0.15</v>
      </c>
      <c r="J22" s="122">
        <v>0.15</v>
      </c>
      <c r="K22" s="123">
        <v>0</v>
      </c>
    </row>
    <row r="23" spans="1:11" s="18" customFormat="1" ht="49.5" x14ac:dyDescent="0.3">
      <c r="A23" s="19">
        <f t="shared" si="1"/>
        <v>16</v>
      </c>
      <c r="B23" s="33">
        <v>209020</v>
      </c>
      <c r="C23" s="59" t="s">
        <v>73</v>
      </c>
      <c r="D23" s="86" t="s">
        <v>56</v>
      </c>
      <c r="E23" s="101">
        <v>1013563</v>
      </c>
      <c r="F23" s="22">
        <v>1013563</v>
      </c>
      <c r="G23" s="104">
        <v>0</v>
      </c>
      <c r="H23" s="121">
        <v>24.91</v>
      </c>
      <c r="I23" s="122">
        <v>0.34</v>
      </c>
      <c r="J23" s="122">
        <v>0.34</v>
      </c>
      <c r="K23" s="123">
        <v>0</v>
      </c>
    </row>
    <row r="24" spans="1:11" s="18" customFormat="1" ht="33" x14ac:dyDescent="0.3">
      <c r="A24" s="19">
        <f t="shared" si="1"/>
        <v>17</v>
      </c>
      <c r="B24" s="20">
        <v>209024</v>
      </c>
      <c r="C24" s="59" t="s">
        <v>74</v>
      </c>
      <c r="D24" s="86" t="s">
        <v>56</v>
      </c>
      <c r="E24" s="101">
        <v>26000000</v>
      </c>
      <c r="F24" s="22">
        <v>26000000</v>
      </c>
      <c r="G24" s="104">
        <v>0</v>
      </c>
      <c r="H24" s="121">
        <v>17</v>
      </c>
      <c r="I24" s="122">
        <v>9.1199999999999992</v>
      </c>
      <c r="J24" s="122">
        <v>9.1199999999999992</v>
      </c>
      <c r="K24" s="123">
        <v>0</v>
      </c>
    </row>
    <row r="25" spans="1:11" s="18" customFormat="1" ht="49.5" x14ac:dyDescent="0.3">
      <c r="A25" s="19">
        <f t="shared" si="1"/>
        <v>18</v>
      </c>
      <c r="B25" s="25">
        <v>209047</v>
      </c>
      <c r="C25" s="59" t="s">
        <v>75</v>
      </c>
      <c r="D25" s="86" t="s">
        <v>56</v>
      </c>
      <c r="E25" s="105">
        <v>1013563</v>
      </c>
      <c r="F25" s="34">
        <v>1013563</v>
      </c>
      <c r="G25" s="104">
        <v>0</v>
      </c>
      <c r="H25" s="121">
        <v>14</v>
      </c>
      <c r="I25" s="122">
        <v>0.36</v>
      </c>
      <c r="J25" s="122">
        <v>0.36</v>
      </c>
      <c r="K25" s="123">
        <v>0</v>
      </c>
    </row>
    <row r="26" spans="1:11" s="18" customFormat="1" ht="49.5" x14ac:dyDescent="0.3">
      <c r="A26" s="19">
        <f t="shared" si="1"/>
        <v>19</v>
      </c>
      <c r="B26" s="25">
        <v>209051</v>
      </c>
      <c r="C26" s="59" t="s">
        <v>76</v>
      </c>
      <c r="D26" s="86" t="s">
        <v>56</v>
      </c>
      <c r="E26" s="101">
        <v>54304761</v>
      </c>
      <c r="F26" s="22">
        <v>54304761</v>
      </c>
      <c r="G26" s="104">
        <v>0</v>
      </c>
      <c r="H26" s="121">
        <v>36</v>
      </c>
      <c r="I26" s="122">
        <v>12.07</v>
      </c>
      <c r="J26" s="122">
        <v>12.07</v>
      </c>
      <c r="K26" s="123">
        <v>0</v>
      </c>
    </row>
    <row r="27" spans="1:11" s="18" customFormat="1" ht="49.5" x14ac:dyDescent="0.3">
      <c r="A27" s="19">
        <f t="shared" si="1"/>
        <v>20</v>
      </c>
      <c r="B27" s="25">
        <v>209446</v>
      </c>
      <c r="C27" s="59" t="s">
        <v>77</v>
      </c>
      <c r="D27" s="86" t="s">
        <v>56</v>
      </c>
      <c r="E27" s="101">
        <v>37200000</v>
      </c>
      <c r="F27" s="22">
        <v>37200000</v>
      </c>
      <c r="G27" s="104">
        <v>0</v>
      </c>
      <c r="H27" s="121">
        <v>4.4000000000000004</v>
      </c>
      <c r="I27" s="122">
        <v>3.25</v>
      </c>
      <c r="J27" s="122">
        <v>3.25</v>
      </c>
      <c r="K27" s="123">
        <v>0</v>
      </c>
    </row>
    <row r="28" spans="1:11" s="18" customFormat="1" ht="49.5" x14ac:dyDescent="0.3">
      <c r="A28" s="19">
        <f t="shared" si="1"/>
        <v>21</v>
      </c>
      <c r="B28" s="33">
        <v>209677</v>
      </c>
      <c r="C28" s="59" t="s">
        <v>78</v>
      </c>
      <c r="D28" s="86" t="s">
        <v>56</v>
      </c>
      <c r="E28" s="101">
        <v>23191912</v>
      </c>
      <c r="F28" s="22">
        <v>23191912</v>
      </c>
      <c r="G28" s="104">
        <v>0</v>
      </c>
      <c r="H28" s="121">
        <v>19.899999999999999</v>
      </c>
      <c r="I28" s="122">
        <v>7.86</v>
      </c>
      <c r="J28" s="122">
        <v>7.86</v>
      </c>
      <c r="K28" s="123">
        <v>0</v>
      </c>
    </row>
    <row r="29" spans="1:11" s="18" customFormat="1" ht="66" x14ac:dyDescent="0.3">
      <c r="A29" s="19">
        <f t="shared" si="1"/>
        <v>22</v>
      </c>
      <c r="B29" s="20">
        <v>209678</v>
      </c>
      <c r="C29" s="59" t="s">
        <v>79</v>
      </c>
      <c r="D29" s="86" t="s">
        <v>56</v>
      </c>
      <c r="E29" s="101">
        <v>41347830</v>
      </c>
      <c r="F29" s="22">
        <v>41347830</v>
      </c>
      <c r="G29" s="104">
        <v>0</v>
      </c>
      <c r="H29" s="121">
        <v>27</v>
      </c>
      <c r="I29" s="122">
        <v>14.02</v>
      </c>
      <c r="J29" s="122">
        <v>14.02</v>
      </c>
      <c r="K29" s="123">
        <v>0</v>
      </c>
    </row>
    <row r="30" spans="1:11" s="18" customFormat="1" ht="66" x14ac:dyDescent="0.3">
      <c r="A30" s="19">
        <f t="shared" si="1"/>
        <v>23</v>
      </c>
      <c r="B30" s="26">
        <v>209682</v>
      </c>
      <c r="C30" s="59" t="s">
        <v>80</v>
      </c>
      <c r="D30" s="86" t="s">
        <v>56</v>
      </c>
      <c r="E30" s="101">
        <v>50319389</v>
      </c>
      <c r="F30" s="22">
        <v>50319389</v>
      </c>
      <c r="G30" s="104">
        <v>0</v>
      </c>
      <c r="H30" s="121">
        <v>35</v>
      </c>
      <c r="I30" s="122">
        <v>15.48</v>
      </c>
      <c r="J30" s="122">
        <v>15.48</v>
      </c>
      <c r="K30" s="123">
        <v>0</v>
      </c>
    </row>
    <row r="31" spans="1:11" s="18" customFormat="1" ht="66" x14ac:dyDescent="0.3">
      <c r="A31" s="19">
        <f t="shared" si="1"/>
        <v>24</v>
      </c>
      <c r="B31" s="26">
        <v>209708</v>
      </c>
      <c r="C31" s="59" t="s">
        <v>81</v>
      </c>
      <c r="D31" s="86" t="s">
        <v>56</v>
      </c>
      <c r="E31" s="101">
        <v>11598537</v>
      </c>
      <c r="F31" s="22">
        <v>11598537</v>
      </c>
      <c r="G31" s="104">
        <v>0</v>
      </c>
      <c r="H31" s="121">
        <v>32</v>
      </c>
      <c r="I31" s="122">
        <v>3.46</v>
      </c>
      <c r="J31" s="122">
        <v>3.46</v>
      </c>
      <c r="K31" s="123">
        <v>0</v>
      </c>
    </row>
    <row r="32" spans="1:11" s="18" customFormat="1" ht="49.5" x14ac:dyDescent="0.3">
      <c r="A32" s="19">
        <f t="shared" si="1"/>
        <v>25</v>
      </c>
      <c r="B32" s="26">
        <v>209837</v>
      </c>
      <c r="C32" s="59" t="s">
        <v>82</v>
      </c>
      <c r="D32" s="86" t="s">
        <v>56</v>
      </c>
      <c r="E32" s="101">
        <v>500000</v>
      </c>
      <c r="F32" s="22">
        <v>500000</v>
      </c>
      <c r="G32" s="104">
        <v>0</v>
      </c>
      <c r="H32" s="121">
        <v>23</v>
      </c>
      <c r="I32" s="122">
        <v>0.15</v>
      </c>
      <c r="J32" s="122">
        <v>0.15</v>
      </c>
      <c r="K32" s="123">
        <v>0</v>
      </c>
    </row>
    <row r="33" spans="1:11" s="18" customFormat="1" ht="49.5" x14ac:dyDescent="0.3">
      <c r="A33" s="19">
        <f t="shared" si="1"/>
        <v>26</v>
      </c>
      <c r="B33" s="20">
        <v>210559</v>
      </c>
      <c r="C33" s="59" t="s">
        <v>83</v>
      </c>
      <c r="D33" s="86" t="s">
        <v>67</v>
      </c>
      <c r="E33" s="101">
        <v>500000</v>
      </c>
      <c r="F33" s="22">
        <v>500000</v>
      </c>
      <c r="G33" s="104">
        <v>0</v>
      </c>
      <c r="H33" s="121">
        <v>4.5</v>
      </c>
      <c r="I33" s="122">
        <v>0.05</v>
      </c>
      <c r="J33" s="122">
        <v>0.05</v>
      </c>
      <c r="K33" s="123">
        <v>0</v>
      </c>
    </row>
    <row r="34" spans="1:11" s="18" customFormat="1" ht="66" x14ac:dyDescent="0.3">
      <c r="A34" s="19">
        <f t="shared" si="1"/>
        <v>27</v>
      </c>
      <c r="B34" s="20">
        <v>210685</v>
      </c>
      <c r="C34" s="59" t="s">
        <v>84</v>
      </c>
      <c r="D34" s="86" t="s">
        <v>56</v>
      </c>
      <c r="E34" s="101">
        <v>11000000</v>
      </c>
      <c r="F34" s="22">
        <v>11000000</v>
      </c>
      <c r="G34" s="104">
        <v>0</v>
      </c>
      <c r="H34" s="121">
        <v>34</v>
      </c>
      <c r="I34" s="122">
        <v>3.38</v>
      </c>
      <c r="J34" s="122">
        <v>3.38</v>
      </c>
      <c r="K34" s="123">
        <v>0</v>
      </c>
    </row>
    <row r="35" spans="1:11" s="18" customFormat="1" ht="49.5" x14ac:dyDescent="0.3">
      <c r="A35" s="19">
        <f t="shared" si="1"/>
        <v>28</v>
      </c>
      <c r="B35" s="25">
        <v>210687</v>
      </c>
      <c r="C35" s="59" t="s">
        <v>21</v>
      </c>
      <c r="D35" s="86" t="s">
        <v>56</v>
      </c>
      <c r="E35" s="101">
        <v>21142858</v>
      </c>
      <c r="F35" s="22">
        <v>21142858</v>
      </c>
      <c r="G35" s="104">
        <v>0</v>
      </c>
      <c r="H35" s="121">
        <v>20</v>
      </c>
      <c r="I35" s="122">
        <v>6.13</v>
      </c>
      <c r="J35" s="122">
        <v>6.13</v>
      </c>
      <c r="K35" s="123">
        <v>0</v>
      </c>
    </row>
    <row r="36" spans="1:11" s="18" customFormat="1" ht="49.5" x14ac:dyDescent="0.3">
      <c r="A36" s="19">
        <f t="shared" si="1"/>
        <v>29</v>
      </c>
      <c r="B36" s="20">
        <v>210688</v>
      </c>
      <c r="C36" s="59" t="s">
        <v>85</v>
      </c>
      <c r="D36" s="86" t="s">
        <v>56</v>
      </c>
      <c r="E36" s="101">
        <v>97000000</v>
      </c>
      <c r="F36" s="22">
        <v>97000000</v>
      </c>
      <c r="G36" s="104">
        <v>0</v>
      </c>
      <c r="H36" s="121">
        <v>39</v>
      </c>
      <c r="I36" s="122">
        <v>28.12</v>
      </c>
      <c r="J36" s="122">
        <v>28.12</v>
      </c>
      <c r="K36" s="123">
        <v>0</v>
      </c>
    </row>
    <row r="37" spans="1:11" s="18" customFormat="1" ht="15" customHeight="1" x14ac:dyDescent="0.3">
      <c r="A37" s="79">
        <f>+A36+1</f>
        <v>30</v>
      </c>
      <c r="B37" s="73">
        <v>227167</v>
      </c>
      <c r="C37" s="74" t="s">
        <v>86</v>
      </c>
      <c r="D37" s="88" t="s">
        <v>56</v>
      </c>
      <c r="E37" s="101">
        <v>8100000</v>
      </c>
      <c r="F37" s="22">
        <v>8100000</v>
      </c>
      <c r="G37" s="104">
        <v>0</v>
      </c>
      <c r="H37" s="121">
        <v>11</v>
      </c>
      <c r="I37" s="122">
        <v>2.81</v>
      </c>
      <c r="J37" s="122">
        <v>2.81</v>
      </c>
      <c r="K37" s="123">
        <v>0</v>
      </c>
    </row>
    <row r="38" spans="1:11" x14ac:dyDescent="0.3">
      <c r="A38" s="79"/>
      <c r="B38" s="73"/>
      <c r="C38" s="74"/>
      <c r="D38" s="88"/>
      <c r="E38" s="101">
        <v>900000</v>
      </c>
      <c r="F38" s="22">
        <v>900000</v>
      </c>
      <c r="G38" s="104">
        <v>0</v>
      </c>
      <c r="H38" s="121"/>
      <c r="I38" s="122"/>
      <c r="J38" s="122"/>
      <c r="K38" s="123">
        <v>0</v>
      </c>
    </row>
    <row r="39" spans="1:11" s="18" customFormat="1" ht="66" x14ac:dyDescent="0.3">
      <c r="A39" s="19">
        <f>+A37+1</f>
        <v>31</v>
      </c>
      <c r="B39" s="26">
        <v>227168</v>
      </c>
      <c r="C39" s="59" t="s">
        <v>87</v>
      </c>
      <c r="D39" s="86" t="s">
        <v>56</v>
      </c>
      <c r="E39" s="101">
        <v>9000000</v>
      </c>
      <c r="F39" s="22">
        <v>9000000</v>
      </c>
      <c r="G39" s="104">
        <v>0</v>
      </c>
      <c r="H39" s="121">
        <v>16.5</v>
      </c>
      <c r="I39" s="122">
        <v>3.16</v>
      </c>
      <c r="J39" s="122">
        <v>3.16</v>
      </c>
      <c r="K39" s="123">
        <v>0</v>
      </c>
    </row>
    <row r="40" spans="1:11" s="18" customFormat="1" ht="33" x14ac:dyDescent="0.3">
      <c r="A40" s="19">
        <f t="shared" si="1"/>
        <v>32</v>
      </c>
      <c r="B40" s="25">
        <v>227171</v>
      </c>
      <c r="C40" s="59" t="s">
        <v>88</v>
      </c>
      <c r="D40" s="86" t="s">
        <v>56</v>
      </c>
      <c r="E40" s="101">
        <v>9000000</v>
      </c>
      <c r="F40" s="22">
        <v>9000000</v>
      </c>
      <c r="G40" s="104">
        <v>0</v>
      </c>
      <c r="H40" s="121">
        <v>4</v>
      </c>
      <c r="I40" s="122">
        <v>2.71</v>
      </c>
      <c r="J40" s="122">
        <v>2.71</v>
      </c>
      <c r="K40" s="123">
        <v>0</v>
      </c>
    </row>
    <row r="41" spans="1:11" s="18" customFormat="1" ht="33" x14ac:dyDescent="0.3">
      <c r="A41" s="19">
        <f t="shared" si="1"/>
        <v>33</v>
      </c>
      <c r="B41" s="25">
        <v>227173</v>
      </c>
      <c r="C41" s="59" t="s">
        <v>89</v>
      </c>
      <c r="D41" s="86" t="s">
        <v>56</v>
      </c>
      <c r="E41" s="101">
        <v>9000000</v>
      </c>
      <c r="F41" s="22">
        <v>9000000</v>
      </c>
      <c r="G41" s="104">
        <v>0</v>
      </c>
      <c r="H41" s="121">
        <v>43</v>
      </c>
      <c r="I41" s="122">
        <v>2.86</v>
      </c>
      <c r="J41" s="122">
        <v>2.86</v>
      </c>
      <c r="K41" s="123">
        <v>0</v>
      </c>
    </row>
    <row r="42" spans="1:11" s="18" customFormat="1" ht="49.5" x14ac:dyDescent="0.3">
      <c r="A42" s="19">
        <f t="shared" si="1"/>
        <v>34</v>
      </c>
      <c r="B42" s="25">
        <v>229052</v>
      </c>
      <c r="C42" s="59" t="s">
        <v>194</v>
      </c>
      <c r="D42" s="86" t="s">
        <v>56</v>
      </c>
      <c r="E42" s="101">
        <v>0</v>
      </c>
      <c r="F42" s="22">
        <v>84500000</v>
      </c>
      <c r="G42" s="104">
        <v>0</v>
      </c>
      <c r="H42" s="121">
        <v>13.5</v>
      </c>
      <c r="I42" s="122">
        <v>0</v>
      </c>
      <c r="J42" s="122">
        <v>24.64</v>
      </c>
      <c r="K42" s="123">
        <v>0</v>
      </c>
    </row>
    <row r="43" spans="1:11" s="18" customFormat="1" ht="66" x14ac:dyDescent="0.3">
      <c r="A43" s="19">
        <f t="shared" si="1"/>
        <v>35</v>
      </c>
      <c r="B43" s="25">
        <v>245544</v>
      </c>
      <c r="C43" s="59" t="s">
        <v>195</v>
      </c>
      <c r="D43" s="86" t="s">
        <v>56</v>
      </c>
      <c r="E43" s="101">
        <v>0</v>
      </c>
      <c r="F43" s="22">
        <v>74500000</v>
      </c>
      <c r="G43" s="104">
        <v>0</v>
      </c>
      <c r="H43" s="121">
        <v>15</v>
      </c>
      <c r="I43" s="122">
        <v>10</v>
      </c>
      <c r="J43" s="122">
        <v>22.04</v>
      </c>
      <c r="K43" s="123">
        <v>0</v>
      </c>
    </row>
    <row r="44" spans="1:11" s="18" customFormat="1" ht="25.5" customHeight="1" x14ac:dyDescent="0.3">
      <c r="A44" s="77" t="s">
        <v>90</v>
      </c>
      <c r="B44" s="71"/>
      <c r="C44" s="72"/>
      <c r="D44" s="87"/>
      <c r="E44" s="77"/>
      <c r="F44" s="71"/>
      <c r="G44" s="78"/>
      <c r="H44" s="124"/>
      <c r="I44" s="125"/>
      <c r="J44" s="125"/>
      <c r="K44" s="126"/>
    </row>
    <row r="45" spans="1:11" s="18" customFormat="1" ht="49.5" x14ac:dyDescent="0.3">
      <c r="A45" s="19">
        <f>+A43+1</f>
        <v>36</v>
      </c>
      <c r="B45" s="25">
        <v>116535</v>
      </c>
      <c r="C45" s="59" t="s">
        <v>91</v>
      </c>
      <c r="D45" s="86" t="s">
        <v>58</v>
      </c>
      <c r="E45" s="101">
        <v>60000000</v>
      </c>
      <c r="F45" s="22">
        <v>60000000</v>
      </c>
      <c r="G45" s="104">
        <v>0</v>
      </c>
      <c r="H45" s="121">
        <v>25</v>
      </c>
      <c r="I45" s="122">
        <v>1</v>
      </c>
      <c r="J45" s="122">
        <v>1</v>
      </c>
      <c r="K45" s="123">
        <v>0</v>
      </c>
    </row>
    <row r="46" spans="1:11" s="18" customFormat="1" ht="49.5" x14ac:dyDescent="0.3">
      <c r="A46" s="19">
        <f>+A45+1</f>
        <v>37</v>
      </c>
      <c r="B46" s="25">
        <v>15149</v>
      </c>
      <c r="C46" s="59" t="s">
        <v>92</v>
      </c>
      <c r="D46" s="86" t="s">
        <v>56</v>
      </c>
      <c r="E46" s="101">
        <v>133231886</v>
      </c>
      <c r="F46" s="22">
        <v>133231886</v>
      </c>
      <c r="G46" s="104">
        <v>0</v>
      </c>
      <c r="H46" s="121">
        <v>15</v>
      </c>
      <c r="I46" s="122">
        <v>1.5</v>
      </c>
      <c r="J46" s="122">
        <v>1.5</v>
      </c>
      <c r="K46" s="123">
        <v>0</v>
      </c>
    </row>
    <row r="47" spans="1:11" s="18" customFormat="1" ht="33" x14ac:dyDescent="0.3">
      <c r="A47" s="19">
        <f t="shared" ref="A47:A53" si="2">+A46+1</f>
        <v>38</v>
      </c>
      <c r="B47" s="25">
        <v>190113</v>
      </c>
      <c r="C47" s="59" t="s">
        <v>93</v>
      </c>
      <c r="D47" s="86" t="s">
        <v>56</v>
      </c>
      <c r="E47" s="101">
        <v>29520000</v>
      </c>
      <c r="F47" s="22">
        <v>29520000</v>
      </c>
      <c r="G47" s="104">
        <v>0</v>
      </c>
      <c r="H47" s="121">
        <v>6</v>
      </c>
      <c r="I47" s="122">
        <v>6.02</v>
      </c>
      <c r="J47" s="122">
        <v>6.02</v>
      </c>
      <c r="K47" s="123">
        <v>0</v>
      </c>
    </row>
    <row r="48" spans="1:11" s="18" customFormat="1" ht="82.5" x14ac:dyDescent="0.3">
      <c r="A48" s="19">
        <f t="shared" si="2"/>
        <v>39</v>
      </c>
      <c r="B48" s="25">
        <v>190125</v>
      </c>
      <c r="C48" s="59" t="s">
        <v>23</v>
      </c>
      <c r="D48" s="86" t="s">
        <v>56</v>
      </c>
      <c r="E48" s="101">
        <v>5500000</v>
      </c>
      <c r="F48" s="22">
        <v>5500000</v>
      </c>
      <c r="G48" s="104">
        <v>0</v>
      </c>
      <c r="H48" s="121">
        <v>12</v>
      </c>
      <c r="I48" s="122">
        <v>1.1499999999999999</v>
      </c>
      <c r="J48" s="122">
        <v>1.1499999999999999</v>
      </c>
      <c r="K48" s="123">
        <v>0</v>
      </c>
    </row>
    <row r="49" spans="1:11" s="18" customFormat="1" x14ac:dyDescent="0.3">
      <c r="A49" s="19">
        <f t="shared" si="2"/>
        <v>40</v>
      </c>
      <c r="B49" s="20">
        <v>190127</v>
      </c>
      <c r="C49" s="59" t="s">
        <v>9</v>
      </c>
      <c r="D49" s="86" t="s">
        <v>56</v>
      </c>
      <c r="E49" s="101">
        <v>4592925</v>
      </c>
      <c r="F49" s="22">
        <v>4592925</v>
      </c>
      <c r="G49" s="104">
        <v>0</v>
      </c>
      <c r="H49" s="121">
        <v>24</v>
      </c>
      <c r="I49" s="122">
        <v>0.01</v>
      </c>
      <c r="J49" s="122">
        <v>0.01</v>
      </c>
      <c r="K49" s="123">
        <v>0</v>
      </c>
    </row>
    <row r="50" spans="1:11" s="18" customFormat="1" ht="33" x14ac:dyDescent="0.3">
      <c r="A50" s="19">
        <f>+A49+1</f>
        <v>41</v>
      </c>
      <c r="B50" s="20">
        <v>211604</v>
      </c>
      <c r="C50" s="59" t="s">
        <v>94</v>
      </c>
      <c r="D50" s="86" t="s">
        <v>56</v>
      </c>
      <c r="E50" s="101">
        <v>11000000</v>
      </c>
      <c r="F50" s="22">
        <v>11000000</v>
      </c>
      <c r="G50" s="104">
        <v>0</v>
      </c>
      <c r="H50" s="121">
        <v>12</v>
      </c>
      <c r="I50" s="122">
        <v>1.76</v>
      </c>
      <c r="J50" s="122">
        <v>1.76</v>
      </c>
      <c r="K50" s="123">
        <v>0</v>
      </c>
    </row>
    <row r="51" spans="1:11" s="18" customFormat="1" ht="49.5" x14ac:dyDescent="0.3">
      <c r="A51" s="19">
        <f>+A50+1</f>
        <v>42</v>
      </c>
      <c r="B51" s="25">
        <v>34968</v>
      </c>
      <c r="C51" s="59" t="s">
        <v>95</v>
      </c>
      <c r="D51" s="86" t="s">
        <v>56</v>
      </c>
      <c r="E51" s="101">
        <v>147845465</v>
      </c>
      <c r="F51" s="22">
        <v>147845465</v>
      </c>
      <c r="G51" s="104">
        <v>0</v>
      </c>
      <c r="H51" s="121">
        <v>10</v>
      </c>
      <c r="I51" s="122">
        <v>4.67</v>
      </c>
      <c r="J51" s="122">
        <v>4.67</v>
      </c>
      <c r="K51" s="123">
        <v>0</v>
      </c>
    </row>
    <row r="52" spans="1:11" s="18" customFormat="1" ht="49.5" x14ac:dyDescent="0.3">
      <c r="A52" s="19">
        <f t="shared" si="2"/>
        <v>43</v>
      </c>
      <c r="B52" s="25">
        <v>34973</v>
      </c>
      <c r="C52" s="59" t="s">
        <v>7</v>
      </c>
      <c r="D52" s="86" t="s">
        <v>56</v>
      </c>
      <c r="E52" s="101">
        <v>20777500</v>
      </c>
      <c r="F52" s="22">
        <v>20777500</v>
      </c>
      <c r="G52" s="104">
        <v>0</v>
      </c>
      <c r="H52" s="121">
        <v>6</v>
      </c>
      <c r="I52" s="122">
        <v>7.99</v>
      </c>
      <c r="J52" s="122">
        <v>7.99</v>
      </c>
      <c r="K52" s="123">
        <v>0</v>
      </c>
    </row>
    <row r="53" spans="1:11" ht="66" x14ac:dyDescent="0.3">
      <c r="A53" s="19">
        <f t="shared" si="2"/>
        <v>44</v>
      </c>
      <c r="B53" s="25">
        <v>66159</v>
      </c>
      <c r="C53" s="59" t="s">
        <v>8</v>
      </c>
      <c r="D53" s="86" t="s">
        <v>56</v>
      </c>
      <c r="E53" s="101">
        <v>334656337</v>
      </c>
      <c r="F53" s="22">
        <v>175656337</v>
      </c>
      <c r="G53" s="104">
        <v>0</v>
      </c>
      <c r="H53" s="121">
        <v>56.75</v>
      </c>
      <c r="I53" s="122">
        <v>15.67</v>
      </c>
      <c r="J53" s="122">
        <v>8.2200000000000006</v>
      </c>
      <c r="K53" s="123">
        <v>0</v>
      </c>
    </row>
    <row r="54" spans="1:11" ht="18" customHeight="1" x14ac:dyDescent="0.3">
      <c r="A54" s="77" t="s">
        <v>96</v>
      </c>
      <c r="B54" s="71"/>
      <c r="C54" s="72"/>
      <c r="D54" s="87"/>
      <c r="E54" s="77"/>
      <c r="F54" s="71"/>
      <c r="G54" s="78"/>
      <c r="H54" s="124"/>
      <c r="I54" s="125"/>
      <c r="J54" s="125"/>
      <c r="K54" s="126"/>
    </row>
    <row r="55" spans="1:11" ht="49.5" x14ac:dyDescent="0.3">
      <c r="A55" s="19">
        <f>+A53+1</f>
        <v>45</v>
      </c>
      <c r="B55" s="25">
        <v>116527</v>
      </c>
      <c r="C55" s="59" t="s">
        <v>97</v>
      </c>
      <c r="D55" s="86" t="s">
        <v>56</v>
      </c>
      <c r="E55" s="101">
        <v>36475246</v>
      </c>
      <c r="F55" s="22">
        <v>36475246</v>
      </c>
      <c r="G55" s="104">
        <v>0</v>
      </c>
      <c r="H55" s="121">
        <v>37</v>
      </c>
      <c r="I55" s="122">
        <v>4.5</v>
      </c>
      <c r="J55" s="122">
        <v>4.5</v>
      </c>
      <c r="K55" s="123">
        <v>0.49</v>
      </c>
    </row>
    <row r="56" spans="1:11" ht="49.5" x14ac:dyDescent="0.3">
      <c r="A56" s="19">
        <f>+A55+1</f>
        <v>46</v>
      </c>
      <c r="B56" s="25">
        <v>132258</v>
      </c>
      <c r="C56" s="59" t="s">
        <v>15</v>
      </c>
      <c r="D56" s="86" t="s">
        <v>56</v>
      </c>
      <c r="E56" s="101">
        <v>45347603</v>
      </c>
      <c r="F56" s="22">
        <v>45347603</v>
      </c>
      <c r="G56" s="104">
        <v>0</v>
      </c>
      <c r="H56" s="121">
        <v>46</v>
      </c>
      <c r="I56" s="122">
        <v>5.05</v>
      </c>
      <c r="J56" s="122">
        <v>5.05</v>
      </c>
      <c r="K56" s="123">
        <v>0</v>
      </c>
    </row>
    <row r="57" spans="1:11" ht="17.25" customHeight="1" x14ac:dyDescent="0.3">
      <c r="A57" s="77" t="s">
        <v>98</v>
      </c>
      <c r="B57" s="71"/>
      <c r="C57" s="72"/>
      <c r="D57" s="87"/>
      <c r="E57" s="77"/>
      <c r="F57" s="71"/>
      <c r="G57" s="78"/>
      <c r="H57" s="124"/>
      <c r="I57" s="125"/>
      <c r="J57" s="125"/>
      <c r="K57" s="126"/>
    </row>
    <row r="58" spans="1:11" ht="49.5" x14ac:dyDescent="0.3">
      <c r="A58" s="19">
        <f>+A56+1</f>
        <v>47</v>
      </c>
      <c r="B58" s="25">
        <v>189454</v>
      </c>
      <c r="C58" s="59" t="s">
        <v>10</v>
      </c>
      <c r="D58" s="86" t="s">
        <v>56</v>
      </c>
      <c r="E58" s="101">
        <v>3189111</v>
      </c>
      <c r="F58" s="22">
        <v>3189111</v>
      </c>
      <c r="G58" s="104">
        <v>0</v>
      </c>
      <c r="H58" s="121">
        <v>11.39</v>
      </c>
      <c r="I58" s="122">
        <v>1.1399999999999999</v>
      </c>
      <c r="J58" s="122">
        <v>1.1399999999999999</v>
      </c>
      <c r="K58" s="123">
        <v>0</v>
      </c>
    </row>
    <row r="59" spans="1:11" ht="33" x14ac:dyDescent="0.3">
      <c r="A59" s="19">
        <f>+A58+1</f>
        <v>48</v>
      </c>
      <c r="B59" s="25">
        <v>208880</v>
      </c>
      <c r="C59" s="59" t="s">
        <v>99</v>
      </c>
      <c r="D59" s="86" t="s">
        <v>56</v>
      </c>
      <c r="E59" s="101">
        <v>19500000</v>
      </c>
      <c r="F59" s="22">
        <v>19500000</v>
      </c>
      <c r="G59" s="104">
        <v>0</v>
      </c>
      <c r="H59" s="121">
        <v>13</v>
      </c>
      <c r="I59" s="122">
        <v>6.84</v>
      </c>
      <c r="J59" s="122">
        <v>6.84</v>
      </c>
      <c r="K59" s="123">
        <v>0</v>
      </c>
    </row>
    <row r="60" spans="1:11" ht="66" x14ac:dyDescent="0.3">
      <c r="A60" s="19">
        <f t="shared" ref="A60:A78" si="3">+A59+1</f>
        <v>49</v>
      </c>
      <c r="B60" s="25">
        <v>209012</v>
      </c>
      <c r="C60" s="59" t="s">
        <v>100</v>
      </c>
      <c r="D60" s="86" t="s">
        <v>56</v>
      </c>
      <c r="E60" s="101">
        <v>1841836</v>
      </c>
      <c r="F60" s="22">
        <v>1841836</v>
      </c>
      <c r="G60" s="104">
        <v>0</v>
      </c>
      <c r="H60" s="121">
        <v>20</v>
      </c>
      <c r="I60" s="122">
        <v>0.67</v>
      </c>
      <c r="J60" s="122">
        <v>0.67</v>
      </c>
      <c r="K60" s="123">
        <v>0</v>
      </c>
    </row>
    <row r="61" spans="1:11" s="39" customFormat="1" ht="33" x14ac:dyDescent="0.3">
      <c r="A61" s="19">
        <f t="shared" si="3"/>
        <v>50</v>
      </c>
      <c r="B61" s="20">
        <v>209014</v>
      </c>
      <c r="C61" s="59" t="s">
        <v>101</v>
      </c>
      <c r="D61" s="86" t="s">
        <v>56</v>
      </c>
      <c r="E61" s="101">
        <v>477110</v>
      </c>
      <c r="F61" s="22">
        <v>477110</v>
      </c>
      <c r="G61" s="104">
        <v>0</v>
      </c>
      <c r="H61" s="121">
        <v>16.170000000000002</v>
      </c>
      <c r="I61" s="122">
        <v>0.18</v>
      </c>
      <c r="J61" s="122">
        <v>0.18</v>
      </c>
      <c r="K61" s="123">
        <v>0</v>
      </c>
    </row>
    <row r="62" spans="1:11" ht="33" x14ac:dyDescent="0.3">
      <c r="A62" s="19">
        <f t="shared" si="3"/>
        <v>51</v>
      </c>
      <c r="B62" s="20">
        <v>209016</v>
      </c>
      <c r="C62" s="59" t="s">
        <v>102</v>
      </c>
      <c r="D62" s="86" t="s">
        <v>56</v>
      </c>
      <c r="E62" s="101">
        <v>22077494</v>
      </c>
      <c r="F62" s="22">
        <v>22077494</v>
      </c>
      <c r="G62" s="104">
        <v>0</v>
      </c>
      <c r="H62" s="121">
        <v>29.55</v>
      </c>
      <c r="I62" s="122">
        <v>8.33</v>
      </c>
      <c r="J62" s="122">
        <v>8.33</v>
      </c>
      <c r="K62" s="123">
        <v>0</v>
      </c>
    </row>
    <row r="63" spans="1:11" ht="49.5" x14ac:dyDescent="0.3">
      <c r="A63" s="19">
        <f t="shared" si="3"/>
        <v>52</v>
      </c>
      <c r="B63" s="20">
        <v>209018</v>
      </c>
      <c r="C63" s="59" t="s">
        <v>103</v>
      </c>
      <c r="D63" s="86" t="s">
        <v>56</v>
      </c>
      <c r="E63" s="101">
        <v>559512</v>
      </c>
      <c r="F63" s="22">
        <v>559512</v>
      </c>
      <c r="G63" s="104">
        <v>0</v>
      </c>
      <c r="H63" s="121">
        <v>18</v>
      </c>
      <c r="I63" s="122">
        <v>0.23</v>
      </c>
      <c r="J63" s="122">
        <v>0.23</v>
      </c>
      <c r="K63" s="123">
        <v>0</v>
      </c>
    </row>
    <row r="64" spans="1:11" ht="33" x14ac:dyDescent="0.3">
      <c r="A64" s="19">
        <f t="shared" si="3"/>
        <v>53</v>
      </c>
      <c r="B64" s="20">
        <v>209055</v>
      </c>
      <c r="C64" s="59" t="s">
        <v>104</v>
      </c>
      <c r="D64" s="86" t="s">
        <v>56</v>
      </c>
      <c r="E64" s="101">
        <v>347200</v>
      </c>
      <c r="F64" s="22">
        <v>347200</v>
      </c>
      <c r="G64" s="104">
        <v>0</v>
      </c>
      <c r="H64" s="121">
        <v>11.32</v>
      </c>
      <c r="I64" s="122">
        <v>0.14000000000000001</v>
      </c>
      <c r="J64" s="122">
        <v>0.14000000000000001</v>
      </c>
      <c r="K64" s="123">
        <v>0</v>
      </c>
    </row>
    <row r="65" spans="1:11" ht="49.5" x14ac:dyDescent="0.3">
      <c r="A65" s="19">
        <f t="shared" si="3"/>
        <v>54</v>
      </c>
      <c r="B65" s="20">
        <v>209182</v>
      </c>
      <c r="C65" s="59" t="s">
        <v>105</v>
      </c>
      <c r="D65" s="86" t="s">
        <v>56</v>
      </c>
      <c r="E65" s="101">
        <v>14337262</v>
      </c>
      <c r="F65" s="22">
        <v>14337262</v>
      </c>
      <c r="G65" s="104">
        <v>0</v>
      </c>
      <c r="H65" s="121">
        <v>18.5</v>
      </c>
      <c r="I65" s="122">
        <v>5.03</v>
      </c>
      <c r="J65" s="122">
        <v>5.03</v>
      </c>
      <c r="K65" s="123">
        <v>0</v>
      </c>
    </row>
    <row r="66" spans="1:11" ht="49.5" x14ac:dyDescent="0.3">
      <c r="A66" s="19">
        <f t="shared" si="3"/>
        <v>55</v>
      </c>
      <c r="B66" s="26">
        <v>210036</v>
      </c>
      <c r="C66" s="59" t="s">
        <v>106</v>
      </c>
      <c r="D66" s="86" t="s">
        <v>56</v>
      </c>
      <c r="E66" s="101">
        <v>18184000</v>
      </c>
      <c r="F66" s="22">
        <v>18184000</v>
      </c>
      <c r="G66" s="104">
        <v>0</v>
      </c>
      <c r="H66" s="121">
        <v>18.41</v>
      </c>
      <c r="I66" s="122">
        <v>6.86</v>
      </c>
      <c r="J66" s="122">
        <v>6.86</v>
      </c>
      <c r="K66" s="123">
        <v>0</v>
      </c>
    </row>
    <row r="67" spans="1:11" ht="33" x14ac:dyDescent="0.3">
      <c r="A67" s="19">
        <f t="shared" si="3"/>
        <v>56</v>
      </c>
      <c r="B67" s="20">
        <v>227153</v>
      </c>
      <c r="C67" s="59" t="s">
        <v>107</v>
      </c>
      <c r="D67" s="86" t="s">
        <v>56</v>
      </c>
      <c r="E67" s="101">
        <v>8000000</v>
      </c>
      <c r="F67" s="22">
        <v>8000000</v>
      </c>
      <c r="G67" s="104">
        <v>0</v>
      </c>
      <c r="H67" s="121">
        <v>4</v>
      </c>
      <c r="I67" s="122">
        <v>3.02</v>
      </c>
      <c r="J67" s="122">
        <v>3.02</v>
      </c>
      <c r="K67" s="123">
        <v>0</v>
      </c>
    </row>
    <row r="68" spans="1:11" ht="66" x14ac:dyDescent="0.3">
      <c r="A68" s="19">
        <f t="shared" si="3"/>
        <v>57</v>
      </c>
      <c r="B68" s="25">
        <v>227156</v>
      </c>
      <c r="C68" s="59" t="s">
        <v>108</v>
      </c>
      <c r="D68" s="86" t="s">
        <v>56</v>
      </c>
      <c r="E68" s="101">
        <v>8000000</v>
      </c>
      <c r="F68" s="22">
        <v>8000000</v>
      </c>
      <c r="G68" s="104">
        <v>0</v>
      </c>
      <c r="H68" s="121">
        <v>15</v>
      </c>
      <c r="I68" s="122">
        <v>3.02</v>
      </c>
      <c r="J68" s="122">
        <v>3.02</v>
      </c>
      <c r="K68" s="123">
        <v>0</v>
      </c>
    </row>
    <row r="69" spans="1:11" ht="49.5" x14ac:dyDescent="0.3">
      <c r="A69" s="19">
        <f t="shared" si="3"/>
        <v>58</v>
      </c>
      <c r="B69" s="20">
        <v>227157</v>
      </c>
      <c r="C69" s="59" t="s">
        <v>109</v>
      </c>
      <c r="D69" s="86" t="s">
        <v>56</v>
      </c>
      <c r="E69" s="101">
        <v>8000000</v>
      </c>
      <c r="F69" s="22">
        <v>8000000</v>
      </c>
      <c r="G69" s="104">
        <v>0</v>
      </c>
      <c r="H69" s="121">
        <v>16</v>
      </c>
      <c r="I69" s="122">
        <v>3.02</v>
      </c>
      <c r="J69" s="122">
        <v>3.02</v>
      </c>
      <c r="K69" s="123">
        <v>0</v>
      </c>
    </row>
    <row r="70" spans="1:11" ht="33" x14ac:dyDescent="0.3">
      <c r="A70" s="19">
        <f t="shared" si="3"/>
        <v>59</v>
      </c>
      <c r="B70" s="25">
        <v>227158</v>
      </c>
      <c r="C70" s="59" t="s">
        <v>110</v>
      </c>
      <c r="D70" s="86" t="s">
        <v>56</v>
      </c>
      <c r="E70" s="101">
        <v>8000000</v>
      </c>
      <c r="F70" s="22">
        <v>8000000</v>
      </c>
      <c r="G70" s="104">
        <v>0</v>
      </c>
      <c r="H70" s="121">
        <v>10</v>
      </c>
      <c r="I70" s="122">
        <v>2.91</v>
      </c>
      <c r="J70" s="122">
        <v>2.91</v>
      </c>
      <c r="K70" s="123">
        <v>0</v>
      </c>
    </row>
    <row r="71" spans="1:11" ht="49.5" x14ac:dyDescent="0.3">
      <c r="A71" s="19">
        <f t="shared" si="3"/>
        <v>60</v>
      </c>
      <c r="B71" s="20">
        <v>227159</v>
      </c>
      <c r="C71" s="59" t="s">
        <v>111</v>
      </c>
      <c r="D71" s="86" t="s">
        <v>56</v>
      </c>
      <c r="E71" s="101">
        <v>8000000</v>
      </c>
      <c r="F71" s="22">
        <v>8000000</v>
      </c>
      <c r="G71" s="104">
        <v>0</v>
      </c>
      <c r="H71" s="121">
        <v>10</v>
      </c>
      <c r="I71" s="122">
        <v>3.27</v>
      </c>
      <c r="J71" s="122">
        <v>3.27</v>
      </c>
      <c r="K71" s="123">
        <v>0</v>
      </c>
    </row>
    <row r="72" spans="1:11" ht="33" x14ac:dyDescent="0.3">
      <c r="A72" s="19">
        <f t="shared" si="3"/>
        <v>61</v>
      </c>
      <c r="B72" s="26">
        <v>227160</v>
      </c>
      <c r="C72" s="59" t="s">
        <v>112</v>
      </c>
      <c r="D72" s="86" t="s">
        <v>56</v>
      </c>
      <c r="E72" s="101">
        <v>8000000</v>
      </c>
      <c r="F72" s="22">
        <v>8000000</v>
      </c>
      <c r="G72" s="104">
        <v>0</v>
      </c>
      <c r="H72" s="121">
        <v>20</v>
      </c>
      <c r="I72" s="122">
        <v>3.14</v>
      </c>
      <c r="J72" s="122">
        <v>3.14</v>
      </c>
      <c r="K72" s="123">
        <v>0</v>
      </c>
    </row>
    <row r="73" spans="1:11" ht="49.5" x14ac:dyDescent="0.3">
      <c r="A73" s="19">
        <f t="shared" si="3"/>
        <v>62</v>
      </c>
      <c r="B73" s="20">
        <v>227161</v>
      </c>
      <c r="C73" s="59" t="s">
        <v>113</v>
      </c>
      <c r="D73" s="86" t="s">
        <v>56</v>
      </c>
      <c r="E73" s="101">
        <v>6605298</v>
      </c>
      <c r="F73" s="22">
        <v>6605298</v>
      </c>
      <c r="G73" s="104">
        <v>0</v>
      </c>
      <c r="H73" s="121">
        <v>21</v>
      </c>
      <c r="I73" s="122">
        <v>2.4900000000000002</v>
      </c>
      <c r="J73" s="122">
        <v>2.4900000000000002</v>
      </c>
      <c r="K73" s="123">
        <v>0</v>
      </c>
    </row>
    <row r="74" spans="1:11" ht="49.5" x14ac:dyDescent="0.3">
      <c r="A74" s="19">
        <f t="shared" si="3"/>
        <v>63</v>
      </c>
      <c r="B74" s="20">
        <v>227163</v>
      </c>
      <c r="C74" s="59" t="s">
        <v>114</v>
      </c>
      <c r="D74" s="86" t="s">
        <v>56</v>
      </c>
      <c r="E74" s="101">
        <v>8000000</v>
      </c>
      <c r="F74" s="22">
        <v>8000000</v>
      </c>
      <c r="G74" s="104">
        <v>0</v>
      </c>
      <c r="H74" s="121">
        <v>14</v>
      </c>
      <c r="I74" s="122">
        <v>2.96</v>
      </c>
      <c r="J74" s="122">
        <v>2.96</v>
      </c>
      <c r="K74" s="123">
        <v>0</v>
      </c>
    </row>
    <row r="75" spans="1:11" ht="49.5" x14ac:dyDescent="0.3">
      <c r="A75" s="19">
        <f t="shared" si="3"/>
        <v>64</v>
      </c>
      <c r="B75" s="25">
        <v>227169</v>
      </c>
      <c r="C75" s="59" t="s">
        <v>115</v>
      </c>
      <c r="D75" s="86" t="s">
        <v>56</v>
      </c>
      <c r="E75" s="101">
        <v>7000000</v>
      </c>
      <c r="F75" s="22">
        <v>7000000</v>
      </c>
      <c r="G75" s="104">
        <v>0</v>
      </c>
      <c r="H75" s="121">
        <v>22</v>
      </c>
      <c r="I75" s="122">
        <v>2.15</v>
      </c>
      <c r="J75" s="122">
        <v>2.15</v>
      </c>
      <c r="K75" s="123">
        <v>0</v>
      </c>
    </row>
    <row r="76" spans="1:11" ht="49.5" x14ac:dyDescent="0.3">
      <c r="A76" s="19">
        <f t="shared" si="3"/>
        <v>65</v>
      </c>
      <c r="B76" s="20">
        <v>227170</v>
      </c>
      <c r="C76" s="59" t="s">
        <v>116</v>
      </c>
      <c r="D76" s="86" t="s">
        <v>56</v>
      </c>
      <c r="E76" s="101">
        <v>7000000</v>
      </c>
      <c r="F76" s="22">
        <v>7000000</v>
      </c>
      <c r="G76" s="104">
        <v>0</v>
      </c>
      <c r="H76" s="121">
        <v>27</v>
      </c>
      <c r="I76" s="122">
        <v>2.46</v>
      </c>
      <c r="J76" s="122">
        <v>2.46</v>
      </c>
      <c r="K76" s="123">
        <v>0</v>
      </c>
    </row>
    <row r="77" spans="1:11" ht="33" x14ac:dyDescent="0.3">
      <c r="A77" s="19">
        <f t="shared" si="3"/>
        <v>66</v>
      </c>
      <c r="B77" s="25">
        <v>227174</v>
      </c>
      <c r="C77" s="59" t="s">
        <v>117</v>
      </c>
      <c r="D77" s="86" t="s">
        <v>56</v>
      </c>
      <c r="E77" s="101">
        <v>7000000</v>
      </c>
      <c r="F77" s="22">
        <v>7000000</v>
      </c>
      <c r="G77" s="104">
        <v>0</v>
      </c>
      <c r="H77" s="121">
        <v>7</v>
      </c>
      <c r="I77" s="122">
        <v>2.64</v>
      </c>
      <c r="J77" s="122">
        <v>2.64</v>
      </c>
      <c r="K77" s="123">
        <v>0</v>
      </c>
    </row>
    <row r="78" spans="1:11" ht="66" x14ac:dyDescent="0.3">
      <c r="A78" s="19">
        <f t="shared" si="3"/>
        <v>67</v>
      </c>
      <c r="B78" s="25">
        <v>227175</v>
      </c>
      <c r="C78" s="59" t="s">
        <v>118</v>
      </c>
      <c r="D78" s="86" t="s">
        <v>56</v>
      </c>
      <c r="E78" s="101">
        <v>7000000</v>
      </c>
      <c r="F78" s="22">
        <v>7000000</v>
      </c>
      <c r="G78" s="104">
        <v>0</v>
      </c>
      <c r="H78" s="121">
        <v>13.7</v>
      </c>
      <c r="I78" s="122">
        <v>1.24</v>
      </c>
      <c r="J78" s="122">
        <v>1.24</v>
      </c>
      <c r="K78" s="123">
        <v>0</v>
      </c>
    </row>
    <row r="79" spans="1:11" ht="20.25" customHeight="1" x14ac:dyDescent="0.3">
      <c r="A79" s="77" t="s">
        <v>119</v>
      </c>
      <c r="B79" s="71"/>
      <c r="C79" s="72"/>
      <c r="D79" s="87"/>
      <c r="E79" s="77"/>
      <c r="F79" s="71"/>
      <c r="G79" s="78"/>
      <c r="H79" s="124"/>
      <c r="I79" s="125"/>
      <c r="J79" s="125"/>
      <c r="K79" s="126"/>
    </row>
    <row r="80" spans="1:11" ht="49.5" x14ac:dyDescent="0.3">
      <c r="A80" s="19">
        <f>+A78+1</f>
        <v>68</v>
      </c>
      <c r="B80" s="20">
        <v>116530</v>
      </c>
      <c r="C80" s="59" t="s">
        <v>19</v>
      </c>
      <c r="D80" s="86" t="s">
        <v>56</v>
      </c>
      <c r="E80" s="103">
        <v>23750000</v>
      </c>
      <c r="F80" s="24">
        <v>23750000</v>
      </c>
      <c r="G80" s="104">
        <v>0</v>
      </c>
      <c r="H80" s="121">
        <v>9</v>
      </c>
      <c r="I80" s="122">
        <v>2.38</v>
      </c>
      <c r="J80" s="122">
        <v>2.38</v>
      </c>
      <c r="K80" s="123">
        <v>0</v>
      </c>
    </row>
    <row r="81" spans="1:11" ht="33" x14ac:dyDescent="0.3">
      <c r="A81" s="19">
        <f>+A80+1</f>
        <v>69</v>
      </c>
      <c r="B81" s="25">
        <v>116547</v>
      </c>
      <c r="C81" s="59" t="s">
        <v>120</v>
      </c>
      <c r="D81" s="86" t="s">
        <v>56</v>
      </c>
      <c r="E81" s="103">
        <v>40000000</v>
      </c>
      <c r="F81" s="24">
        <v>40000000</v>
      </c>
      <c r="G81" s="104">
        <v>0</v>
      </c>
      <c r="H81" s="121">
        <v>10.6</v>
      </c>
      <c r="I81" s="122">
        <v>1</v>
      </c>
      <c r="J81" s="122">
        <v>1</v>
      </c>
      <c r="K81" s="123">
        <v>0</v>
      </c>
    </row>
    <row r="82" spans="1:11" ht="49.5" x14ac:dyDescent="0.3">
      <c r="A82" s="19">
        <f t="shared" ref="A82:A99" si="4">+A81+1</f>
        <v>70</v>
      </c>
      <c r="B82" s="25">
        <v>142767</v>
      </c>
      <c r="C82" s="59" t="s">
        <v>22</v>
      </c>
      <c r="D82" s="86" t="s">
        <v>56</v>
      </c>
      <c r="E82" s="103">
        <v>1300000</v>
      </c>
      <c r="F82" s="24">
        <v>1300000</v>
      </c>
      <c r="G82" s="104">
        <v>0</v>
      </c>
      <c r="H82" s="121">
        <v>27</v>
      </c>
      <c r="I82" s="122">
        <v>0.31</v>
      </c>
      <c r="J82" s="122">
        <v>0.31</v>
      </c>
      <c r="K82" s="123">
        <v>0</v>
      </c>
    </row>
    <row r="83" spans="1:11" ht="49.5" x14ac:dyDescent="0.3">
      <c r="A83" s="19">
        <f t="shared" si="4"/>
        <v>71</v>
      </c>
      <c r="B83" s="25">
        <v>167405</v>
      </c>
      <c r="C83" s="59" t="s">
        <v>121</v>
      </c>
      <c r="D83" s="86" t="s">
        <v>56</v>
      </c>
      <c r="E83" s="103">
        <v>31881336</v>
      </c>
      <c r="F83" s="24">
        <v>31881336</v>
      </c>
      <c r="G83" s="104">
        <v>0</v>
      </c>
      <c r="H83" s="121">
        <v>32.340000000000003</v>
      </c>
      <c r="I83" s="122">
        <v>5.61</v>
      </c>
      <c r="J83" s="122">
        <v>5.61</v>
      </c>
      <c r="K83" s="123">
        <v>0.57999999999999996</v>
      </c>
    </row>
    <row r="84" spans="1:11" ht="82.5" x14ac:dyDescent="0.3">
      <c r="A84" s="19">
        <f t="shared" si="4"/>
        <v>72</v>
      </c>
      <c r="B84" s="20">
        <v>189312</v>
      </c>
      <c r="C84" s="59" t="s">
        <v>122</v>
      </c>
      <c r="D84" s="86" t="s">
        <v>56</v>
      </c>
      <c r="E84" s="103">
        <v>22112509</v>
      </c>
      <c r="F84" s="24">
        <v>22112509</v>
      </c>
      <c r="G84" s="104">
        <v>0</v>
      </c>
      <c r="H84" s="121">
        <v>27</v>
      </c>
      <c r="I84" s="122">
        <v>4</v>
      </c>
      <c r="J84" s="122">
        <v>4</v>
      </c>
      <c r="K84" s="123">
        <v>0</v>
      </c>
    </row>
    <row r="85" spans="1:11" ht="49.5" x14ac:dyDescent="0.3">
      <c r="A85" s="19">
        <f t="shared" si="4"/>
        <v>73</v>
      </c>
      <c r="B85" s="25">
        <v>189499</v>
      </c>
      <c r="C85" s="65" t="s">
        <v>14</v>
      </c>
      <c r="D85" s="89" t="s">
        <v>67</v>
      </c>
      <c r="E85" s="106">
        <v>46050000</v>
      </c>
      <c r="F85" s="41">
        <v>46050000</v>
      </c>
      <c r="G85" s="104">
        <v>0</v>
      </c>
      <c r="H85" s="121">
        <v>13</v>
      </c>
      <c r="I85" s="122">
        <v>5.24</v>
      </c>
      <c r="J85" s="122">
        <v>5.24</v>
      </c>
      <c r="K85" s="123">
        <v>0</v>
      </c>
    </row>
    <row r="86" spans="1:11" ht="49.5" x14ac:dyDescent="0.3">
      <c r="A86" s="19">
        <f t="shared" si="4"/>
        <v>74</v>
      </c>
      <c r="B86" s="20">
        <v>190124</v>
      </c>
      <c r="C86" s="59" t="s">
        <v>18</v>
      </c>
      <c r="D86" s="86" t="s">
        <v>56</v>
      </c>
      <c r="E86" s="103">
        <v>55000000</v>
      </c>
      <c r="F86" s="24">
        <v>55000000</v>
      </c>
      <c r="G86" s="104">
        <v>0</v>
      </c>
      <c r="H86" s="121">
        <v>63</v>
      </c>
      <c r="I86" s="122">
        <v>9.68</v>
      </c>
      <c r="J86" s="122">
        <v>9.68</v>
      </c>
      <c r="K86" s="123">
        <v>0</v>
      </c>
    </row>
    <row r="87" spans="1:11" ht="15" customHeight="1" x14ac:dyDescent="0.3">
      <c r="A87" s="79">
        <f>+A86+1</f>
        <v>75</v>
      </c>
      <c r="B87" s="73">
        <v>209133</v>
      </c>
      <c r="C87" s="74" t="s">
        <v>20</v>
      </c>
      <c r="D87" s="88" t="s">
        <v>56</v>
      </c>
      <c r="E87" s="130">
        <v>50000000</v>
      </c>
      <c r="F87" s="132">
        <v>50000000</v>
      </c>
      <c r="G87" s="134">
        <v>0</v>
      </c>
      <c r="H87" s="136">
        <v>24</v>
      </c>
      <c r="I87" s="138">
        <v>3.98</v>
      </c>
      <c r="J87" s="138">
        <v>3.98</v>
      </c>
      <c r="K87" s="140">
        <v>0</v>
      </c>
    </row>
    <row r="88" spans="1:11" x14ac:dyDescent="0.3">
      <c r="A88" s="79"/>
      <c r="B88" s="73"/>
      <c r="C88" s="74"/>
      <c r="D88" s="88"/>
      <c r="E88" s="131"/>
      <c r="F88" s="133"/>
      <c r="G88" s="135"/>
      <c r="H88" s="137"/>
      <c r="I88" s="139"/>
      <c r="J88" s="139"/>
      <c r="K88" s="141"/>
    </row>
    <row r="89" spans="1:11" ht="66" x14ac:dyDescent="0.3">
      <c r="A89" s="19">
        <f>+A87+1</f>
        <v>76</v>
      </c>
      <c r="B89" s="20">
        <v>209139</v>
      </c>
      <c r="C89" s="59" t="s">
        <v>123</v>
      </c>
      <c r="D89" s="86" t="s">
        <v>56</v>
      </c>
      <c r="E89" s="103">
        <v>41280000</v>
      </c>
      <c r="F89" s="24">
        <v>41280000</v>
      </c>
      <c r="G89" s="104">
        <v>0</v>
      </c>
      <c r="H89" s="121">
        <v>7.6</v>
      </c>
      <c r="I89" s="122">
        <v>7.44</v>
      </c>
      <c r="J89" s="122">
        <v>7.44</v>
      </c>
      <c r="K89" s="123">
        <v>0</v>
      </c>
    </row>
    <row r="90" spans="1:11" ht="49.5" x14ac:dyDescent="0.3">
      <c r="A90" s="19">
        <f t="shared" si="4"/>
        <v>77</v>
      </c>
      <c r="B90" s="25">
        <v>209148</v>
      </c>
      <c r="C90" s="59" t="s">
        <v>124</v>
      </c>
      <c r="D90" s="86" t="s">
        <v>57</v>
      </c>
      <c r="E90" s="103">
        <v>400000</v>
      </c>
      <c r="F90" s="24">
        <v>400000</v>
      </c>
      <c r="G90" s="104">
        <v>0</v>
      </c>
      <c r="H90" s="121">
        <v>40</v>
      </c>
      <c r="I90" s="122">
        <v>0.06</v>
      </c>
      <c r="J90" s="122">
        <v>0.06</v>
      </c>
      <c r="K90" s="123">
        <v>0</v>
      </c>
    </row>
    <row r="91" spans="1:11" ht="49.5" x14ac:dyDescent="0.3">
      <c r="A91" s="19">
        <f t="shared" si="4"/>
        <v>78</v>
      </c>
      <c r="B91" s="25">
        <v>209176</v>
      </c>
      <c r="C91" s="59" t="s">
        <v>125</v>
      </c>
      <c r="D91" s="86" t="s">
        <v>56</v>
      </c>
      <c r="E91" s="103">
        <v>1001000</v>
      </c>
      <c r="F91" s="24">
        <v>1001000</v>
      </c>
      <c r="G91" s="104">
        <v>0</v>
      </c>
      <c r="H91" s="121">
        <v>10</v>
      </c>
      <c r="I91" s="122">
        <v>0.18</v>
      </c>
      <c r="J91" s="122">
        <v>0.18</v>
      </c>
      <c r="K91" s="123">
        <v>0</v>
      </c>
    </row>
    <row r="92" spans="1:11" ht="66" x14ac:dyDescent="0.3">
      <c r="A92" s="19">
        <f t="shared" si="4"/>
        <v>79</v>
      </c>
      <c r="B92" s="20">
        <v>210096</v>
      </c>
      <c r="C92" s="59" t="s">
        <v>126</v>
      </c>
      <c r="D92" s="86" t="s">
        <v>56</v>
      </c>
      <c r="E92" s="103">
        <v>750000</v>
      </c>
      <c r="F92" s="24">
        <v>750000</v>
      </c>
      <c r="G92" s="104">
        <v>0</v>
      </c>
      <c r="H92" s="121">
        <v>13</v>
      </c>
      <c r="I92" s="122">
        <v>0.14000000000000001</v>
      </c>
      <c r="J92" s="122">
        <v>0.14000000000000001</v>
      </c>
      <c r="K92" s="123">
        <v>0</v>
      </c>
    </row>
    <row r="93" spans="1:11" ht="49.5" x14ac:dyDescent="0.3">
      <c r="A93" s="19">
        <f t="shared" si="4"/>
        <v>80</v>
      </c>
      <c r="B93" s="20">
        <v>210220</v>
      </c>
      <c r="C93" s="59" t="s">
        <v>127</v>
      </c>
      <c r="D93" s="86" t="s">
        <v>56</v>
      </c>
      <c r="E93" s="103">
        <v>2368000</v>
      </c>
      <c r="F93" s="24">
        <v>2368000</v>
      </c>
      <c r="G93" s="104">
        <v>0</v>
      </c>
      <c r="H93" s="121">
        <v>29.6</v>
      </c>
      <c r="I93" s="122">
        <v>0.48</v>
      </c>
      <c r="J93" s="122">
        <v>0.48</v>
      </c>
      <c r="K93" s="123">
        <v>0</v>
      </c>
    </row>
    <row r="94" spans="1:11" ht="49.5" x14ac:dyDescent="0.3">
      <c r="A94" s="19">
        <f t="shared" si="4"/>
        <v>81</v>
      </c>
      <c r="B94" s="20">
        <v>221005</v>
      </c>
      <c r="C94" s="59" t="s">
        <v>128</v>
      </c>
      <c r="D94" s="86" t="s">
        <v>56</v>
      </c>
      <c r="E94" s="103">
        <v>16100000</v>
      </c>
      <c r="F94" s="24">
        <v>16100000</v>
      </c>
      <c r="G94" s="104">
        <v>0</v>
      </c>
      <c r="H94" s="121">
        <v>3.22</v>
      </c>
      <c r="I94" s="122">
        <v>3.13</v>
      </c>
      <c r="J94" s="122">
        <v>3.13</v>
      </c>
      <c r="K94" s="123">
        <v>0</v>
      </c>
    </row>
    <row r="95" spans="1:11" ht="49.5" x14ac:dyDescent="0.3">
      <c r="A95" s="19">
        <f t="shared" si="4"/>
        <v>82</v>
      </c>
      <c r="B95" s="20">
        <v>221962</v>
      </c>
      <c r="C95" s="59" t="s">
        <v>129</v>
      </c>
      <c r="D95" s="86" t="s">
        <v>56</v>
      </c>
      <c r="E95" s="103">
        <v>12730500</v>
      </c>
      <c r="F95" s="24">
        <v>12730500</v>
      </c>
      <c r="G95" s="104">
        <v>0</v>
      </c>
      <c r="H95" s="121">
        <v>6</v>
      </c>
      <c r="I95" s="122">
        <v>2.4500000000000002</v>
      </c>
      <c r="J95" s="122">
        <v>2.4500000000000002</v>
      </c>
      <c r="K95" s="123">
        <v>0</v>
      </c>
    </row>
    <row r="96" spans="1:11" ht="49.5" x14ac:dyDescent="0.3">
      <c r="A96" s="19">
        <f t="shared" si="4"/>
        <v>83</v>
      </c>
      <c r="B96" s="26">
        <v>221965</v>
      </c>
      <c r="C96" s="59" t="s">
        <v>130</v>
      </c>
      <c r="D96" s="86" t="s">
        <v>56</v>
      </c>
      <c r="E96" s="103">
        <v>40000000</v>
      </c>
      <c r="F96" s="24">
        <v>40000000</v>
      </c>
      <c r="G96" s="104">
        <v>0</v>
      </c>
      <c r="H96" s="121">
        <v>7.4</v>
      </c>
      <c r="I96" s="122">
        <v>7.74</v>
      </c>
      <c r="J96" s="122">
        <v>7.74</v>
      </c>
      <c r="K96" s="123">
        <v>0</v>
      </c>
    </row>
    <row r="97" spans="1:11" ht="49.5" x14ac:dyDescent="0.3">
      <c r="A97" s="19">
        <f t="shared" si="4"/>
        <v>84</v>
      </c>
      <c r="B97" s="25">
        <v>72219</v>
      </c>
      <c r="C97" s="59" t="s">
        <v>131</v>
      </c>
      <c r="D97" s="86" t="s">
        <v>56</v>
      </c>
      <c r="E97" s="103">
        <v>33517793</v>
      </c>
      <c r="F97" s="24">
        <v>33517793</v>
      </c>
      <c r="G97" s="104">
        <v>0</v>
      </c>
      <c r="H97" s="121">
        <v>34</v>
      </c>
      <c r="I97" s="122">
        <v>5.78</v>
      </c>
      <c r="J97" s="122">
        <v>5.78</v>
      </c>
      <c r="K97" s="123">
        <v>0.62</v>
      </c>
    </row>
    <row r="98" spans="1:11" ht="49.5" x14ac:dyDescent="0.3">
      <c r="A98" s="19">
        <f t="shared" si="4"/>
        <v>85</v>
      </c>
      <c r="B98" s="26">
        <v>72220</v>
      </c>
      <c r="C98" s="59" t="s">
        <v>6</v>
      </c>
      <c r="D98" s="86" t="s">
        <v>56</v>
      </c>
      <c r="E98" s="103">
        <v>27524022</v>
      </c>
      <c r="F98" s="24">
        <v>27524022</v>
      </c>
      <c r="G98" s="104">
        <v>0</v>
      </c>
      <c r="H98" s="121">
        <v>27.92</v>
      </c>
      <c r="I98" s="122">
        <v>4.75</v>
      </c>
      <c r="J98" s="122">
        <v>4.75</v>
      </c>
      <c r="K98" s="123">
        <v>0</v>
      </c>
    </row>
    <row r="99" spans="1:11" ht="49.5" x14ac:dyDescent="0.3">
      <c r="A99" s="19">
        <f t="shared" si="4"/>
        <v>86</v>
      </c>
      <c r="B99" s="20">
        <v>95927</v>
      </c>
      <c r="C99" s="59" t="s">
        <v>132</v>
      </c>
      <c r="D99" s="86" t="s">
        <v>56</v>
      </c>
      <c r="E99" s="103">
        <v>193950000</v>
      </c>
      <c r="F99" s="24">
        <v>193950000</v>
      </c>
      <c r="G99" s="104">
        <v>0</v>
      </c>
      <c r="H99" s="121">
        <v>22</v>
      </c>
      <c r="I99" s="122">
        <v>28.23</v>
      </c>
      <c r="J99" s="122">
        <v>28.23</v>
      </c>
      <c r="K99" s="123">
        <v>0</v>
      </c>
    </row>
    <row r="100" spans="1:11" ht="15.75" customHeight="1" x14ac:dyDescent="0.3">
      <c r="A100" s="77" t="s">
        <v>133</v>
      </c>
      <c r="B100" s="71"/>
      <c r="C100" s="72"/>
      <c r="D100" s="87"/>
      <c r="E100" s="77"/>
      <c r="F100" s="71"/>
      <c r="G100" s="78"/>
      <c r="H100" s="124"/>
      <c r="I100" s="125"/>
      <c r="J100" s="125"/>
      <c r="K100" s="126"/>
    </row>
    <row r="101" spans="1:11" ht="49.5" x14ac:dyDescent="0.3">
      <c r="A101" s="19">
        <f>+A99+1</f>
        <v>87</v>
      </c>
      <c r="B101" s="20">
        <v>210112</v>
      </c>
      <c r="C101" s="59" t="s">
        <v>24</v>
      </c>
      <c r="D101" s="86" t="s">
        <v>56</v>
      </c>
      <c r="E101" s="101">
        <v>2940000</v>
      </c>
      <c r="F101" s="22">
        <v>2940000</v>
      </c>
      <c r="G101" s="104">
        <v>0</v>
      </c>
      <c r="H101" s="121">
        <v>31</v>
      </c>
      <c r="I101" s="122">
        <v>0.6</v>
      </c>
      <c r="J101" s="122">
        <v>0.6</v>
      </c>
      <c r="K101" s="123">
        <v>0</v>
      </c>
    </row>
    <row r="102" spans="1:11" ht="49.5" x14ac:dyDescent="0.3">
      <c r="A102" s="19">
        <f>+A101+1</f>
        <v>88</v>
      </c>
      <c r="B102" s="26">
        <v>210221</v>
      </c>
      <c r="C102" s="59" t="s">
        <v>134</v>
      </c>
      <c r="D102" s="86" t="s">
        <v>56</v>
      </c>
      <c r="E102" s="101">
        <v>1760000</v>
      </c>
      <c r="F102" s="22">
        <v>1760000</v>
      </c>
      <c r="G102" s="104">
        <v>0</v>
      </c>
      <c r="H102" s="121">
        <v>22</v>
      </c>
      <c r="I102" s="122">
        <v>0.34</v>
      </c>
      <c r="J102" s="122">
        <v>0.34</v>
      </c>
      <c r="K102" s="123">
        <v>0</v>
      </c>
    </row>
    <row r="103" spans="1:11" ht="49.5" x14ac:dyDescent="0.3">
      <c r="A103" s="19">
        <f t="shared" ref="A103:A105" si="5">+A102+1</f>
        <v>89</v>
      </c>
      <c r="B103" s="26">
        <v>210222</v>
      </c>
      <c r="C103" s="59" t="s">
        <v>135</v>
      </c>
      <c r="D103" s="86" t="s">
        <v>56</v>
      </c>
      <c r="E103" s="101">
        <v>624000</v>
      </c>
      <c r="F103" s="22">
        <v>624000</v>
      </c>
      <c r="G103" s="104">
        <v>0</v>
      </c>
      <c r="H103" s="121">
        <v>7.8</v>
      </c>
      <c r="I103" s="122">
        <v>0.12</v>
      </c>
      <c r="J103" s="122">
        <v>0.12</v>
      </c>
      <c r="K103" s="123">
        <v>0</v>
      </c>
    </row>
    <row r="104" spans="1:11" ht="66" x14ac:dyDescent="0.3">
      <c r="A104" s="19">
        <f t="shared" si="5"/>
        <v>90</v>
      </c>
      <c r="B104" s="26">
        <v>210430</v>
      </c>
      <c r="C104" s="59" t="s">
        <v>136</v>
      </c>
      <c r="D104" s="86" t="s">
        <v>56</v>
      </c>
      <c r="E104" s="101">
        <v>500000</v>
      </c>
      <c r="F104" s="22">
        <v>500000</v>
      </c>
      <c r="G104" s="104">
        <v>0</v>
      </c>
      <c r="H104" s="121">
        <v>15</v>
      </c>
      <c r="I104" s="122">
        <v>0.1</v>
      </c>
      <c r="J104" s="122">
        <v>0.1</v>
      </c>
      <c r="K104" s="123">
        <v>0</v>
      </c>
    </row>
    <row r="105" spans="1:11" ht="49.5" x14ac:dyDescent="0.3">
      <c r="A105" s="19">
        <f t="shared" si="5"/>
        <v>91</v>
      </c>
      <c r="B105" s="25">
        <v>211099</v>
      </c>
      <c r="C105" s="59" t="s">
        <v>137</v>
      </c>
      <c r="D105" s="86" t="s">
        <v>56</v>
      </c>
      <c r="E105" s="101">
        <v>47331000</v>
      </c>
      <c r="F105" s="22">
        <v>47331000</v>
      </c>
      <c r="G105" s="104">
        <v>0</v>
      </c>
      <c r="H105" s="121">
        <v>17</v>
      </c>
      <c r="I105" s="122">
        <v>9.02</v>
      </c>
      <c r="J105" s="122">
        <v>9.02</v>
      </c>
      <c r="K105" s="123">
        <v>0</v>
      </c>
    </row>
    <row r="106" spans="1:11" ht="15.75" customHeight="1" x14ac:dyDescent="0.3">
      <c r="A106" s="77" t="s">
        <v>138</v>
      </c>
      <c r="B106" s="71"/>
      <c r="C106" s="72"/>
      <c r="D106" s="87"/>
      <c r="E106" s="77"/>
      <c r="F106" s="71"/>
      <c r="G106" s="78"/>
      <c r="H106" s="124"/>
      <c r="I106" s="125"/>
      <c r="J106" s="125"/>
      <c r="K106" s="126"/>
    </row>
    <row r="107" spans="1:11" ht="82.5" x14ac:dyDescent="0.3">
      <c r="A107" s="19">
        <f>+A105+1</f>
        <v>92</v>
      </c>
      <c r="B107" s="25">
        <v>191416</v>
      </c>
      <c r="C107" s="59" t="s">
        <v>139</v>
      </c>
      <c r="D107" s="86" t="s">
        <v>56</v>
      </c>
      <c r="E107" s="101">
        <v>15000000</v>
      </c>
      <c r="F107" s="22">
        <v>15000000</v>
      </c>
      <c r="G107" s="104">
        <v>0</v>
      </c>
      <c r="H107" s="121">
        <v>17.5</v>
      </c>
      <c r="I107" s="122">
        <v>4.62</v>
      </c>
      <c r="J107" s="122">
        <v>4.62</v>
      </c>
      <c r="K107" s="123">
        <v>0</v>
      </c>
    </row>
    <row r="108" spans="1:11" ht="15.75" customHeight="1" x14ac:dyDescent="0.3">
      <c r="A108" s="77" t="s">
        <v>140</v>
      </c>
      <c r="B108" s="71"/>
      <c r="C108" s="72"/>
      <c r="D108" s="87"/>
      <c r="E108" s="77"/>
      <c r="F108" s="71"/>
      <c r="G108" s="78"/>
      <c r="H108" s="124"/>
      <c r="I108" s="125"/>
      <c r="J108" s="125"/>
      <c r="K108" s="126"/>
    </row>
    <row r="109" spans="1:11" ht="66" x14ac:dyDescent="0.3">
      <c r="A109" s="19">
        <f>+A107+1</f>
        <v>93</v>
      </c>
      <c r="B109" s="25">
        <v>191415</v>
      </c>
      <c r="C109" s="59" t="s">
        <v>25</v>
      </c>
      <c r="D109" s="86" t="s">
        <v>57</v>
      </c>
      <c r="E109" s="101">
        <v>1381000</v>
      </c>
      <c r="F109" s="22">
        <v>1381000</v>
      </c>
      <c r="G109" s="104">
        <v>0</v>
      </c>
      <c r="H109" s="121">
        <v>204</v>
      </c>
      <c r="I109" s="122">
        <v>7.67</v>
      </c>
      <c r="J109" s="122">
        <v>7.67</v>
      </c>
      <c r="K109" s="123">
        <v>0</v>
      </c>
    </row>
    <row r="110" spans="1:11" ht="15.75" customHeight="1" x14ac:dyDescent="0.3">
      <c r="A110" s="77" t="s">
        <v>141</v>
      </c>
      <c r="B110" s="71"/>
      <c r="C110" s="72"/>
      <c r="D110" s="87"/>
      <c r="E110" s="77"/>
      <c r="F110" s="71"/>
      <c r="G110" s="78"/>
      <c r="H110" s="124"/>
      <c r="I110" s="125"/>
      <c r="J110" s="125"/>
      <c r="K110" s="126"/>
    </row>
    <row r="111" spans="1:11" ht="66" x14ac:dyDescent="0.3">
      <c r="A111" s="19">
        <f>+A109+1</f>
        <v>94</v>
      </c>
      <c r="B111" s="25">
        <v>189882</v>
      </c>
      <c r="C111" s="59" t="s">
        <v>142</v>
      </c>
      <c r="D111" s="86" t="s">
        <v>57</v>
      </c>
      <c r="E111" s="101">
        <v>26219926</v>
      </c>
      <c r="F111" s="22">
        <v>26219926</v>
      </c>
      <c r="G111" s="104">
        <v>0</v>
      </c>
      <c r="H111" s="121">
        <v>600</v>
      </c>
      <c r="I111" s="122">
        <v>208.59</v>
      </c>
      <c r="J111" s="122">
        <v>208.59</v>
      </c>
      <c r="K111" s="123">
        <v>0</v>
      </c>
    </row>
    <row r="112" spans="1:11" ht="15.75" customHeight="1" x14ac:dyDescent="0.3">
      <c r="A112" s="77" t="s">
        <v>143</v>
      </c>
      <c r="B112" s="71"/>
      <c r="C112" s="72"/>
      <c r="D112" s="87"/>
      <c r="E112" s="77"/>
      <c r="F112" s="71"/>
      <c r="G112" s="78"/>
      <c r="H112" s="124"/>
      <c r="I112" s="125"/>
      <c r="J112" s="125"/>
      <c r="K112" s="126"/>
    </row>
    <row r="113" spans="1:11" ht="66" x14ac:dyDescent="0.3">
      <c r="A113" s="19">
        <f>+A111+1</f>
        <v>95</v>
      </c>
      <c r="B113" s="25">
        <v>226251</v>
      </c>
      <c r="C113" s="59" t="s">
        <v>144</v>
      </c>
      <c r="D113" s="86" t="s">
        <v>56</v>
      </c>
      <c r="E113" s="101">
        <v>6000000</v>
      </c>
      <c r="F113" s="22">
        <v>6000000</v>
      </c>
      <c r="G113" s="104">
        <v>0</v>
      </c>
      <c r="H113" s="121">
        <v>1.5</v>
      </c>
      <c r="I113" s="122">
        <v>0.92</v>
      </c>
      <c r="J113" s="122">
        <v>0.92</v>
      </c>
      <c r="K113" s="123">
        <v>0</v>
      </c>
    </row>
    <row r="114" spans="1:11" ht="49.5" x14ac:dyDescent="0.3">
      <c r="A114" s="19">
        <f>+A113+1</f>
        <v>96</v>
      </c>
      <c r="B114" s="25">
        <v>226253</v>
      </c>
      <c r="C114" s="59" t="s">
        <v>54</v>
      </c>
      <c r="D114" s="86" t="s">
        <v>56</v>
      </c>
      <c r="E114" s="101">
        <v>10000000</v>
      </c>
      <c r="F114" s="22">
        <v>10000000</v>
      </c>
      <c r="G114" s="104">
        <v>0</v>
      </c>
      <c r="H114" s="121">
        <v>3.9</v>
      </c>
      <c r="I114" s="122">
        <v>1.53</v>
      </c>
      <c r="J114" s="122">
        <v>1.53</v>
      </c>
      <c r="K114" s="123">
        <v>0</v>
      </c>
    </row>
    <row r="115" spans="1:11" ht="33" x14ac:dyDescent="0.3">
      <c r="A115" s="19">
        <f t="shared" ref="A115:A119" si="6">+A114+1</f>
        <v>97</v>
      </c>
      <c r="B115" s="25">
        <v>226258</v>
      </c>
      <c r="C115" s="59" t="s">
        <v>145</v>
      </c>
      <c r="D115" s="86" t="s">
        <v>57</v>
      </c>
      <c r="E115" s="101">
        <v>20000000</v>
      </c>
      <c r="F115" s="22">
        <v>20000000</v>
      </c>
      <c r="G115" s="104">
        <v>0</v>
      </c>
      <c r="H115" s="121">
        <v>100</v>
      </c>
      <c r="I115" s="122">
        <v>71.28</v>
      </c>
      <c r="J115" s="122">
        <v>71.28</v>
      </c>
      <c r="K115" s="123">
        <v>0</v>
      </c>
    </row>
    <row r="116" spans="1:11" ht="33" x14ac:dyDescent="0.3">
      <c r="A116" s="19">
        <f t="shared" si="6"/>
        <v>98</v>
      </c>
      <c r="B116" s="25">
        <v>226259</v>
      </c>
      <c r="C116" s="59" t="s">
        <v>146</v>
      </c>
      <c r="D116" s="86" t="s">
        <v>57</v>
      </c>
      <c r="E116" s="101">
        <v>20000000</v>
      </c>
      <c r="F116" s="22">
        <v>20000000</v>
      </c>
      <c r="G116" s="104">
        <v>0</v>
      </c>
      <c r="H116" s="121">
        <v>60</v>
      </c>
      <c r="I116" s="122">
        <v>76.69</v>
      </c>
      <c r="J116" s="122">
        <v>76.69</v>
      </c>
      <c r="K116" s="123">
        <v>0</v>
      </c>
    </row>
    <row r="117" spans="1:11" ht="66" x14ac:dyDescent="0.3">
      <c r="A117" s="19">
        <f t="shared" si="6"/>
        <v>99</v>
      </c>
      <c r="B117" s="25">
        <v>226260</v>
      </c>
      <c r="C117" s="59" t="s">
        <v>147</v>
      </c>
      <c r="D117" s="86" t="s">
        <v>56</v>
      </c>
      <c r="E117" s="101">
        <v>20000000</v>
      </c>
      <c r="F117" s="22">
        <v>20000000</v>
      </c>
      <c r="G117" s="104">
        <v>0</v>
      </c>
      <c r="H117" s="121">
        <v>3</v>
      </c>
      <c r="I117" s="122">
        <v>3</v>
      </c>
      <c r="J117" s="122">
        <v>3</v>
      </c>
      <c r="K117" s="123">
        <v>0</v>
      </c>
    </row>
    <row r="118" spans="1:11" ht="82.5" x14ac:dyDescent="0.3">
      <c r="A118" s="19">
        <f t="shared" si="6"/>
        <v>100</v>
      </c>
      <c r="B118" s="25">
        <v>226261</v>
      </c>
      <c r="C118" s="59" t="s">
        <v>148</v>
      </c>
      <c r="D118" s="86" t="s">
        <v>56</v>
      </c>
      <c r="E118" s="101">
        <v>10000000</v>
      </c>
      <c r="F118" s="22">
        <v>10000000</v>
      </c>
      <c r="G118" s="104">
        <v>0</v>
      </c>
      <c r="H118" s="121">
        <v>3</v>
      </c>
      <c r="I118" s="122">
        <v>1.5</v>
      </c>
      <c r="J118" s="122">
        <v>1.5</v>
      </c>
      <c r="K118" s="123">
        <v>0</v>
      </c>
    </row>
    <row r="119" spans="1:11" ht="49.5" x14ac:dyDescent="0.3">
      <c r="A119" s="19">
        <f t="shared" si="6"/>
        <v>101</v>
      </c>
      <c r="B119" s="26">
        <v>226757</v>
      </c>
      <c r="C119" s="59" t="s">
        <v>149</v>
      </c>
      <c r="D119" s="86" t="s">
        <v>56</v>
      </c>
      <c r="E119" s="101">
        <v>10000000</v>
      </c>
      <c r="F119" s="22">
        <v>10000000</v>
      </c>
      <c r="G119" s="104">
        <v>0</v>
      </c>
      <c r="H119" s="121">
        <v>40</v>
      </c>
      <c r="I119" s="122">
        <v>20.81</v>
      </c>
      <c r="J119" s="122">
        <v>20.81</v>
      </c>
      <c r="K119" s="123">
        <v>0</v>
      </c>
    </row>
    <row r="120" spans="1:11" ht="23.25" customHeight="1" thickBot="1" x14ac:dyDescent="0.35">
      <c r="A120" s="68" t="s">
        <v>45</v>
      </c>
      <c r="B120" s="69"/>
      <c r="C120" s="69"/>
      <c r="D120" s="91"/>
      <c r="E120" s="107">
        <f>SUM(E7:E119)</f>
        <v>2880244210</v>
      </c>
      <c r="F120" s="70">
        <f>SUM(F7:F119)</f>
        <v>2880244210</v>
      </c>
      <c r="G120" s="108">
        <f>SUM(G7:G119)</f>
        <v>0</v>
      </c>
      <c r="H120" s="127"/>
      <c r="I120" s="128"/>
      <c r="J120" s="128"/>
      <c r="K120" s="129"/>
    </row>
    <row r="121" spans="1:11" x14ac:dyDescent="0.3">
      <c r="A121" s="386" t="s">
        <v>197</v>
      </c>
    </row>
    <row r="124" spans="1:11" x14ac:dyDescent="0.3">
      <c r="A124" s="388" t="s">
        <v>198</v>
      </c>
    </row>
  </sheetData>
  <mergeCells count="24">
    <mergeCell ref="K87:K88"/>
    <mergeCell ref="F87:F88"/>
    <mergeCell ref="G87:G88"/>
    <mergeCell ref="H87:H88"/>
    <mergeCell ref="I87:I88"/>
    <mergeCell ref="J87:J88"/>
    <mergeCell ref="E4:G4"/>
    <mergeCell ref="D4:D5"/>
    <mergeCell ref="H4:K4"/>
    <mergeCell ref="A2:C2"/>
    <mergeCell ref="A3:C3"/>
    <mergeCell ref="A4:A5"/>
    <mergeCell ref="B4:B5"/>
    <mergeCell ref="C4:C5"/>
    <mergeCell ref="A87:A88"/>
    <mergeCell ref="B87:B88"/>
    <mergeCell ref="C87:C88"/>
    <mergeCell ref="D87:D88"/>
    <mergeCell ref="A120:D120"/>
    <mergeCell ref="E87:E88"/>
    <mergeCell ref="A37:A38"/>
    <mergeCell ref="B37:B38"/>
    <mergeCell ref="C37:C38"/>
    <mergeCell ref="D37:D3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6" fitToHeight="0" orientation="landscape" r:id="rId1"/>
  <rowBreaks count="2" manualBreakCount="2">
    <brk id="15" max="10" man="1"/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17338-F665-491D-8D19-1AAAC0E237D6}">
  <sheetPr>
    <tabColor rgb="FF00B050"/>
    <pageSetUpPr fitToPage="1"/>
  </sheetPr>
  <dimension ref="A1:N37"/>
  <sheetViews>
    <sheetView view="pageBreakPreview" zoomScale="80" zoomScaleNormal="80" zoomScaleSheetLayoutView="80" workbookViewId="0">
      <pane ySplit="5" topLeftCell="A33" activePane="bottomLeft" state="frozen"/>
      <selection activeCell="F9" sqref="F9"/>
      <selection pane="bottomLeft" activeCell="A36" sqref="A36"/>
    </sheetView>
  </sheetViews>
  <sheetFormatPr baseColWidth="10" defaultColWidth="11.42578125" defaultRowHeight="13.5" x14ac:dyDescent="0.25"/>
  <cols>
    <col min="1" max="1" width="10" style="173" customWidth="1"/>
    <col min="2" max="2" width="12" style="174" bestFit="1" customWidth="1"/>
    <col min="3" max="3" width="58.7109375" style="184" customWidth="1"/>
    <col min="4" max="4" width="24.28515625" style="175" customWidth="1"/>
    <col min="5" max="5" width="16.5703125" style="149" bestFit="1" customWidth="1"/>
    <col min="6" max="6" width="16.5703125" style="150" bestFit="1" customWidth="1"/>
    <col min="7" max="7" width="15.140625" style="151" bestFit="1" customWidth="1"/>
    <col min="8" max="8" width="18.28515625" style="229" bestFit="1" customWidth="1"/>
    <col min="9" max="9" width="14.5703125" style="229" bestFit="1" customWidth="1"/>
    <col min="10" max="10" width="11.85546875" style="229" bestFit="1" customWidth="1"/>
    <col min="11" max="11" width="12.85546875" style="209" bestFit="1" customWidth="1"/>
    <col min="12" max="16384" width="11.42578125" style="152"/>
  </cols>
  <sheetData>
    <row r="1" spans="1:11" ht="15" customHeight="1" x14ac:dyDescent="0.25">
      <c r="A1" s="148" t="s">
        <v>0</v>
      </c>
      <c r="B1" s="148"/>
      <c r="C1" s="148"/>
      <c r="D1" s="148"/>
    </row>
    <row r="2" spans="1:11" ht="15" customHeight="1" x14ac:dyDescent="0.25">
      <c r="A2" s="148" t="s">
        <v>150</v>
      </c>
      <c r="B2" s="148"/>
      <c r="C2" s="148"/>
      <c r="D2" s="148"/>
    </row>
    <row r="3" spans="1:11" ht="15.75" customHeight="1" thickBot="1" x14ac:dyDescent="0.3">
      <c r="A3" s="153" t="s">
        <v>59</v>
      </c>
      <c r="B3" s="153"/>
      <c r="C3" s="153"/>
      <c r="D3" s="153"/>
    </row>
    <row r="4" spans="1:11" ht="15.75" customHeight="1" thickBot="1" x14ac:dyDescent="0.3">
      <c r="A4" s="7" t="s">
        <v>2</v>
      </c>
      <c r="B4" s="8" t="s">
        <v>3</v>
      </c>
      <c r="C4" s="9" t="s">
        <v>4</v>
      </c>
      <c r="D4" s="194" t="s">
        <v>55</v>
      </c>
      <c r="E4" s="195" t="s">
        <v>50</v>
      </c>
      <c r="F4" s="196"/>
      <c r="G4" s="197"/>
      <c r="H4" s="202" t="s">
        <v>52</v>
      </c>
      <c r="I4" s="203"/>
      <c r="J4" s="203"/>
      <c r="K4" s="204"/>
    </row>
    <row r="5" spans="1:11" ht="22.5" customHeight="1" thickBot="1" x14ac:dyDescent="0.3">
      <c r="A5" s="10"/>
      <c r="B5" s="11"/>
      <c r="C5" s="12"/>
      <c r="D5" s="198"/>
      <c r="E5" s="199" t="s">
        <v>49</v>
      </c>
      <c r="F5" s="200" t="s">
        <v>48</v>
      </c>
      <c r="G5" s="201" t="s">
        <v>53</v>
      </c>
      <c r="H5" s="205" t="s">
        <v>51</v>
      </c>
      <c r="I5" s="206" t="s">
        <v>49</v>
      </c>
      <c r="J5" s="206" t="s">
        <v>48</v>
      </c>
      <c r="K5" s="207" t="s">
        <v>5</v>
      </c>
    </row>
    <row r="6" spans="1:11" ht="15" customHeight="1" thickBot="1" x14ac:dyDescent="0.3">
      <c r="A6" s="154" t="s">
        <v>151</v>
      </c>
      <c r="B6" s="155"/>
      <c r="C6" s="179"/>
      <c r="D6" s="155"/>
      <c r="E6" s="154"/>
      <c r="F6" s="155"/>
      <c r="G6" s="189"/>
      <c r="H6" s="230"/>
      <c r="I6" s="231"/>
      <c r="J6" s="231"/>
      <c r="K6" s="210"/>
    </row>
    <row r="7" spans="1:11" s="159" customFormat="1" ht="54.75" thickBot="1" x14ac:dyDescent="0.3">
      <c r="A7" s="156">
        <v>1</v>
      </c>
      <c r="B7" s="157">
        <v>131632</v>
      </c>
      <c r="C7" s="180" t="s">
        <v>34</v>
      </c>
      <c r="D7" s="185" t="s">
        <v>163</v>
      </c>
      <c r="E7" s="190">
        <v>251085</v>
      </c>
      <c r="F7" s="158">
        <v>251085</v>
      </c>
      <c r="G7" s="193">
        <v>0</v>
      </c>
      <c r="H7" s="232">
        <v>464</v>
      </c>
      <c r="I7" s="233">
        <v>72</v>
      </c>
      <c r="J7" s="233">
        <v>72</v>
      </c>
      <c r="K7" s="211">
        <v>0</v>
      </c>
    </row>
    <row r="8" spans="1:11" s="159" customFormat="1" ht="17.25" customHeight="1" thickBot="1" x14ac:dyDescent="0.3">
      <c r="A8" s="160" t="s">
        <v>152</v>
      </c>
      <c r="B8" s="161"/>
      <c r="C8" s="181"/>
      <c r="D8" s="186"/>
      <c r="E8" s="160"/>
      <c r="F8" s="161"/>
      <c r="G8" s="186"/>
      <c r="H8" s="230"/>
      <c r="I8" s="231"/>
      <c r="J8" s="231"/>
      <c r="K8" s="210"/>
    </row>
    <row r="9" spans="1:11" s="159" customFormat="1" ht="54" x14ac:dyDescent="0.25">
      <c r="A9" s="162">
        <f>+A7+1</f>
        <v>2</v>
      </c>
      <c r="B9" s="163">
        <v>131309</v>
      </c>
      <c r="C9" s="182" t="s">
        <v>153</v>
      </c>
      <c r="D9" s="187" t="s">
        <v>163</v>
      </c>
      <c r="E9" s="190">
        <v>1013859</v>
      </c>
      <c r="F9" s="158">
        <v>1013859</v>
      </c>
      <c r="G9" s="193">
        <v>0</v>
      </c>
      <c r="H9" s="234">
        <v>1356</v>
      </c>
      <c r="I9" s="235">
        <v>290</v>
      </c>
      <c r="J9" s="235">
        <v>290</v>
      </c>
      <c r="K9" s="212">
        <v>0</v>
      </c>
    </row>
    <row r="10" spans="1:11" s="159" customFormat="1" ht="40.5" x14ac:dyDescent="0.25">
      <c r="A10" s="164">
        <f>+A9+1</f>
        <v>3</v>
      </c>
      <c r="B10" s="165">
        <v>132578</v>
      </c>
      <c r="C10" s="183" t="s">
        <v>154</v>
      </c>
      <c r="D10" s="188" t="s">
        <v>163</v>
      </c>
      <c r="E10" s="191">
        <v>817170</v>
      </c>
      <c r="F10" s="166">
        <v>817170</v>
      </c>
      <c r="G10" s="193">
        <v>0</v>
      </c>
      <c r="H10" s="236">
        <v>354</v>
      </c>
      <c r="I10" s="237">
        <v>233</v>
      </c>
      <c r="J10" s="237">
        <v>233</v>
      </c>
      <c r="K10" s="213">
        <v>0</v>
      </c>
    </row>
    <row r="11" spans="1:11" s="159" customFormat="1" ht="40.5" x14ac:dyDescent="0.25">
      <c r="A11" s="164">
        <f t="shared" ref="A11:A18" si="0">+A10+1</f>
        <v>4</v>
      </c>
      <c r="B11" s="167">
        <v>132781</v>
      </c>
      <c r="C11" s="183" t="s">
        <v>155</v>
      </c>
      <c r="D11" s="188" t="s">
        <v>163</v>
      </c>
      <c r="E11" s="191">
        <v>619245</v>
      </c>
      <c r="F11" s="166">
        <v>619245</v>
      </c>
      <c r="G11" s="193">
        <v>0</v>
      </c>
      <c r="H11" s="236">
        <v>2154</v>
      </c>
      <c r="I11" s="237">
        <v>177</v>
      </c>
      <c r="J11" s="237">
        <v>177</v>
      </c>
      <c r="K11" s="213">
        <v>0</v>
      </c>
    </row>
    <row r="12" spans="1:11" s="159" customFormat="1" ht="40.5" x14ac:dyDescent="0.25">
      <c r="A12" s="164">
        <f t="shared" si="0"/>
        <v>5</v>
      </c>
      <c r="B12" s="167">
        <v>133949</v>
      </c>
      <c r="C12" s="183" t="s">
        <v>156</v>
      </c>
      <c r="D12" s="188" t="s">
        <v>163</v>
      </c>
      <c r="E12" s="191">
        <v>1290366</v>
      </c>
      <c r="F12" s="166">
        <v>1290366</v>
      </c>
      <c r="G12" s="193">
        <v>0</v>
      </c>
      <c r="H12" s="236">
        <v>1536</v>
      </c>
      <c r="I12" s="237">
        <v>369</v>
      </c>
      <c r="J12" s="237">
        <v>369</v>
      </c>
      <c r="K12" s="213">
        <v>0</v>
      </c>
    </row>
    <row r="13" spans="1:11" s="159" customFormat="1" ht="40.5" x14ac:dyDescent="0.25">
      <c r="A13" s="164">
        <f t="shared" si="0"/>
        <v>6</v>
      </c>
      <c r="B13" s="167">
        <v>138245</v>
      </c>
      <c r="C13" s="183" t="s">
        <v>157</v>
      </c>
      <c r="D13" s="188" t="s">
        <v>163</v>
      </c>
      <c r="E13" s="191">
        <v>829521</v>
      </c>
      <c r="F13" s="166">
        <v>829521</v>
      </c>
      <c r="G13" s="193">
        <v>0</v>
      </c>
      <c r="H13" s="236">
        <v>373.37</v>
      </c>
      <c r="I13" s="237">
        <v>237</v>
      </c>
      <c r="J13" s="237">
        <v>237</v>
      </c>
      <c r="K13" s="213">
        <v>0</v>
      </c>
    </row>
    <row r="14" spans="1:11" s="159" customFormat="1" ht="40.5" x14ac:dyDescent="0.25">
      <c r="A14" s="164">
        <f t="shared" si="0"/>
        <v>7</v>
      </c>
      <c r="B14" s="167">
        <v>155983</v>
      </c>
      <c r="C14" s="183" t="s">
        <v>158</v>
      </c>
      <c r="D14" s="188" t="s">
        <v>163</v>
      </c>
      <c r="E14" s="191">
        <v>810167</v>
      </c>
      <c r="F14" s="166">
        <v>810167</v>
      </c>
      <c r="G14" s="193">
        <v>0</v>
      </c>
      <c r="H14" s="236">
        <v>1673</v>
      </c>
      <c r="I14" s="237">
        <v>231</v>
      </c>
      <c r="J14" s="237">
        <v>231</v>
      </c>
      <c r="K14" s="213">
        <v>0</v>
      </c>
    </row>
    <row r="15" spans="1:11" s="159" customFormat="1" ht="54" x14ac:dyDescent="0.25">
      <c r="A15" s="164">
        <f t="shared" si="0"/>
        <v>8</v>
      </c>
      <c r="B15" s="168">
        <v>170181</v>
      </c>
      <c r="C15" s="183" t="s">
        <v>159</v>
      </c>
      <c r="D15" s="188" t="s">
        <v>163</v>
      </c>
      <c r="E15" s="191">
        <v>512050</v>
      </c>
      <c r="F15" s="166">
        <v>512050</v>
      </c>
      <c r="G15" s="193">
        <v>0</v>
      </c>
      <c r="H15" s="236">
        <v>849</v>
      </c>
      <c r="I15" s="237">
        <v>146</v>
      </c>
      <c r="J15" s="237">
        <v>146</v>
      </c>
      <c r="K15" s="213">
        <v>0</v>
      </c>
    </row>
    <row r="16" spans="1:11" s="159" customFormat="1" ht="40.5" x14ac:dyDescent="0.25">
      <c r="A16" s="164">
        <f t="shared" si="0"/>
        <v>9</v>
      </c>
      <c r="B16" s="167">
        <v>224215</v>
      </c>
      <c r="C16" s="183" t="s">
        <v>160</v>
      </c>
      <c r="D16" s="188" t="s">
        <v>163</v>
      </c>
      <c r="E16" s="191">
        <v>687322</v>
      </c>
      <c r="F16" s="166">
        <v>687322</v>
      </c>
      <c r="G16" s="193">
        <v>0</v>
      </c>
      <c r="H16" s="236">
        <v>1808</v>
      </c>
      <c r="I16" s="237">
        <v>196</v>
      </c>
      <c r="J16" s="237">
        <v>196</v>
      </c>
      <c r="K16" s="213">
        <v>0</v>
      </c>
    </row>
    <row r="17" spans="1:14" s="159" customFormat="1" ht="27" x14ac:dyDescent="0.25">
      <c r="A17" s="164">
        <f t="shared" si="0"/>
        <v>10</v>
      </c>
      <c r="B17" s="165">
        <v>224335</v>
      </c>
      <c r="C17" s="183" t="s">
        <v>161</v>
      </c>
      <c r="D17" s="188" t="s">
        <v>163</v>
      </c>
      <c r="E17" s="192">
        <v>538771</v>
      </c>
      <c r="F17" s="169">
        <v>538771</v>
      </c>
      <c r="G17" s="193">
        <v>0</v>
      </c>
      <c r="H17" s="236">
        <v>939</v>
      </c>
      <c r="I17" s="237">
        <v>154</v>
      </c>
      <c r="J17" s="237">
        <v>154</v>
      </c>
      <c r="K17" s="213">
        <v>0</v>
      </c>
    </row>
    <row r="18" spans="1:14" s="159" customFormat="1" ht="27.75" thickBot="1" x14ac:dyDescent="0.3">
      <c r="A18" s="164">
        <f t="shared" si="0"/>
        <v>11</v>
      </c>
      <c r="B18" s="165">
        <v>224376</v>
      </c>
      <c r="C18" s="183" t="s">
        <v>162</v>
      </c>
      <c r="D18" s="188" t="s">
        <v>163</v>
      </c>
      <c r="E18" s="191">
        <v>624278</v>
      </c>
      <c r="F18" s="166">
        <v>624278</v>
      </c>
      <c r="G18" s="193">
        <v>0</v>
      </c>
      <c r="H18" s="238">
        <v>1314</v>
      </c>
      <c r="I18" s="239">
        <v>178</v>
      </c>
      <c r="J18" s="239">
        <v>178</v>
      </c>
      <c r="K18" s="214">
        <v>0</v>
      </c>
    </row>
    <row r="19" spans="1:14" s="159" customFormat="1" ht="25.5" customHeight="1" thickBot="1" x14ac:dyDescent="0.3">
      <c r="A19" s="160" t="s">
        <v>164</v>
      </c>
      <c r="B19" s="161"/>
      <c r="C19" s="181"/>
      <c r="D19" s="186"/>
      <c r="E19" s="160"/>
      <c r="F19" s="161"/>
      <c r="G19" s="186"/>
      <c r="H19" s="240"/>
      <c r="I19" s="241"/>
      <c r="J19" s="241"/>
      <c r="K19" s="210"/>
    </row>
    <row r="20" spans="1:14" s="159" customFormat="1" ht="27.75" thickBot="1" x14ac:dyDescent="0.3">
      <c r="A20" s="162">
        <v>12</v>
      </c>
      <c r="B20" s="170">
        <v>170167</v>
      </c>
      <c r="C20" s="182" t="s">
        <v>35</v>
      </c>
      <c r="D20" s="187" t="s">
        <v>163</v>
      </c>
      <c r="E20" s="190">
        <v>1065064</v>
      </c>
      <c r="F20" s="158">
        <v>1065064</v>
      </c>
      <c r="G20" s="193">
        <v>0</v>
      </c>
      <c r="H20" s="232">
        <v>571</v>
      </c>
      <c r="I20" s="233">
        <v>304</v>
      </c>
      <c r="J20" s="233">
        <v>304</v>
      </c>
      <c r="K20" s="211">
        <v>0</v>
      </c>
    </row>
    <row r="21" spans="1:14" ht="18" customHeight="1" thickBot="1" x14ac:dyDescent="0.3">
      <c r="A21" s="160" t="s">
        <v>165</v>
      </c>
      <c r="B21" s="161"/>
      <c r="C21" s="181"/>
      <c r="D21" s="186"/>
      <c r="E21" s="160"/>
      <c r="F21" s="161"/>
      <c r="G21" s="186"/>
      <c r="H21" s="240"/>
      <c r="I21" s="241"/>
      <c r="J21" s="241"/>
      <c r="K21" s="208"/>
    </row>
    <row r="22" spans="1:14" ht="41.25" thickBot="1" x14ac:dyDescent="0.3">
      <c r="A22" s="162">
        <v>13</v>
      </c>
      <c r="B22" s="170">
        <v>170188</v>
      </c>
      <c r="C22" s="182" t="s">
        <v>166</v>
      </c>
      <c r="D22" s="187" t="s">
        <v>163</v>
      </c>
      <c r="E22" s="190">
        <v>716870</v>
      </c>
      <c r="F22" s="158">
        <v>716870</v>
      </c>
      <c r="G22" s="193">
        <v>0</v>
      </c>
      <c r="H22" s="232">
        <v>1215</v>
      </c>
      <c r="I22" s="233">
        <v>205</v>
      </c>
      <c r="J22" s="233">
        <v>205</v>
      </c>
      <c r="K22" s="211">
        <v>0</v>
      </c>
    </row>
    <row r="23" spans="1:14" ht="17.25" customHeight="1" thickBot="1" x14ac:dyDescent="0.3">
      <c r="A23" s="160" t="s">
        <v>167</v>
      </c>
      <c r="B23" s="161"/>
      <c r="C23" s="181"/>
      <c r="D23" s="186"/>
      <c r="E23" s="160"/>
      <c r="F23" s="161"/>
      <c r="G23" s="186"/>
      <c r="H23" s="240"/>
      <c r="I23" s="241"/>
      <c r="J23" s="241"/>
      <c r="K23" s="210"/>
    </row>
    <row r="24" spans="1:14" ht="27" x14ac:dyDescent="0.25">
      <c r="A24" s="162">
        <v>14</v>
      </c>
      <c r="B24" s="170">
        <v>209400</v>
      </c>
      <c r="C24" s="182" t="s">
        <v>28</v>
      </c>
      <c r="D24" s="187" t="s">
        <v>163</v>
      </c>
      <c r="E24" s="190">
        <v>632904</v>
      </c>
      <c r="F24" s="158">
        <v>632904</v>
      </c>
      <c r="G24" s="193">
        <v>0</v>
      </c>
      <c r="H24" s="234">
        <v>1177</v>
      </c>
      <c r="I24" s="235">
        <v>181</v>
      </c>
      <c r="J24" s="235">
        <v>181</v>
      </c>
      <c r="K24" s="212">
        <v>0</v>
      </c>
    </row>
    <row r="25" spans="1:14" ht="27" x14ac:dyDescent="0.25">
      <c r="A25" s="164">
        <f>+A24+1</f>
        <v>15</v>
      </c>
      <c r="B25" s="165">
        <v>223854</v>
      </c>
      <c r="C25" s="183" t="s">
        <v>27</v>
      </c>
      <c r="D25" s="187" t="s">
        <v>163</v>
      </c>
      <c r="E25" s="191">
        <v>343708</v>
      </c>
      <c r="F25" s="166">
        <v>343708</v>
      </c>
      <c r="G25" s="193">
        <v>0</v>
      </c>
      <c r="H25" s="236">
        <v>959</v>
      </c>
      <c r="I25" s="237">
        <v>98</v>
      </c>
      <c r="J25" s="237">
        <v>98</v>
      </c>
      <c r="K25" s="213">
        <v>0</v>
      </c>
    </row>
    <row r="26" spans="1:14" ht="40.5" x14ac:dyDescent="0.25">
      <c r="A26" s="164">
        <f t="shared" ref="A26:A32" si="1">+A25+1</f>
        <v>16</v>
      </c>
      <c r="B26" s="165">
        <v>223891</v>
      </c>
      <c r="C26" s="183" t="s">
        <v>30</v>
      </c>
      <c r="D26" s="187" t="s">
        <v>163</v>
      </c>
      <c r="E26" s="191">
        <v>257324</v>
      </c>
      <c r="F26" s="166">
        <v>257324</v>
      </c>
      <c r="G26" s="193">
        <v>0</v>
      </c>
      <c r="H26" s="236">
        <v>718</v>
      </c>
      <c r="I26" s="237">
        <v>74</v>
      </c>
      <c r="J26" s="237">
        <v>74</v>
      </c>
      <c r="K26" s="213">
        <v>0</v>
      </c>
    </row>
    <row r="27" spans="1:14" s="171" customFormat="1" ht="27" x14ac:dyDescent="0.25">
      <c r="A27" s="164">
        <f t="shared" si="1"/>
        <v>17</v>
      </c>
      <c r="B27" s="167">
        <v>223945</v>
      </c>
      <c r="C27" s="183" t="s">
        <v>31</v>
      </c>
      <c r="D27" s="187" t="s">
        <v>163</v>
      </c>
      <c r="E27" s="191">
        <v>398195</v>
      </c>
      <c r="F27" s="166">
        <v>398195</v>
      </c>
      <c r="G27" s="193">
        <v>0</v>
      </c>
      <c r="H27" s="236">
        <v>1111</v>
      </c>
      <c r="I27" s="237">
        <v>114</v>
      </c>
      <c r="J27" s="237">
        <v>114</v>
      </c>
      <c r="K27" s="213">
        <v>0</v>
      </c>
      <c r="L27" s="152"/>
      <c r="M27" s="152"/>
      <c r="N27" s="152"/>
    </row>
    <row r="28" spans="1:14" ht="27" x14ac:dyDescent="0.25">
      <c r="A28" s="164">
        <f t="shared" si="1"/>
        <v>18</v>
      </c>
      <c r="B28" s="167">
        <v>223988</v>
      </c>
      <c r="C28" s="183" t="s">
        <v>29</v>
      </c>
      <c r="D28" s="188" t="s">
        <v>163</v>
      </c>
      <c r="E28" s="191">
        <v>280975</v>
      </c>
      <c r="F28" s="166">
        <v>280975</v>
      </c>
      <c r="G28" s="193">
        <v>0</v>
      </c>
      <c r="H28" s="236">
        <v>784</v>
      </c>
      <c r="I28" s="237">
        <v>80</v>
      </c>
      <c r="J28" s="237">
        <v>80</v>
      </c>
      <c r="K28" s="213">
        <v>0</v>
      </c>
    </row>
    <row r="29" spans="1:14" ht="27" x14ac:dyDescent="0.25">
      <c r="A29" s="164">
        <f t="shared" si="1"/>
        <v>19</v>
      </c>
      <c r="B29" s="167">
        <v>224014</v>
      </c>
      <c r="C29" s="183" t="s">
        <v>33</v>
      </c>
      <c r="D29" s="188" t="s">
        <v>163</v>
      </c>
      <c r="E29" s="191">
        <v>199378</v>
      </c>
      <c r="F29" s="166">
        <v>199378</v>
      </c>
      <c r="G29" s="193">
        <v>0</v>
      </c>
      <c r="H29" s="236">
        <v>841</v>
      </c>
      <c r="I29" s="237">
        <v>57</v>
      </c>
      <c r="J29" s="237">
        <v>57</v>
      </c>
      <c r="K29" s="213">
        <v>0</v>
      </c>
    </row>
    <row r="30" spans="1:14" ht="40.5" x14ac:dyDescent="0.25">
      <c r="A30" s="164">
        <f t="shared" si="1"/>
        <v>20</v>
      </c>
      <c r="B30" s="167">
        <v>224020</v>
      </c>
      <c r="C30" s="183" t="s">
        <v>32</v>
      </c>
      <c r="D30" s="188" t="s">
        <v>163</v>
      </c>
      <c r="E30" s="191">
        <v>248429</v>
      </c>
      <c r="F30" s="166">
        <v>248429</v>
      </c>
      <c r="G30" s="193">
        <v>0</v>
      </c>
      <c r="H30" s="236">
        <v>694</v>
      </c>
      <c r="I30" s="237">
        <v>71</v>
      </c>
      <c r="J30" s="237">
        <v>71</v>
      </c>
      <c r="K30" s="213">
        <v>0</v>
      </c>
    </row>
    <row r="31" spans="1:14" ht="27" x14ac:dyDescent="0.25">
      <c r="A31" s="164">
        <f t="shared" si="1"/>
        <v>21</v>
      </c>
      <c r="B31" s="167">
        <v>224103</v>
      </c>
      <c r="C31" s="183" t="s">
        <v>168</v>
      </c>
      <c r="D31" s="188" t="s">
        <v>163</v>
      </c>
      <c r="E31" s="191">
        <v>398195</v>
      </c>
      <c r="F31" s="166">
        <v>398195</v>
      </c>
      <c r="G31" s="193">
        <v>0</v>
      </c>
      <c r="H31" s="236">
        <v>1136</v>
      </c>
      <c r="I31" s="237">
        <v>114</v>
      </c>
      <c r="J31" s="237">
        <v>114</v>
      </c>
      <c r="K31" s="213">
        <v>0</v>
      </c>
    </row>
    <row r="32" spans="1:14" ht="27.75" thickBot="1" x14ac:dyDescent="0.3">
      <c r="A32" s="164">
        <f t="shared" si="1"/>
        <v>22</v>
      </c>
      <c r="B32" s="172">
        <v>224123</v>
      </c>
      <c r="C32" s="183" t="s">
        <v>169</v>
      </c>
      <c r="D32" s="188" t="s">
        <v>163</v>
      </c>
      <c r="E32" s="191">
        <v>343824</v>
      </c>
      <c r="F32" s="166">
        <v>343824</v>
      </c>
      <c r="G32" s="193">
        <v>0</v>
      </c>
      <c r="H32" s="238">
        <v>960</v>
      </c>
      <c r="I32" s="239">
        <v>98</v>
      </c>
      <c r="J32" s="239">
        <v>98</v>
      </c>
      <c r="K32" s="214">
        <v>0</v>
      </c>
    </row>
    <row r="33" spans="1:11" ht="20.25" customHeight="1" thickBot="1" x14ac:dyDescent="0.3">
      <c r="A33" s="160" t="s">
        <v>170</v>
      </c>
      <c r="B33" s="161"/>
      <c r="C33" s="181"/>
      <c r="D33" s="186"/>
      <c r="E33" s="160"/>
      <c r="F33" s="161"/>
      <c r="G33" s="186"/>
      <c r="H33" s="230"/>
      <c r="I33" s="231"/>
      <c r="J33" s="231"/>
      <c r="K33" s="210"/>
    </row>
    <row r="34" spans="1:11" ht="27.75" thickBot="1" x14ac:dyDescent="0.3">
      <c r="A34" s="215">
        <f>+A32+1</f>
        <v>23</v>
      </c>
      <c r="B34" s="216">
        <v>226963</v>
      </c>
      <c r="C34" s="217" t="s">
        <v>171</v>
      </c>
      <c r="D34" s="218" t="s">
        <v>163</v>
      </c>
      <c r="E34" s="219">
        <v>37121300</v>
      </c>
      <c r="F34" s="220">
        <v>37121300</v>
      </c>
      <c r="G34" s="221">
        <v>0</v>
      </c>
      <c r="H34" s="232">
        <v>16234.65</v>
      </c>
      <c r="I34" s="233">
        <v>10606</v>
      </c>
      <c r="J34" s="233">
        <v>10606</v>
      </c>
      <c r="K34" s="211">
        <v>0</v>
      </c>
    </row>
    <row r="35" spans="1:11" ht="23.25" customHeight="1" thickBot="1" x14ac:dyDescent="0.3">
      <c r="A35" s="228"/>
      <c r="B35" s="222" t="s">
        <v>45</v>
      </c>
      <c r="C35" s="223"/>
      <c r="D35" s="224"/>
      <c r="E35" s="225">
        <f>SUM(E7:E34)</f>
        <v>50000000</v>
      </c>
      <c r="F35" s="226">
        <f>SUM(F7:F34)</f>
        <v>50000000</v>
      </c>
      <c r="G35" s="227">
        <f>SUM(G7:G34)</f>
        <v>0</v>
      </c>
      <c r="H35" s="242"/>
      <c r="I35" s="243"/>
      <c r="J35" s="243"/>
      <c r="K35" s="244"/>
    </row>
    <row r="36" spans="1:11" ht="15.75" thickBot="1" x14ac:dyDescent="0.3">
      <c r="A36" s="386" t="s">
        <v>197</v>
      </c>
    </row>
    <row r="37" spans="1:11" ht="59.25" customHeight="1" thickBot="1" x14ac:dyDescent="0.3">
      <c r="B37" s="176"/>
      <c r="C37" s="177"/>
      <c r="D37" s="178"/>
    </row>
  </sheetData>
  <mergeCells count="11">
    <mergeCell ref="A1:D1"/>
    <mergeCell ref="A2:D2"/>
    <mergeCell ref="A3:D3"/>
    <mergeCell ref="D4:D5"/>
    <mergeCell ref="E4:G4"/>
    <mergeCell ref="H4:K4"/>
    <mergeCell ref="B35:C35"/>
    <mergeCell ref="B37:C37"/>
    <mergeCell ref="A4:A5"/>
    <mergeCell ref="B4:B5"/>
    <mergeCell ref="C4:C5"/>
  </mergeCells>
  <conditionalFormatting sqref="B1:B1048576">
    <cfRule type="duplicateValues" dxfId="0" priority="1"/>
  </conditionalFormatting>
  <pageMargins left="0.25" right="0.25" top="0.75" bottom="0.75" header="0.3" footer="0.3"/>
  <pageSetup paperSize="17" scale="99" fitToHeight="0" orientation="landscape" r:id="rId1"/>
  <rowBreaks count="1" manualBreakCount="1">
    <brk id="22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0D9A5-514B-45C2-A50A-DFE5D826AB91}">
  <sheetPr>
    <tabColor rgb="FF00B050"/>
    <pageSetUpPr fitToPage="1"/>
  </sheetPr>
  <dimension ref="A1:K26"/>
  <sheetViews>
    <sheetView view="pageBreakPreview" zoomScale="70" zoomScaleNormal="80" zoomScaleSheetLayoutView="70" workbookViewId="0">
      <pane ySplit="5" topLeftCell="A21" activePane="bottomLeft" state="frozen"/>
      <selection activeCell="F9" sqref="F9"/>
      <selection pane="bottomLeft" activeCell="A25" sqref="A25"/>
    </sheetView>
  </sheetViews>
  <sheetFormatPr baseColWidth="10" defaultColWidth="11.42578125" defaultRowHeight="16.5" x14ac:dyDescent="0.3"/>
  <cols>
    <col min="1" max="1" width="10" style="42" customWidth="1"/>
    <col min="2" max="2" width="12" style="43" bestFit="1" customWidth="1"/>
    <col min="3" max="3" width="51.42578125" style="257" customWidth="1"/>
    <col min="4" max="4" width="21.85546875" style="44" bestFit="1" customWidth="1"/>
    <col min="5" max="5" width="22.85546875" style="3" bestFit="1" customWidth="1"/>
    <col min="6" max="6" width="22.85546875" style="4" bestFit="1" customWidth="1"/>
    <col min="7" max="7" width="16" style="5" bestFit="1" customWidth="1"/>
    <col min="8" max="8" width="19.140625" style="273" bestFit="1" customWidth="1"/>
    <col min="9" max="9" width="14.85546875" style="273" bestFit="1" customWidth="1"/>
    <col min="10" max="10" width="12.85546875" style="273" bestFit="1" customWidth="1"/>
    <col min="11" max="11" width="15.42578125" style="274" bestFit="1" customWidth="1"/>
    <col min="12" max="16384" width="11.42578125" style="6"/>
  </cols>
  <sheetData>
    <row r="1" spans="1:11" ht="15" customHeight="1" x14ac:dyDescent="0.3">
      <c r="A1" s="45" t="s">
        <v>0</v>
      </c>
      <c r="B1" s="45"/>
      <c r="C1" s="45"/>
      <c r="D1" s="45"/>
    </row>
    <row r="2" spans="1:11" ht="15" customHeight="1" x14ac:dyDescent="0.3">
      <c r="A2" s="45" t="s">
        <v>36</v>
      </c>
      <c r="B2" s="45"/>
      <c r="C2" s="45"/>
      <c r="D2" s="45"/>
    </row>
    <row r="3" spans="1:11" ht="15.75" customHeight="1" thickBot="1" x14ac:dyDescent="0.35">
      <c r="A3" s="147" t="s">
        <v>59</v>
      </c>
      <c r="B3" s="147"/>
      <c r="C3" s="147"/>
      <c r="D3" s="147"/>
    </row>
    <row r="4" spans="1:11" ht="15.75" customHeight="1" thickBot="1" x14ac:dyDescent="0.35">
      <c r="A4" s="48" t="s">
        <v>2</v>
      </c>
      <c r="B4" s="49" t="s">
        <v>3</v>
      </c>
      <c r="C4" s="50" t="s">
        <v>4</v>
      </c>
      <c r="D4" s="83" t="s">
        <v>55</v>
      </c>
      <c r="E4" s="251" t="s">
        <v>50</v>
      </c>
      <c r="F4" s="252"/>
      <c r="G4" s="252"/>
      <c r="H4" s="293" t="s">
        <v>52</v>
      </c>
      <c r="I4" s="294"/>
      <c r="J4" s="294"/>
      <c r="K4" s="295"/>
    </row>
    <row r="5" spans="1:11" ht="22.5" customHeight="1" thickBot="1" x14ac:dyDescent="0.35">
      <c r="A5" s="52"/>
      <c r="B5" s="53"/>
      <c r="C5" s="54"/>
      <c r="D5" s="84"/>
      <c r="E5" s="253" t="s">
        <v>49</v>
      </c>
      <c r="F5" s="254" t="s">
        <v>48</v>
      </c>
      <c r="G5" s="255" t="s">
        <v>53</v>
      </c>
      <c r="H5" s="296" t="s">
        <v>51</v>
      </c>
      <c r="I5" s="297" t="s">
        <v>49</v>
      </c>
      <c r="J5" s="297" t="s">
        <v>48</v>
      </c>
      <c r="K5" s="298" t="s">
        <v>53</v>
      </c>
    </row>
    <row r="6" spans="1:11" ht="15" customHeight="1" thickBot="1" x14ac:dyDescent="0.35">
      <c r="A6" s="13" t="s">
        <v>90</v>
      </c>
      <c r="B6" s="14"/>
      <c r="C6" s="256"/>
      <c r="D6" s="14"/>
      <c r="E6" s="13"/>
      <c r="F6" s="14"/>
      <c r="G6" s="14"/>
      <c r="H6" s="275"/>
      <c r="I6" s="276"/>
      <c r="J6" s="276"/>
      <c r="K6" s="277"/>
    </row>
    <row r="7" spans="1:11" s="18" customFormat="1" ht="50.25" thickBot="1" x14ac:dyDescent="0.35">
      <c r="A7" s="15">
        <v>1</v>
      </c>
      <c r="B7" s="16">
        <v>99889</v>
      </c>
      <c r="C7" s="58" t="s">
        <v>172</v>
      </c>
      <c r="D7" s="85" t="s">
        <v>56</v>
      </c>
      <c r="E7" s="246">
        <v>18725000</v>
      </c>
      <c r="F7" s="17">
        <v>18725000</v>
      </c>
      <c r="G7" s="56">
        <v>0</v>
      </c>
      <c r="H7" s="278">
        <v>21</v>
      </c>
      <c r="I7" s="279">
        <v>1.41</v>
      </c>
      <c r="J7" s="279">
        <v>1.41</v>
      </c>
      <c r="K7" s="280">
        <v>0</v>
      </c>
    </row>
    <row r="8" spans="1:11" s="18" customFormat="1" ht="17.25" customHeight="1" thickBot="1" x14ac:dyDescent="0.35">
      <c r="A8" s="13" t="s">
        <v>119</v>
      </c>
      <c r="B8" s="14"/>
      <c r="C8" s="256"/>
      <c r="D8" s="14"/>
      <c r="E8" s="13"/>
      <c r="F8" s="14"/>
      <c r="G8" s="14"/>
      <c r="H8" s="275"/>
      <c r="I8" s="276"/>
      <c r="J8" s="276"/>
      <c r="K8" s="277"/>
    </row>
    <row r="9" spans="1:11" s="18" customFormat="1" ht="49.5" x14ac:dyDescent="0.3">
      <c r="A9" s="31">
        <f>+A7+1</f>
        <v>2</v>
      </c>
      <c r="B9" s="32">
        <v>122576</v>
      </c>
      <c r="C9" s="62" t="s">
        <v>40</v>
      </c>
      <c r="D9" s="245" t="s">
        <v>56</v>
      </c>
      <c r="E9" s="246">
        <v>56100</v>
      </c>
      <c r="F9" s="17">
        <v>56100</v>
      </c>
      <c r="G9" s="56">
        <v>0</v>
      </c>
      <c r="H9" s="281">
        <v>14</v>
      </c>
      <c r="I9" s="282">
        <v>0.01</v>
      </c>
      <c r="J9" s="282">
        <v>0.01</v>
      </c>
      <c r="K9" s="283">
        <v>0</v>
      </c>
    </row>
    <row r="10" spans="1:11" s="18" customFormat="1" ht="66" x14ac:dyDescent="0.3">
      <c r="A10" s="21">
        <f>+A9+1</f>
        <v>3</v>
      </c>
      <c r="B10" s="25">
        <v>129914</v>
      </c>
      <c r="C10" s="59" t="s">
        <v>41</v>
      </c>
      <c r="D10" s="86" t="s">
        <v>56</v>
      </c>
      <c r="E10" s="101">
        <v>3471800</v>
      </c>
      <c r="F10" s="22">
        <v>3471800</v>
      </c>
      <c r="G10" s="56">
        <v>0</v>
      </c>
      <c r="H10" s="284">
        <v>16</v>
      </c>
      <c r="I10" s="285">
        <v>0.69</v>
      </c>
      <c r="J10" s="285">
        <v>0.69</v>
      </c>
      <c r="K10" s="286">
        <v>0</v>
      </c>
    </row>
    <row r="11" spans="1:11" s="18" customFormat="1" ht="49.5" x14ac:dyDescent="0.3">
      <c r="A11" s="21">
        <f t="shared" ref="A11:A19" si="0">+A10+1</f>
        <v>4</v>
      </c>
      <c r="B11" s="20">
        <v>130902</v>
      </c>
      <c r="C11" s="59" t="s">
        <v>37</v>
      </c>
      <c r="D11" s="86" t="s">
        <v>56</v>
      </c>
      <c r="E11" s="101">
        <v>29775000</v>
      </c>
      <c r="F11" s="22">
        <v>29775000</v>
      </c>
      <c r="G11" s="56">
        <v>0</v>
      </c>
      <c r="H11" s="284">
        <v>10</v>
      </c>
      <c r="I11" s="285">
        <v>1.87</v>
      </c>
      <c r="J11" s="285">
        <v>1.87</v>
      </c>
      <c r="K11" s="286">
        <v>0</v>
      </c>
    </row>
    <row r="12" spans="1:11" s="18" customFormat="1" ht="49.5" x14ac:dyDescent="0.3">
      <c r="A12" s="21">
        <f t="shared" si="0"/>
        <v>5</v>
      </c>
      <c r="B12" s="20">
        <v>137342</v>
      </c>
      <c r="C12" s="59" t="s">
        <v>42</v>
      </c>
      <c r="D12" s="86" t="s">
        <v>56</v>
      </c>
      <c r="E12" s="101">
        <v>34200</v>
      </c>
      <c r="F12" s="22">
        <v>34200</v>
      </c>
      <c r="G12" s="56">
        <v>0</v>
      </c>
      <c r="H12" s="284">
        <v>16</v>
      </c>
      <c r="I12" s="285">
        <v>0.01</v>
      </c>
      <c r="J12" s="285">
        <v>0.01</v>
      </c>
      <c r="K12" s="286">
        <v>0</v>
      </c>
    </row>
    <row r="13" spans="1:11" s="18" customFormat="1" ht="66" x14ac:dyDescent="0.3">
      <c r="A13" s="21">
        <f t="shared" si="0"/>
        <v>6</v>
      </c>
      <c r="B13" s="20">
        <v>153132</v>
      </c>
      <c r="C13" s="59" t="s">
        <v>173</v>
      </c>
      <c r="D13" s="86" t="s">
        <v>56</v>
      </c>
      <c r="E13" s="101">
        <v>5300</v>
      </c>
      <c r="F13" s="22">
        <v>5300</v>
      </c>
      <c r="G13" s="56">
        <v>0</v>
      </c>
      <c r="H13" s="284">
        <v>2.0499999999999998</v>
      </c>
      <c r="I13" s="285">
        <v>0.01</v>
      </c>
      <c r="J13" s="285">
        <v>0.01</v>
      </c>
      <c r="K13" s="286">
        <v>0</v>
      </c>
    </row>
    <row r="14" spans="1:11" s="18" customFormat="1" ht="49.5" x14ac:dyDescent="0.3">
      <c r="A14" s="21">
        <f t="shared" si="0"/>
        <v>7</v>
      </c>
      <c r="B14" s="20">
        <v>154956</v>
      </c>
      <c r="C14" s="59" t="s">
        <v>174</v>
      </c>
      <c r="D14" s="86" t="s">
        <v>56</v>
      </c>
      <c r="E14" s="101">
        <v>535321</v>
      </c>
      <c r="F14" s="22">
        <v>535321</v>
      </c>
      <c r="G14" s="56">
        <v>0</v>
      </c>
      <c r="H14" s="284">
        <v>11</v>
      </c>
      <c r="I14" s="285">
        <v>0.04</v>
      </c>
      <c r="J14" s="285">
        <v>0.04</v>
      </c>
      <c r="K14" s="286">
        <v>0</v>
      </c>
    </row>
    <row r="15" spans="1:11" s="18" customFormat="1" ht="49.5" x14ac:dyDescent="0.3">
      <c r="A15" s="21">
        <f t="shared" si="0"/>
        <v>8</v>
      </c>
      <c r="B15" s="33">
        <v>154958</v>
      </c>
      <c r="C15" s="59" t="s">
        <v>175</v>
      </c>
      <c r="D15" s="86" t="s">
        <v>56</v>
      </c>
      <c r="E15" s="101">
        <v>464679</v>
      </c>
      <c r="F15" s="22">
        <v>464679</v>
      </c>
      <c r="G15" s="56">
        <v>0</v>
      </c>
      <c r="H15" s="284">
        <v>24</v>
      </c>
      <c r="I15" s="285">
        <v>0.11</v>
      </c>
      <c r="J15" s="285">
        <v>0.11</v>
      </c>
      <c r="K15" s="286">
        <v>0</v>
      </c>
    </row>
    <row r="16" spans="1:11" s="18" customFormat="1" ht="66" x14ac:dyDescent="0.3">
      <c r="A16" s="21">
        <f t="shared" si="0"/>
        <v>9</v>
      </c>
      <c r="B16" s="20">
        <v>154983</v>
      </c>
      <c r="C16" s="59" t="s">
        <v>176</v>
      </c>
      <c r="D16" s="86" t="s">
        <v>56</v>
      </c>
      <c r="E16" s="101">
        <v>26700</v>
      </c>
      <c r="F16" s="22">
        <v>26700</v>
      </c>
      <c r="G16" s="56">
        <v>0</v>
      </c>
      <c r="H16" s="284">
        <v>10</v>
      </c>
      <c r="I16" s="285">
        <v>0.01</v>
      </c>
      <c r="J16" s="285">
        <v>0.01</v>
      </c>
      <c r="K16" s="286">
        <v>0</v>
      </c>
    </row>
    <row r="17" spans="1:11" s="18" customFormat="1" ht="49.5" x14ac:dyDescent="0.3">
      <c r="A17" s="21">
        <f t="shared" si="0"/>
        <v>10</v>
      </c>
      <c r="B17" s="25">
        <v>155771</v>
      </c>
      <c r="C17" s="59" t="s">
        <v>38</v>
      </c>
      <c r="D17" s="86" t="s">
        <v>56</v>
      </c>
      <c r="E17" s="105">
        <v>207000</v>
      </c>
      <c r="F17" s="34">
        <v>207000</v>
      </c>
      <c r="G17" s="56">
        <v>0</v>
      </c>
      <c r="H17" s="284">
        <v>23.25</v>
      </c>
      <c r="I17" s="285">
        <v>0.03</v>
      </c>
      <c r="J17" s="285">
        <v>0.03</v>
      </c>
      <c r="K17" s="286">
        <v>0</v>
      </c>
    </row>
    <row r="18" spans="1:11" s="18" customFormat="1" ht="66" x14ac:dyDescent="0.3">
      <c r="A18" s="21">
        <f t="shared" si="0"/>
        <v>11</v>
      </c>
      <c r="B18" s="25">
        <v>155808</v>
      </c>
      <c r="C18" s="59" t="s">
        <v>43</v>
      </c>
      <c r="D18" s="86" t="s">
        <v>56</v>
      </c>
      <c r="E18" s="101">
        <v>518900</v>
      </c>
      <c r="F18" s="22">
        <v>518900</v>
      </c>
      <c r="G18" s="56">
        <v>0</v>
      </c>
      <c r="H18" s="284">
        <v>4</v>
      </c>
      <c r="I18" s="285">
        <v>0.08</v>
      </c>
      <c r="J18" s="285">
        <v>0.08</v>
      </c>
      <c r="K18" s="286">
        <v>0</v>
      </c>
    </row>
    <row r="19" spans="1:11" ht="66.75" thickBot="1" x14ac:dyDescent="0.35">
      <c r="A19" s="21">
        <f t="shared" si="0"/>
        <v>12</v>
      </c>
      <c r="B19" s="25">
        <v>156117</v>
      </c>
      <c r="C19" s="59" t="s">
        <v>39</v>
      </c>
      <c r="D19" s="245" t="s">
        <v>56</v>
      </c>
      <c r="E19" s="101">
        <v>2953000</v>
      </c>
      <c r="F19" s="22">
        <v>2953000</v>
      </c>
      <c r="G19" s="56">
        <v>0</v>
      </c>
      <c r="H19" s="287">
        <v>32</v>
      </c>
      <c r="I19" s="288">
        <v>0.86</v>
      </c>
      <c r="J19" s="288">
        <v>0.86</v>
      </c>
      <c r="K19" s="289">
        <v>0</v>
      </c>
    </row>
    <row r="20" spans="1:11" ht="20.25" customHeight="1" thickBot="1" x14ac:dyDescent="0.35">
      <c r="A20" s="29" t="s">
        <v>133</v>
      </c>
      <c r="B20" s="30"/>
      <c r="C20" s="61"/>
      <c r="D20" s="57"/>
      <c r="E20" s="29"/>
      <c r="F20" s="30"/>
      <c r="G20" s="57"/>
      <c r="H20" s="275"/>
      <c r="I20" s="276"/>
      <c r="J20" s="276"/>
      <c r="K20" s="277">
        <v>0</v>
      </c>
    </row>
    <row r="21" spans="1:11" ht="66.75" thickBot="1" x14ac:dyDescent="0.35">
      <c r="A21" s="31">
        <f>+A19+1</f>
        <v>13</v>
      </c>
      <c r="B21" s="32">
        <v>155004</v>
      </c>
      <c r="C21" s="62" t="s">
        <v>44</v>
      </c>
      <c r="D21" s="245" t="s">
        <v>57</v>
      </c>
      <c r="E21" s="247">
        <v>1540000</v>
      </c>
      <c r="F21" s="40">
        <v>1540000</v>
      </c>
      <c r="G21" s="56">
        <v>0</v>
      </c>
      <c r="H21" s="278">
        <v>25700</v>
      </c>
      <c r="I21" s="279">
        <v>1969.67</v>
      </c>
      <c r="J21" s="279">
        <v>1969.67</v>
      </c>
      <c r="K21" s="280">
        <v>0</v>
      </c>
    </row>
    <row r="22" spans="1:11" ht="15.75" customHeight="1" thickBot="1" x14ac:dyDescent="0.35">
      <c r="A22" s="29" t="s">
        <v>177</v>
      </c>
      <c r="B22" s="30"/>
      <c r="C22" s="61"/>
      <c r="D22" s="57"/>
      <c r="E22" s="29"/>
      <c r="F22" s="30"/>
      <c r="G22" s="57"/>
      <c r="H22" s="275"/>
      <c r="I22" s="276"/>
      <c r="J22" s="276"/>
      <c r="K22" s="277"/>
    </row>
    <row r="23" spans="1:11" ht="50.25" thickBot="1" x14ac:dyDescent="0.35">
      <c r="A23" s="37">
        <v>14</v>
      </c>
      <c r="B23" s="36">
        <v>226898</v>
      </c>
      <c r="C23" s="64" t="s">
        <v>26</v>
      </c>
      <c r="D23" s="265" t="s">
        <v>178</v>
      </c>
      <c r="E23" s="266">
        <v>120000000</v>
      </c>
      <c r="F23" s="38">
        <v>120000000</v>
      </c>
      <c r="G23" s="267">
        <v>0</v>
      </c>
      <c r="H23" s="278">
        <v>264194</v>
      </c>
      <c r="I23" s="279">
        <v>147906.32999999999</v>
      </c>
      <c r="J23" s="279">
        <v>147906.32999999999</v>
      </c>
      <c r="K23" s="280">
        <v>0</v>
      </c>
    </row>
    <row r="24" spans="1:11" ht="23.25" customHeight="1" thickBot="1" x14ac:dyDescent="0.35">
      <c r="A24" s="299" t="s">
        <v>45</v>
      </c>
      <c r="B24" s="300"/>
      <c r="C24" s="300"/>
      <c r="D24" s="301"/>
      <c r="E24" s="268">
        <f>SUM(E7:E23)</f>
        <v>178313000</v>
      </c>
      <c r="F24" s="269">
        <f>SUM(F7:F23)</f>
        <v>178313000</v>
      </c>
      <c r="G24" s="270">
        <f>SUM(G7:G23)</f>
        <v>0</v>
      </c>
      <c r="H24" s="290"/>
      <c r="I24" s="291"/>
      <c r="J24" s="291"/>
      <c r="K24" s="292"/>
    </row>
    <row r="25" spans="1:11" ht="17.25" thickBot="1" x14ac:dyDescent="0.35">
      <c r="A25" s="386" t="s">
        <v>197</v>
      </c>
    </row>
    <row r="26" spans="1:11" ht="59.25" customHeight="1" thickBot="1" x14ac:dyDescent="0.35">
      <c r="B26" s="142"/>
      <c r="C26" s="143"/>
      <c r="D26" s="144"/>
    </row>
  </sheetData>
  <mergeCells count="11">
    <mergeCell ref="A1:D1"/>
    <mergeCell ref="A2:D2"/>
    <mergeCell ref="A3:D3"/>
    <mergeCell ref="A4:A5"/>
    <mergeCell ref="B4:B5"/>
    <mergeCell ref="C4:C5"/>
    <mergeCell ref="D4:D5"/>
    <mergeCell ref="E4:G4"/>
    <mergeCell ref="H4:K4"/>
    <mergeCell ref="B26:C26"/>
    <mergeCell ref="A24:D24"/>
  </mergeCells>
  <pageMargins left="0.70866141732283505" right="0.70866141732283505" top="0.74803149606299202" bottom="0.74803149606299202" header="0.31496062992126" footer="0.31496062992126"/>
  <pageSetup paperSize="17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2CCF3-05A6-4ED5-A8FF-2013BB8DA7E6}">
  <sheetPr>
    <tabColor rgb="FF00B050"/>
    <pageSetUpPr fitToPage="1"/>
  </sheetPr>
  <dimension ref="A1:K14"/>
  <sheetViews>
    <sheetView view="pageBreakPreview" zoomScale="70" zoomScaleNormal="80" zoomScaleSheetLayoutView="70" workbookViewId="0">
      <pane ySplit="5" topLeftCell="A12" activePane="bottomLeft" state="frozen"/>
      <selection activeCell="C8" sqref="C8"/>
      <selection pane="bottomLeft" activeCell="A13" sqref="A13"/>
    </sheetView>
  </sheetViews>
  <sheetFormatPr baseColWidth="10" defaultColWidth="11.42578125" defaultRowHeight="16.5" x14ac:dyDescent="0.3"/>
  <cols>
    <col min="1" max="1" width="10" style="42" customWidth="1"/>
    <col min="2" max="2" width="12" style="43" bestFit="1" customWidth="1"/>
    <col min="3" max="3" width="51.42578125" style="257" customWidth="1"/>
    <col min="4" max="4" width="23.85546875" style="44" customWidth="1"/>
    <col min="5" max="5" width="23.7109375" style="302" bestFit="1" customWidth="1"/>
    <col min="6" max="6" width="23.7109375" style="5" bestFit="1" customWidth="1"/>
    <col min="7" max="7" width="19.42578125" style="5" bestFit="1" customWidth="1"/>
    <col min="8" max="8" width="19.140625" style="5" customWidth="1"/>
    <col min="9" max="9" width="17.28515625" style="5" bestFit="1" customWidth="1"/>
    <col min="10" max="10" width="14.42578125" style="5" bestFit="1" customWidth="1"/>
    <col min="11" max="11" width="19.42578125" style="6" bestFit="1" customWidth="1"/>
    <col min="12" max="16384" width="11.42578125" style="6"/>
  </cols>
  <sheetData>
    <row r="1" spans="1:11" ht="15" customHeight="1" x14ac:dyDescent="0.3">
      <c r="A1" s="45" t="s">
        <v>0</v>
      </c>
      <c r="B1" s="45"/>
      <c r="C1" s="45"/>
      <c r="D1" s="45"/>
      <c r="E1" s="303"/>
      <c r="F1" s="145"/>
      <c r="G1" s="145"/>
      <c r="H1" s="145"/>
      <c r="I1" s="145"/>
      <c r="J1" s="145"/>
      <c r="K1" s="146"/>
    </row>
    <row r="2" spans="1:11" ht="15" customHeight="1" x14ac:dyDescent="0.3">
      <c r="A2" s="45" t="s">
        <v>193</v>
      </c>
      <c r="B2" s="45"/>
      <c r="C2" s="45"/>
      <c r="D2" s="45"/>
      <c r="E2" s="303"/>
      <c r="F2" s="145"/>
      <c r="G2" s="145"/>
      <c r="H2" s="145"/>
      <c r="I2" s="145"/>
      <c r="J2" s="145"/>
      <c r="K2" s="146"/>
    </row>
    <row r="3" spans="1:11" ht="15.75" customHeight="1" thickBot="1" x14ac:dyDescent="0.35">
      <c r="A3" s="147" t="s">
        <v>59</v>
      </c>
      <c r="B3" s="147"/>
      <c r="C3" s="147"/>
      <c r="D3" s="147"/>
      <c r="E3" s="303"/>
      <c r="F3" s="145"/>
      <c r="G3" s="145"/>
      <c r="H3" s="145"/>
      <c r="I3" s="145"/>
      <c r="J3" s="145"/>
      <c r="K3" s="146"/>
    </row>
    <row r="4" spans="1:11" ht="15.75" customHeight="1" thickBot="1" x14ac:dyDescent="0.35">
      <c r="A4" s="48" t="s">
        <v>2</v>
      </c>
      <c r="B4" s="49" t="s">
        <v>3</v>
      </c>
      <c r="C4" s="50" t="s">
        <v>4</v>
      </c>
      <c r="D4" s="83" t="s">
        <v>55</v>
      </c>
      <c r="E4" s="304" t="s">
        <v>50</v>
      </c>
      <c r="F4" s="305"/>
      <c r="G4" s="323"/>
      <c r="H4" s="321" t="s">
        <v>52</v>
      </c>
      <c r="I4" s="306"/>
      <c r="J4" s="306"/>
      <c r="K4" s="307"/>
    </row>
    <row r="5" spans="1:11" ht="39.75" customHeight="1" thickBot="1" x14ac:dyDescent="0.35">
      <c r="A5" s="309"/>
      <c r="B5" s="310"/>
      <c r="C5" s="311"/>
      <c r="D5" s="319"/>
      <c r="E5" s="324" t="s">
        <v>49</v>
      </c>
      <c r="F5" s="312" t="s">
        <v>48</v>
      </c>
      <c r="G5" s="313" t="s">
        <v>53</v>
      </c>
      <c r="H5" s="314" t="s">
        <v>51</v>
      </c>
      <c r="I5" s="315" t="s">
        <v>49</v>
      </c>
      <c r="J5" s="316" t="s">
        <v>48</v>
      </c>
      <c r="K5" s="308" t="s">
        <v>53</v>
      </c>
    </row>
    <row r="6" spans="1:11" ht="15" customHeight="1" x14ac:dyDescent="0.3">
      <c r="A6" s="338" t="s">
        <v>184</v>
      </c>
      <c r="B6" s="339"/>
      <c r="C6" s="339"/>
      <c r="D6" s="340"/>
      <c r="E6" s="338"/>
      <c r="F6" s="339"/>
      <c r="G6" s="341"/>
      <c r="H6" s="342"/>
      <c r="I6" s="339"/>
      <c r="J6" s="339"/>
      <c r="K6" s="263"/>
    </row>
    <row r="7" spans="1:11" s="18" customFormat="1" ht="49.5" x14ac:dyDescent="0.3">
      <c r="A7" s="19">
        <v>1</v>
      </c>
      <c r="B7" s="25">
        <v>130572</v>
      </c>
      <c r="C7" s="59" t="s">
        <v>185</v>
      </c>
      <c r="D7" s="86" t="s">
        <v>178</v>
      </c>
      <c r="E7" s="326">
        <v>2000000</v>
      </c>
      <c r="F7" s="317">
        <v>2000000</v>
      </c>
      <c r="G7" s="102">
        <v>0</v>
      </c>
      <c r="H7" s="92">
        <v>7520</v>
      </c>
      <c r="I7" s="23">
        <v>0</v>
      </c>
      <c r="J7" s="23">
        <v>0</v>
      </c>
      <c r="K7" s="318">
        <v>0</v>
      </c>
    </row>
    <row r="8" spans="1:11" s="18" customFormat="1" ht="49.5" x14ac:dyDescent="0.3">
      <c r="A8" s="19">
        <f>+A7+1</f>
        <v>2</v>
      </c>
      <c r="B8" s="25">
        <v>148405</v>
      </c>
      <c r="C8" s="59" t="s">
        <v>186</v>
      </c>
      <c r="D8" s="86" t="s">
        <v>178</v>
      </c>
      <c r="E8" s="326">
        <v>2000000</v>
      </c>
      <c r="F8" s="317">
        <v>2000000</v>
      </c>
      <c r="G8" s="102">
        <v>0</v>
      </c>
      <c r="H8" s="92">
        <v>7519</v>
      </c>
      <c r="I8" s="23">
        <v>0</v>
      </c>
      <c r="J8" s="23">
        <v>0</v>
      </c>
      <c r="K8" s="318">
        <v>0</v>
      </c>
    </row>
    <row r="9" spans="1:11" s="18" customFormat="1" ht="49.5" x14ac:dyDescent="0.3">
      <c r="A9" s="19">
        <f t="shared" ref="A9:A11" si="0">+A8+1</f>
        <v>3</v>
      </c>
      <c r="B9" s="25">
        <v>148408</v>
      </c>
      <c r="C9" s="59" t="s">
        <v>187</v>
      </c>
      <c r="D9" s="86" t="s">
        <v>178</v>
      </c>
      <c r="E9" s="326">
        <v>2000000</v>
      </c>
      <c r="F9" s="317">
        <v>2000000</v>
      </c>
      <c r="G9" s="102">
        <v>0</v>
      </c>
      <c r="H9" s="92">
        <v>7519</v>
      </c>
      <c r="I9" s="23">
        <v>0</v>
      </c>
      <c r="J9" s="23">
        <v>0</v>
      </c>
      <c r="K9" s="318">
        <v>0</v>
      </c>
    </row>
    <row r="10" spans="1:11" s="18" customFormat="1" ht="49.5" x14ac:dyDescent="0.3">
      <c r="A10" s="19">
        <f t="shared" si="0"/>
        <v>4</v>
      </c>
      <c r="B10" s="25">
        <v>149702</v>
      </c>
      <c r="C10" s="59" t="s">
        <v>188</v>
      </c>
      <c r="D10" s="86" t="s">
        <v>178</v>
      </c>
      <c r="E10" s="326">
        <v>2000000</v>
      </c>
      <c r="F10" s="317">
        <v>2000000</v>
      </c>
      <c r="G10" s="102">
        <v>0</v>
      </c>
      <c r="H10" s="92">
        <v>7519</v>
      </c>
      <c r="I10" s="23">
        <v>0</v>
      </c>
      <c r="J10" s="23">
        <v>0</v>
      </c>
      <c r="K10" s="318">
        <v>0</v>
      </c>
    </row>
    <row r="11" spans="1:11" s="18" customFormat="1" ht="50.25" thickBot="1" x14ac:dyDescent="0.35">
      <c r="A11" s="327">
        <f t="shared" si="0"/>
        <v>5</v>
      </c>
      <c r="B11" s="35">
        <v>71361</v>
      </c>
      <c r="C11" s="63" t="s">
        <v>189</v>
      </c>
      <c r="D11" s="328" t="s">
        <v>178</v>
      </c>
      <c r="E11" s="329">
        <v>2000000</v>
      </c>
      <c r="F11" s="330">
        <v>2000000</v>
      </c>
      <c r="G11" s="331">
        <v>0</v>
      </c>
      <c r="H11" s="332">
        <v>9034</v>
      </c>
      <c r="I11" s="28">
        <v>0</v>
      </c>
      <c r="J11" s="28">
        <v>0</v>
      </c>
      <c r="K11" s="333">
        <v>0</v>
      </c>
    </row>
    <row r="12" spans="1:11" ht="23.25" customHeight="1" thickBot="1" x14ac:dyDescent="0.35">
      <c r="A12" s="299" t="s">
        <v>45</v>
      </c>
      <c r="B12" s="300"/>
      <c r="C12" s="300"/>
      <c r="D12" s="301"/>
      <c r="E12" s="334">
        <f>SUM(E7:E11)</f>
        <v>10000000</v>
      </c>
      <c r="F12" s="335">
        <f>SUM(F7:F11)</f>
        <v>10000000</v>
      </c>
      <c r="G12" s="336">
        <f>SUM(G7:G11)</f>
        <v>0</v>
      </c>
      <c r="H12" s="337"/>
      <c r="I12" s="272"/>
      <c r="J12" s="272"/>
      <c r="K12" s="264"/>
    </row>
    <row r="13" spans="1:11" ht="17.25" thickBot="1" x14ac:dyDescent="0.35">
      <c r="A13" s="386" t="s">
        <v>197</v>
      </c>
    </row>
    <row r="14" spans="1:11" ht="59.25" customHeight="1" thickBot="1" x14ac:dyDescent="0.35">
      <c r="B14" s="142"/>
      <c r="C14" s="143"/>
      <c r="D14" s="144"/>
    </row>
  </sheetData>
  <mergeCells count="11">
    <mergeCell ref="A1:D1"/>
    <mergeCell ref="A2:D2"/>
    <mergeCell ref="A3:D3"/>
    <mergeCell ref="A4:A5"/>
    <mergeCell ref="B4:B5"/>
    <mergeCell ref="C4:C5"/>
    <mergeCell ref="D4:D5"/>
    <mergeCell ref="B14:C14"/>
    <mergeCell ref="E4:G4"/>
    <mergeCell ref="H4:K4"/>
    <mergeCell ref="A12:D12"/>
  </mergeCells>
  <pageMargins left="0.70866141732283505" right="0.70866141732283505" top="0.74803149606299202" bottom="0.74803149606299202" header="0.31496062992126" footer="0.31496062992126"/>
  <pageSetup paperSize="17" scale="8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15C5D-0198-4E7B-9B37-89839E0E4DBD}">
  <sheetPr>
    <tabColor rgb="FF00B050"/>
    <pageSetUpPr fitToPage="1"/>
  </sheetPr>
  <dimension ref="A1:W13"/>
  <sheetViews>
    <sheetView view="pageBreakPreview" zoomScale="70" zoomScaleNormal="80" zoomScaleSheetLayoutView="70" workbookViewId="0">
      <pane ySplit="5" topLeftCell="A6" activePane="bottomLeft" state="frozen"/>
      <selection activeCell="F9" sqref="F9"/>
      <selection pane="bottomLeft" activeCell="A12" sqref="A12"/>
    </sheetView>
  </sheetViews>
  <sheetFormatPr baseColWidth="10" defaultColWidth="11.42578125" defaultRowHeight="16.5" x14ac:dyDescent="0.3"/>
  <cols>
    <col min="1" max="1" width="10" style="42" customWidth="1"/>
    <col min="2" max="2" width="12" style="43" bestFit="1" customWidth="1"/>
    <col min="3" max="3" width="58.5703125" style="44" customWidth="1"/>
    <col min="4" max="4" width="23.85546875" style="44" customWidth="1"/>
    <col min="5" max="5" width="21.7109375" style="302" bestFit="1" customWidth="1"/>
    <col min="6" max="6" width="21.7109375" style="5" bestFit="1" customWidth="1"/>
    <col min="7" max="7" width="16.28515625" style="5" bestFit="1" customWidth="1"/>
    <col min="8" max="8" width="19.140625" style="5" bestFit="1" customWidth="1"/>
    <col min="9" max="9" width="14.85546875" style="5" bestFit="1" customWidth="1"/>
    <col min="10" max="10" width="12.42578125" style="5" bestFit="1" customWidth="1"/>
    <col min="11" max="11" width="15.5703125" style="6" customWidth="1"/>
    <col min="12" max="16384" width="11.42578125" style="6"/>
  </cols>
  <sheetData>
    <row r="1" spans="1:11" ht="15" customHeight="1" x14ac:dyDescent="0.3">
      <c r="A1" s="1" t="s">
        <v>0</v>
      </c>
      <c r="B1" s="1"/>
      <c r="C1" s="1"/>
      <c r="D1" s="1"/>
    </row>
    <row r="2" spans="1:11" ht="15" customHeight="1" x14ac:dyDescent="0.3">
      <c r="A2" s="1" t="s">
        <v>192</v>
      </c>
      <c r="B2" s="1"/>
      <c r="C2" s="1"/>
      <c r="D2" s="1"/>
    </row>
    <row r="3" spans="1:11" ht="15.75" customHeight="1" thickBot="1" x14ac:dyDescent="0.35">
      <c r="A3" s="1" t="s">
        <v>59</v>
      </c>
      <c r="B3" s="1"/>
      <c r="C3" s="1"/>
      <c r="D3" s="1"/>
    </row>
    <row r="4" spans="1:11" ht="15.75" customHeight="1" x14ac:dyDescent="0.3">
      <c r="A4" s="343" t="s">
        <v>2</v>
      </c>
      <c r="B4" s="344" t="s">
        <v>3</v>
      </c>
      <c r="C4" s="345" t="s">
        <v>4</v>
      </c>
      <c r="D4" s="346" t="s">
        <v>55</v>
      </c>
      <c r="E4" s="347" t="s">
        <v>50</v>
      </c>
      <c r="F4" s="348"/>
      <c r="G4" s="349"/>
      <c r="H4" s="350" t="s">
        <v>52</v>
      </c>
      <c r="I4" s="351"/>
      <c r="J4" s="351"/>
      <c r="K4" s="352"/>
    </row>
    <row r="5" spans="1:11" ht="22.5" customHeight="1" thickBot="1" x14ac:dyDescent="0.35">
      <c r="A5" s="353"/>
      <c r="B5" s="354"/>
      <c r="C5" s="355"/>
      <c r="D5" s="356"/>
      <c r="E5" s="357" t="s">
        <v>49</v>
      </c>
      <c r="F5" s="358" t="s">
        <v>48</v>
      </c>
      <c r="G5" s="359" t="s">
        <v>53</v>
      </c>
      <c r="H5" s="360" t="s">
        <v>51</v>
      </c>
      <c r="I5" s="361" t="s">
        <v>49</v>
      </c>
      <c r="J5" s="361" t="s">
        <v>48</v>
      </c>
      <c r="K5" s="374" t="s">
        <v>53</v>
      </c>
    </row>
    <row r="6" spans="1:11" ht="15" customHeight="1" x14ac:dyDescent="0.3">
      <c r="A6" s="362" t="s">
        <v>184</v>
      </c>
      <c r="B6" s="363"/>
      <c r="C6" s="363"/>
      <c r="D6" s="364"/>
      <c r="E6" s="362"/>
      <c r="F6" s="363"/>
      <c r="G6" s="365"/>
      <c r="H6" s="362"/>
      <c r="I6" s="363"/>
      <c r="J6" s="363"/>
      <c r="K6" s="366"/>
    </row>
    <row r="7" spans="1:11" s="18" customFormat="1" ht="49.5" x14ac:dyDescent="0.3">
      <c r="A7" s="19">
        <v>1</v>
      </c>
      <c r="B7" s="25">
        <v>133043</v>
      </c>
      <c r="C7" s="59" t="s">
        <v>47</v>
      </c>
      <c r="D7" s="86" t="s">
        <v>178</v>
      </c>
      <c r="E7" s="326">
        <v>5973983</v>
      </c>
      <c r="F7" s="317">
        <v>5973983</v>
      </c>
      <c r="G7" s="102">
        <v>0</v>
      </c>
      <c r="H7" s="367">
        <v>5952</v>
      </c>
      <c r="I7" s="368">
        <v>5952</v>
      </c>
      <c r="J7" s="368">
        <v>5952</v>
      </c>
      <c r="K7" s="369">
        <v>0</v>
      </c>
    </row>
    <row r="8" spans="1:11" s="18" customFormat="1" ht="39" customHeight="1" x14ac:dyDescent="0.3">
      <c r="A8" s="19">
        <f>+A7+1</f>
        <v>2</v>
      </c>
      <c r="B8" s="25">
        <v>133210</v>
      </c>
      <c r="C8" s="59" t="s">
        <v>190</v>
      </c>
      <c r="D8" s="86" t="s">
        <v>178</v>
      </c>
      <c r="E8" s="326">
        <v>475807</v>
      </c>
      <c r="F8" s="317">
        <v>475807</v>
      </c>
      <c r="G8" s="102">
        <v>0</v>
      </c>
      <c r="H8" s="367">
        <v>1648</v>
      </c>
      <c r="I8" s="368">
        <v>250</v>
      </c>
      <c r="J8" s="368">
        <v>250</v>
      </c>
      <c r="K8" s="369">
        <v>0</v>
      </c>
    </row>
    <row r="9" spans="1:11" s="18" customFormat="1" ht="66" x14ac:dyDescent="0.3">
      <c r="A9" s="19">
        <f t="shared" ref="A9:A10" si="0">+A8+1</f>
        <v>3</v>
      </c>
      <c r="B9" s="25">
        <v>205031</v>
      </c>
      <c r="C9" s="59" t="s">
        <v>191</v>
      </c>
      <c r="D9" s="86" t="s">
        <v>178</v>
      </c>
      <c r="E9" s="326">
        <v>10590000</v>
      </c>
      <c r="F9" s="317">
        <v>10590000</v>
      </c>
      <c r="G9" s="102">
        <v>0</v>
      </c>
      <c r="H9" s="367">
        <v>3270</v>
      </c>
      <c r="I9" s="368">
        <v>2223</v>
      </c>
      <c r="J9" s="368">
        <v>2223</v>
      </c>
      <c r="K9" s="369">
        <v>0</v>
      </c>
    </row>
    <row r="10" spans="1:11" s="18" customFormat="1" ht="33.75" thickBot="1" x14ac:dyDescent="0.35">
      <c r="A10" s="327">
        <f t="shared" si="0"/>
        <v>4</v>
      </c>
      <c r="B10" s="35">
        <v>55903</v>
      </c>
      <c r="C10" s="63" t="s">
        <v>46</v>
      </c>
      <c r="D10" s="328" t="s">
        <v>178</v>
      </c>
      <c r="E10" s="329">
        <v>2535000</v>
      </c>
      <c r="F10" s="330">
        <v>2535000</v>
      </c>
      <c r="G10" s="331">
        <v>0</v>
      </c>
      <c r="H10" s="370">
        <v>444.44</v>
      </c>
      <c r="I10" s="371">
        <v>444</v>
      </c>
      <c r="J10" s="371">
        <v>444</v>
      </c>
      <c r="K10" s="372">
        <v>0</v>
      </c>
    </row>
    <row r="11" spans="1:11" ht="23.25" customHeight="1" thickBot="1" x14ac:dyDescent="0.35">
      <c r="A11" s="299" t="s">
        <v>45</v>
      </c>
      <c r="B11" s="300"/>
      <c r="C11" s="300"/>
      <c r="D11" s="301"/>
      <c r="E11" s="334">
        <f>SUM(E7:E10)</f>
        <v>19574790</v>
      </c>
      <c r="F11" s="335">
        <f>SUM(F7:F10)</f>
        <v>19574790</v>
      </c>
      <c r="G11" s="336">
        <f>SUM(G7:G10)</f>
        <v>0</v>
      </c>
      <c r="H11" s="271"/>
      <c r="I11" s="272"/>
      <c r="J11" s="272"/>
      <c r="K11" s="373"/>
    </row>
    <row r="12" spans="1:11" ht="17.25" thickBot="1" x14ac:dyDescent="0.35">
      <c r="A12" s="386" t="s">
        <v>197</v>
      </c>
    </row>
    <row r="13" spans="1:11" ht="59.25" customHeight="1" thickBot="1" x14ac:dyDescent="0.35">
      <c r="B13" s="142"/>
      <c r="C13" s="143"/>
      <c r="D13" s="144"/>
    </row>
  </sheetData>
  <mergeCells count="11">
    <mergeCell ref="B13:C13"/>
    <mergeCell ref="A1:D1"/>
    <mergeCell ref="A2:D2"/>
    <mergeCell ref="A3:D3"/>
    <mergeCell ref="A4:A5"/>
    <mergeCell ref="B4:B5"/>
    <mergeCell ref="C4:C5"/>
    <mergeCell ref="D4:D5"/>
    <mergeCell ref="A11:D11"/>
    <mergeCell ref="E4:G4"/>
    <mergeCell ref="H4:K4"/>
  </mergeCells>
  <pageMargins left="0.70866141732283505" right="0.70866141732283505" top="0.74803149606299202" bottom="0.74803149606299202" header="0.31496062992126" footer="0.31496062992126"/>
  <pageSetup paperSize="17"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4FBB-D8AA-4631-B55D-4E611F7509E8}">
  <sheetPr>
    <tabColor rgb="FF00B050"/>
    <pageSetUpPr fitToPage="1"/>
  </sheetPr>
  <dimension ref="A1:V12"/>
  <sheetViews>
    <sheetView view="pageBreakPreview" zoomScale="80" zoomScaleNormal="80" zoomScaleSheetLayoutView="80" workbookViewId="0">
      <pane ySplit="5" topLeftCell="A6" activePane="bottomLeft" state="frozen"/>
      <selection activeCell="F9" sqref="F9"/>
      <selection pane="bottomLeft" activeCell="A12" sqref="A12"/>
    </sheetView>
  </sheetViews>
  <sheetFormatPr baseColWidth="10" defaultColWidth="11.42578125" defaultRowHeight="16.5" x14ac:dyDescent="0.3"/>
  <cols>
    <col min="1" max="1" width="10" style="42" customWidth="1"/>
    <col min="2" max="2" width="12" style="43" bestFit="1" customWidth="1"/>
    <col min="3" max="3" width="60.85546875" style="44" customWidth="1"/>
    <col min="4" max="4" width="23.85546875" style="44" customWidth="1"/>
    <col min="5" max="5" width="21" style="302" bestFit="1" customWidth="1"/>
    <col min="6" max="6" width="21" style="5" bestFit="1" customWidth="1"/>
    <col min="7" max="7" width="16.28515625" style="5" bestFit="1" customWidth="1"/>
    <col min="8" max="8" width="19.140625" style="5" bestFit="1" customWidth="1"/>
    <col min="9" max="9" width="14.85546875" style="5" bestFit="1" customWidth="1"/>
    <col min="10" max="10" width="12.42578125" style="5" bestFit="1" customWidth="1"/>
    <col min="11" max="11" width="16.28515625" style="5" bestFit="1" customWidth="1"/>
    <col min="12" max="16384" width="11.42578125" style="6"/>
  </cols>
  <sheetData>
    <row r="1" spans="1:11" ht="15" customHeight="1" x14ac:dyDescent="0.3">
      <c r="A1" s="45" t="s">
        <v>0</v>
      </c>
      <c r="B1" s="45"/>
      <c r="C1" s="45"/>
      <c r="D1" s="45"/>
      <c r="E1" s="303"/>
    </row>
    <row r="2" spans="1:11" ht="15" customHeight="1" x14ac:dyDescent="0.3">
      <c r="A2" s="45" t="s">
        <v>179</v>
      </c>
      <c r="B2" s="45"/>
      <c r="C2" s="45"/>
      <c r="D2" s="45"/>
      <c r="E2" s="45"/>
    </row>
    <row r="3" spans="1:11" ht="15.75" customHeight="1" thickBot="1" x14ac:dyDescent="0.35">
      <c r="A3" s="147" t="s">
        <v>59</v>
      </c>
      <c r="B3" s="147"/>
      <c r="C3" s="147"/>
      <c r="D3" s="147"/>
      <c r="E3" s="303"/>
    </row>
    <row r="4" spans="1:11" ht="15.75" customHeight="1" x14ac:dyDescent="0.3">
      <c r="A4" s="7" t="s">
        <v>2</v>
      </c>
      <c r="B4" s="8" t="s">
        <v>3</v>
      </c>
      <c r="C4" s="9" t="s">
        <v>4</v>
      </c>
      <c r="D4" s="194" t="s">
        <v>55</v>
      </c>
      <c r="E4" s="375" t="s">
        <v>50</v>
      </c>
      <c r="F4" s="376"/>
      <c r="G4" s="377"/>
      <c r="H4" s="348" t="s">
        <v>52</v>
      </c>
      <c r="I4" s="348"/>
      <c r="J4" s="348"/>
      <c r="K4" s="349"/>
    </row>
    <row r="5" spans="1:11" ht="22.5" customHeight="1" thickBot="1" x14ac:dyDescent="0.35">
      <c r="A5" s="10"/>
      <c r="B5" s="11"/>
      <c r="C5" s="12"/>
      <c r="D5" s="198"/>
      <c r="E5" s="382" t="s">
        <v>49</v>
      </c>
      <c r="F5" s="378" t="s">
        <v>48</v>
      </c>
      <c r="G5" s="248" t="s">
        <v>53</v>
      </c>
      <c r="H5" s="249" t="s">
        <v>51</v>
      </c>
      <c r="I5" s="250" t="s">
        <v>49</v>
      </c>
      <c r="J5" s="201" t="s">
        <v>48</v>
      </c>
      <c r="K5" s="201" t="s">
        <v>53</v>
      </c>
    </row>
    <row r="6" spans="1:11" ht="15" customHeight="1" x14ac:dyDescent="0.3">
      <c r="A6" s="261" t="s">
        <v>180</v>
      </c>
      <c r="B6" s="262"/>
      <c r="C6" s="262"/>
      <c r="D6" s="320"/>
      <c r="E6" s="261"/>
      <c r="F6" s="262"/>
      <c r="G6" s="325"/>
      <c r="H6" s="322"/>
      <c r="I6" s="262"/>
      <c r="J6" s="262"/>
      <c r="K6" s="325"/>
    </row>
    <row r="7" spans="1:11" s="18" customFormat="1" ht="49.5" x14ac:dyDescent="0.3">
      <c r="A7" s="19">
        <v>1</v>
      </c>
      <c r="B7" s="25">
        <v>171980</v>
      </c>
      <c r="C7" s="59" t="s">
        <v>181</v>
      </c>
      <c r="D7" s="86" t="s">
        <v>163</v>
      </c>
      <c r="E7" s="326">
        <v>2275992</v>
      </c>
      <c r="F7" s="317">
        <v>2275992</v>
      </c>
      <c r="G7" s="102">
        <v>0</v>
      </c>
      <c r="H7" s="92">
        <v>354</v>
      </c>
      <c r="I7" s="23">
        <v>177</v>
      </c>
      <c r="J7" s="23">
        <v>177</v>
      </c>
      <c r="K7" s="76">
        <v>0</v>
      </c>
    </row>
    <row r="8" spans="1:11" s="18" customFormat="1" ht="49.5" x14ac:dyDescent="0.3">
      <c r="A8" s="19">
        <v>2</v>
      </c>
      <c r="B8" s="25">
        <v>184337</v>
      </c>
      <c r="C8" s="59" t="s">
        <v>182</v>
      </c>
      <c r="D8" s="86" t="s">
        <v>163</v>
      </c>
      <c r="E8" s="326">
        <v>842402</v>
      </c>
      <c r="F8" s="317">
        <v>842402</v>
      </c>
      <c r="G8" s="102">
        <v>0</v>
      </c>
      <c r="H8" s="92">
        <v>563</v>
      </c>
      <c r="I8" s="23">
        <v>112</v>
      </c>
      <c r="J8" s="23">
        <v>112</v>
      </c>
      <c r="K8" s="76">
        <v>0</v>
      </c>
    </row>
    <row r="9" spans="1:11" s="18" customFormat="1" ht="33.75" thickBot="1" x14ac:dyDescent="0.35">
      <c r="A9" s="27">
        <v>3</v>
      </c>
      <c r="B9" s="80">
        <v>58761</v>
      </c>
      <c r="C9" s="60" t="s">
        <v>183</v>
      </c>
      <c r="D9" s="90" t="s">
        <v>163</v>
      </c>
      <c r="E9" s="383">
        <v>8564037</v>
      </c>
      <c r="F9" s="379">
        <v>8564037</v>
      </c>
      <c r="G9" s="384">
        <v>0</v>
      </c>
      <c r="H9" s="93">
        <v>810</v>
      </c>
      <c r="I9" s="81">
        <v>405</v>
      </c>
      <c r="J9" s="81">
        <v>405</v>
      </c>
      <c r="K9" s="82">
        <v>0</v>
      </c>
    </row>
    <row r="10" spans="1:11" ht="23.25" customHeight="1" thickBot="1" x14ac:dyDescent="0.35">
      <c r="A10" s="299" t="s">
        <v>45</v>
      </c>
      <c r="B10" s="300"/>
      <c r="C10" s="300"/>
      <c r="D10" s="300"/>
      <c r="E10" s="385">
        <f>SUM(E7:E9)</f>
        <v>11682431</v>
      </c>
      <c r="F10" s="380">
        <f>SUM(F7:F9)</f>
        <v>11682431</v>
      </c>
      <c r="G10" s="258">
        <f>SUM(G7:G9)</f>
        <v>0</v>
      </c>
      <c r="H10" s="259"/>
      <c r="I10" s="260">
        <f>SUM(I7:I9)</f>
        <v>694</v>
      </c>
      <c r="J10" s="260">
        <f>SUM(J7:J9)</f>
        <v>694</v>
      </c>
      <c r="K10" s="381">
        <f>SUM(K7:K9)</f>
        <v>0</v>
      </c>
    </row>
    <row r="11" spans="1:11" x14ac:dyDescent="0.3">
      <c r="A11" s="386" t="s">
        <v>197</v>
      </c>
    </row>
    <row r="12" spans="1:11" ht="59.25" customHeight="1" x14ac:dyDescent="0.3">
      <c r="B12" s="387"/>
      <c r="C12" s="387"/>
      <c r="D12" s="144"/>
    </row>
  </sheetData>
  <mergeCells count="11">
    <mergeCell ref="A1:D1"/>
    <mergeCell ref="A3:D3"/>
    <mergeCell ref="A4:A5"/>
    <mergeCell ref="B4:B5"/>
    <mergeCell ref="C4:C5"/>
    <mergeCell ref="D4:D5"/>
    <mergeCell ref="A2:E2"/>
    <mergeCell ref="B12:C12"/>
    <mergeCell ref="E4:G4"/>
    <mergeCell ref="H4:K4"/>
    <mergeCell ref="A10:D10"/>
  </mergeCells>
  <pageMargins left="0.70866141732283505" right="0.70866141732283505" top="0.74803149606299202" bottom="0.74803149606299202" header="0.31496062992126" footer="0.31496062992126"/>
  <pageSetup paperSize="17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12</vt:i4>
      </vt:variant>
    </vt:vector>
  </HeadingPairs>
  <TitlesOfParts>
    <vt:vector size="18" baseType="lpstr">
      <vt:lpstr>DGC</vt:lpstr>
      <vt:lpstr>UCEE</vt:lpstr>
      <vt:lpstr>FSS</vt:lpstr>
      <vt:lpstr>UDEVIPO</vt:lpstr>
      <vt:lpstr>PROVIAL</vt:lpstr>
      <vt:lpstr>INSIVUMEH</vt:lpstr>
      <vt:lpstr>DGC!Área_de_impresión</vt:lpstr>
      <vt:lpstr>FSS!Área_de_impresión</vt:lpstr>
      <vt:lpstr>INSIVUMEH!Área_de_impresión</vt:lpstr>
      <vt:lpstr>PROVIAL!Área_de_impresión</vt:lpstr>
      <vt:lpstr>UCEE!Área_de_impresión</vt:lpstr>
      <vt:lpstr>UDEVIPO!Área_de_impresión</vt:lpstr>
      <vt:lpstr>DGC!Títulos_a_imprimir</vt:lpstr>
      <vt:lpstr>FSS!Títulos_a_imprimir</vt:lpstr>
      <vt:lpstr>INSIVUMEH!Títulos_a_imprimir</vt:lpstr>
      <vt:lpstr>PROVIAL!Títulos_a_imprimir</vt:lpstr>
      <vt:lpstr>UCEE!Títulos_a_imprimir</vt:lpstr>
      <vt:lpstr>UDEVIPO!Títulos_a_imprimir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Juana Margoth Colmenares Veliz</dc:creator>
  <cp:lastModifiedBy>Evelin Maritza Ramirez Tobias</cp:lastModifiedBy>
  <cp:lastPrinted>2020-03-12T20:55:33Z</cp:lastPrinted>
  <dcterms:created xsi:type="dcterms:W3CDTF">2018-04-24T02:27:34Z</dcterms:created>
  <dcterms:modified xsi:type="dcterms:W3CDTF">2020-03-12T20:55:37Z</dcterms:modified>
</cp:coreProperties>
</file>