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228"/>
  <workbookPr/>
  <mc:AlternateContent xmlns:mc="http://schemas.openxmlformats.org/markup-compatibility/2006">
    <mc:Choice Requires="x15">
      <x15ac:absPath xmlns:x15ac="http://schemas.microsoft.com/office/spreadsheetml/2010/11/ac" url="\\192.168.1.247\compartida$\EMA\AÑO 2019\EVELIN\Seguimiento Producción 2019.UDAF\03.12.2019 (Noviembre)\Seguimiento Físico y Financiero funcionamiento e inversión\"/>
    </mc:Choice>
  </mc:AlternateContent>
  <xr:revisionPtr revIDLastSave="0" documentId="13_ncr:1_{4C9EADB2-307B-407B-8EF3-D2DB2D894270}" xr6:coauthVersionLast="45" xr6:coauthVersionMax="45" xr10:uidLastSave="{00000000-0000-0000-0000-000000000000}"/>
  <bookViews>
    <workbookView xWindow="-120" yWindow="-120" windowWidth="20730" windowHeight="11160" activeTab="1" xr2:uid="{00000000-000D-0000-FFFF-FFFF00000000}"/>
  </bookViews>
  <sheets>
    <sheet name="DGC" sheetId="2" r:id="rId1"/>
    <sheet name="UCEE" sheetId="4" r:id="rId2"/>
    <sheet name="FSS" sheetId="5" r:id="rId3"/>
  </sheets>
  <definedNames>
    <definedName name="_xlnm._FilterDatabase" localSheetId="2" hidden="1">FSS!$A$1:$C$16</definedName>
    <definedName name="_xlnm.Print_Area" localSheetId="0">DGC!$A$1:$O$156</definedName>
    <definedName name="_xlnm.Print_Area" localSheetId="2">FSS!$A$1:$M$21</definedName>
    <definedName name="_xlnm.Print_Area" localSheetId="1">UCEE!$A$1:$I$21</definedName>
    <definedName name="DPSE_21" localSheetId="2">#REF!</definedName>
    <definedName name="DPSE_21" localSheetId="1">#REF!</definedName>
    <definedName name="DPSE_21">#REF!</definedName>
    <definedName name="DPSE25" localSheetId="2">#REF!</definedName>
    <definedName name="DPSE25" localSheetId="1">#REF!</definedName>
    <definedName name="DPSE25">#REF!</definedName>
    <definedName name="_xlnm.Print_Titles" localSheetId="0">DGC!$1:$5</definedName>
    <definedName name="_xlnm.Print_Titles" localSheetId="2">FSS!$4:$5</definedName>
    <definedName name="_xlnm.Print_Titles" localSheetId="1">UCEE!$1:$5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8" i="5" l="1"/>
  <c r="A9" i="5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7" i="5"/>
  <c r="A10" i="4" l="1"/>
  <c r="A11" i="4"/>
  <c r="A12" i="4" s="1"/>
  <c r="A13" i="4" s="1"/>
  <c r="A14" i="4" s="1"/>
  <c r="A15" i="4" s="1"/>
  <c r="A16" i="4" s="1"/>
  <c r="A17" i="4" s="1"/>
  <c r="A18" i="4" s="1"/>
  <c r="A19" i="4" s="1"/>
  <c r="A20" i="4" s="1"/>
  <c r="A7" i="4"/>
  <c r="A8" i="4" s="1"/>
  <c r="A9" i="4" s="1"/>
  <c r="A133" i="2"/>
  <c r="A135" i="2"/>
  <c r="A137" i="2"/>
  <c r="A139" i="2"/>
  <c r="A141" i="2"/>
  <c r="A143" i="2"/>
  <c r="A145" i="2"/>
  <c r="A147" i="2"/>
  <c r="A149" i="2"/>
  <c r="A151" i="2"/>
  <c r="A65" i="2"/>
  <c r="A66" i="2"/>
  <c r="A67" i="2" s="1"/>
  <c r="A68" i="2" s="1"/>
  <c r="A69" i="2" s="1"/>
  <c r="A57" i="2"/>
  <c r="A53" i="2"/>
  <c r="A54" i="2"/>
  <c r="A45" i="2"/>
  <c r="A46" i="2"/>
  <c r="A47" i="2" s="1"/>
  <c r="A48" i="2" s="1"/>
  <c r="A49" i="2" s="1"/>
  <c r="A50" i="2" s="1"/>
  <c r="A51" i="2" s="1"/>
  <c r="A52" i="2" s="1"/>
  <c r="A42" i="2"/>
  <c r="A43" i="2"/>
  <c r="A44" i="2" s="1"/>
  <c r="A16" i="2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11" i="2"/>
  <c r="A12" i="2"/>
  <c r="A13" i="2" s="1"/>
  <c r="A14" i="2" s="1"/>
  <c r="A7" i="2"/>
  <c r="F152" i="2" l="1"/>
  <c r="E152" i="2" l="1"/>
  <c r="E21" i="4" l="1"/>
  <c r="E23" i="4" s="1"/>
  <c r="H21" i="4"/>
  <c r="F21" i="5" l="1"/>
  <c r="F23" i="5" s="1"/>
  <c r="D21" i="5"/>
  <c r="D23" i="5" s="1"/>
  <c r="E21" i="5"/>
  <c r="E23" i="5" s="1"/>
  <c r="G21" i="4" l="1"/>
  <c r="F21" i="4"/>
  <c r="F23" i="4" s="1"/>
  <c r="D21" i="4"/>
  <c r="D23" i="4" s="1"/>
  <c r="A40" i="2" l="1"/>
  <c r="A41" i="2" s="1"/>
  <c r="A55" i="2" s="1"/>
  <c r="A56" i="2" s="1"/>
  <c r="A63" i="2" s="1"/>
  <c r="A64" i="2" s="1"/>
  <c r="A70" i="2" s="1"/>
  <c r="A71" i="2" s="1"/>
  <c r="A72" i="2" s="1"/>
  <c r="A73" i="2" s="1"/>
  <c r="A75" i="2" s="1"/>
  <c r="A8" i="2"/>
  <c r="A9" i="2" s="1"/>
  <c r="A10" i="2" s="1"/>
  <c r="A15" i="2" l="1"/>
  <c r="A122" i="2"/>
  <c r="A123" i="2" s="1"/>
  <c r="A125" i="2" s="1"/>
  <c r="A126" i="2" s="1"/>
  <c r="A127" i="2" s="1"/>
  <c r="A128" i="2" s="1"/>
  <c r="A129" i="2" s="1"/>
  <c r="A131" i="2" s="1"/>
  <c r="H152" i="2"/>
  <c r="G152" i="2"/>
  <c r="H21" i="5"/>
  <c r="G21" i="5"/>
  <c r="D152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Ana Victoria Menchu Quiñonez</author>
  </authors>
  <commentList>
    <comment ref="E59" authorId="0" shapeId="0" xr:uid="{053253AA-0637-4A37-80C8-1616B24E869B}">
      <text>
        <r>
          <rPr>
            <b/>
            <sz val="9"/>
            <color indexed="81"/>
            <rFont val="Tahoma"/>
            <family val="2"/>
          </rPr>
          <t>Ana Victoria :</t>
        </r>
        <r>
          <rPr>
            <sz val="9"/>
            <color indexed="81"/>
            <rFont val="Tahoma"/>
            <family val="2"/>
          </rPr>
          <t xml:space="preserve">
A PARTIR DE SEPTIEMBRE 2019
</t>
        </r>
      </text>
    </comment>
  </commentList>
</comments>
</file>

<file path=xl/sharedStrings.xml><?xml version="1.0" encoding="utf-8"?>
<sst xmlns="http://schemas.openxmlformats.org/spreadsheetml/2006/main" count="277" uniqueCount="202">
  <si>
    <t>MINISTERIO DE COMUNICACIONES , INFRAESTRUCTURA Y VIVIENDA</t>
  </si>
  <si>
    <t>UNIDAD EJECUTORA: DIRECCIÓN GENERAL DE CAMINOS</t>
  </si>
  <si>
    <t>PROGRAMACIÓN DE PROYECTOS DE INVERSIÓN 2019</t>
  </si>
  <si>
    <t>No.</t>
  </si>
  <si>
    <t>SNIP</t>
  </si>
  <si>
    <t>NOMBRE DEL PROYECTO</t>
  </si>
  <si>
    <t>MEJORAMIENTO CARRETERA DE LA RD SCH-7, TRAMO: CA-02 OCC. (CUYOTENANGO) - LA MÁQUINA.</t>
  </si>
  <si>
    <t>MEJORAMIENTO CARRETERA RN7E TRAMO I: SAN JULIÁN -PUENTE CHASCO  (PAVIMENTACIÓN) (JICA-GTP5)</t>
  </si>
  <si>
    <t>REPOSICIÓN CARRETERA CA-12, TRAMO: KM 212+200 - FRONTERA LA ERMITA (KM 227+404), CHIQUIMULA</t>
  </si>
  <si>
    <t>REPOSICIÓN CA-09 SUR, TRAMO: PALÍN - ESCUINTLA, ESCUINTLA</t>
  </si>
  <si>
    <t xml:space="preserve">CONSTRUCCION CAMINO RURAL TRAMO: LOS PAJALES - CHIBAQUITO - CHITOMAX, LONGITUD APROXIMADA DE 17.5 KILÓMETROS, MUNICIPIO DE CUBULCO, DEPARTAMENTO DE BAJA VERAPAZ. </t>
  </si>
  <si>
    <t xml:space="preserve">CONSTRUCCION CARRETERA LIBRAMIENTO CABECERA DEPARTAMENTAL DE CHIMALTENANGO, RUTA CA-1 OCCIDENTE, TRAMO: KM 48 CA-01 OCC. (SAN MIGUEL MORAZAN) - KM 62 CA-01 OCC. </t>
  </si>
  <si>
    <t xml:space="preserve"> CONSTRUCCION DE CAUCE DEL RIO JEREZ Y OBRAS DE PROTECCION EN LA CABECERA MUNICIPAL DE JEREZ, DEPARTAMENTO DE JUTIAPA</t>
  </si>
  <si>
    <t>MEJORAMIENTO CARRETERA RDAV 06, TRAMO: LANQUIN - CAHABON (PAVIMENTACION)</t>
  </si>
  <si>
    <t>MEJORAMIENTO CARRETERA RD QUI-21 TRAMO I: CHICAMAN - EL SOCH - SECA, LONGITUD 33.66 KM.</t>
  </si>
  <si>
    <t>REPOSICION CARRETERA RN - 16, TRAMO: CA-1 OR. (KM 70) EL BOQUERON - CHIQUIMULILLA, SANTA ROSA</t>
  </si>
  <si>
    <t>MEJORAMIENTO CARRETERA TRAMO: BARBERENA - EL MOLINO - SAN CRISTOBAL FRONTERA Y ACCESO EL MOLINO - VALLE NUEVO (REHABILITACION)</t>
  </si>
  <si>
    <t>MEJORAMIENTO PUENTE VEHICULAR BELICE</t>
  </si>
  <si>
    <t>REPOSICION CARRETERA CA-01 OCC. TRAMO: CHIQUIBAL (KM 232+000), QUETZALTENANGO - BIFURCACION RN-09N HUEHUETENANGO</t>
  </si>
  <si>
    <t>REPOSICION CARRETERA CA-01 OCC. TRAMO: POLOGUA (KM 205+000), TOTONICAPAN - CHIQUIBAL (KM 232+000), QUETZALTENANGO</t>
  </si>
  <si>
    <t>REPOSICION CARRETERA CITO-180, TRAMO: CA-2 OCC. (KM 178+000), RETALHULEU - CRUCE A ZUNIL (KM 213+000), QUETZALTENANGO</t>
  </si>
  <si>
    <t>REPOSICION CARRETERA RD-ESC-27, TRAMO: IPALA - EL SEMILLERO, ESCUINTLA</t>
  </si>
  <si>
    <t>REPOSICION CARRETERA RD GUA-10 TRAMO: CA-1 OR. (KM 25+610) - SANTA ELENA BARILLAS, GUATEMALA</t>
  </si>
  <si>
    <t>REPOSICION CARRETERA RD HUE 12, TRAMO: BIF CA-1 OCC - CAMOJA - DESVIO A SANTA ANA HUISTA, HUEHUETENANGO</t>
  </si>
  <si>
    <t>REPOSICION CARRETERA RD JUT 04, TRAMO: SANTA CATARINA MITA - HORCONES - EL PROGRESO, JUTIAPA</t>
  </si>
  <si>
    <t>REPOSICION CARRETERA RD-AV-9, TRAMO: COBAN - FINCA CHITOC, ALTA VERAPAZ</t>
  </si>
  <si>
    <t>REPOSICION CARRETERA RD-ESC-05, TRAMO: MONUMENTO INGENIO LA UNION, SANTA LUCIA COTZUMALGUAPA - LAS PLAYAS, ESCUITLA</t>
  </si>
  <si>
    <t>REPOSICION CARRETERA RD-IZB-4, TRAMO: CA-9 N (KM 220), TRINCHERAS - MARISCOS - PLAYA DORADA, IZABAL</t>
  </si>
  <si>
    <t>REPOSICION CARRETERA RD-JUT-2, TRAMO: CA-1 OR (KM 124) - LAS ANONAS, JUTIAPA</t>
  </si>
  <si>
    <t>REPOSICION CARRETERA RN-1, TRAMO: GODINEZ - SAN ANDRES SEMETABAJ - PANAJACHEL, SOLOLA</t>
  </si>
  <si>
    <t>REPOSICION CARRETERA RN-11 TRAMO: BIFURCACIÓN CA-02 OCCIDENTE (COCALES), SUCHITEPEQUEZ - SAN LUCAS TOLIMAN, SOLOLA</t>
  </si>
  <si>
    <t>REPOSICION CARRETERA RN-12N, TRAMO: SAN MARCOS - EL MONUMENTO, SAN MARCOS</t>
  </si>
  <si>
    <t>REPOSICION CARRETERA RN-12N, TRAMO: SAN SEBASTIAN - IXCHIGUAN, SAN MARCOS.</t>
  </si>
  <si>
    <t>REPOSICION CARRETERA RN-19, TRAMO: MONJAS, JALAPA - EL PROGRESO, JUTIAPA</t>
  </si>
  <si>
    <t>REPOSICION CARRETERA RN-9N, TRAMO: PIEDRAS DE CAPTSIN - SAN JUAN IXCOY - SOLOMA, HUEHUETENANGO</t>
  </si>
  <si>
    <t>REPOSICION CARRETERA RUTA CA-10 TRAMO: QUEZALTEPEQUE - FRONTERA AGUA CALIENTE, CHIQUIMULA</t>
  </si>
  <si>
    <t>CONSTRUCCION PASO A DESNIVEL DE LA RUTA CA-01 OCCIDENTE EST. 27+500 RETORNO A SAN LUCAS SACATEPEQUEZ, SACATEPEQUEZ</t>
  </si>
  <si>
    <t>CONSTRUCCION PASO A DESNIVEL DE LA RUTA CA-01 OCCIDENTE EST. 33+500 RETORNO A SAN BARTOLOME MILPAS ALTAS, SACATEPEQUEZ</t>
  </si>
  <si>
    <t>MEJORAMIENTO CARRETERA RD QUICHE 4 TRAMO: SANTA CRUZ DEL QUICHE - PATZITE - CHIMENTE</t>
  </si>
  <si>
    <t>MEJORAMIENTO CARRETERA RN-18, TRAMO: LA CUMBRE - SAN LUIS JILOTEPEQUE, JALAPA</t>
  </si>
  <si>
    <t>AMPLIACION CARRETERA A CUATRO CARRILES DE LA RUTA CA-09 NORTE, TRAMO: EL RANCHO, EL PROGRESO - MAYUELAS, ZACAPA</t>
  </si>
  <si>
    <t xml:space="preserve"> CONSTRUCCION CARRETERA RD QUI-21 TRAMO II: SECA - LANCETILLO - SAQUIXPEC - EL PARAISO, LONGITUD 36.54 KM.</t>
  </si>
  <si>
    <t>CONSTRUCCION CARRETERA RD QUI-21 TRAMO IV: SAN JUAN CHACTELA - IXCAN, LONGITUD 45.6 KM.</t>
  </si>
  <si>
    <t>CONSTRUCCION PASO A DESNIVEL CA-09 NORTE KM 18+000 ACCESO A PALENCIA, GUATEMALA.</t>
  </si>
  <si>
    <t>CONSTRUCCION PUENTE VEHICULAR EL ARENAL, MOYUTA, JUTIAPA</t>
  </si>
  <si>
    <t>MEJORAMIENTO CARRETERA TAJUMULCO - ALDEA TOCACHE (SAN PABLO) SAN MARCOS.</t>
  </si>
  <si>
    <t>MEJORAMIENTO CARRETERA RD PET 12 DEL TRAMO: LAS CRUCES - PUESTO FRONTERIZO BETHEL, PETEN.</t>
  </si>
  <si>
    <t>MEJORAMIENTO CARRETERA RD-SOL-02 TRAMO: BIFURCACION CA-01 OCC. (KM 162+900) - SANTA CATARINA IXTAHUACAN, SOLOLA</t>
  </si>
  <si>
    <t>MEJORAMIENTO CARRETERA RD-SOL-04 TRAMO: SANTIAGO ATITLAN (KM 171+000) - SAN PEDRO LA LAGUNA (KM 174+220), SOLOLA</t>
  </si>
  <si>
    <t xml:space="preserve"> MEJORAMIENTO CARRETERA RN 12 SUR, TRAMO: SAN MARCOS - GUATIVIL - EL QUETZAL - SINTANÁ</t>
  </si>
  <si>
    <t xml:space="preserve"> MEJORAMIENTO CARRETERA TRAMO: ALDEA CHINCHILA - SAN LUIS, PETEN</t>
  </si>
  <si>
    <t>MEJORAMIENTO CARRETERA BIFURCACION RD-TOT-07, LA UNIVERSAL - ALDEA SANTA ANA, MOMOSTENANGO, TOTONICAPAN</t>
  </si>
  <si>
    <t xml:space="preserve"> MEJORAMIENTO CARRETERA TRAMO: RD-ESC-01 PALIN, ESCUINTLA - SANTA MARIA DE JESUS, SACATEPEQUEZ</t>
  </si>
  <si>
    <t>MEJORAMIENTO CARRETERA RUTA RD QUE-01 TRAMO: BIFURCACIÓN RN-01 - ALDEA LA VICTORIA, SAN JUAN OSTUNCALCO</t>
  </si>
  <si>
    <t>MEJORAMIENTO CARRETERA RUTA DEPARTAMENTAL JUTIAPA 43TRAMO: BIFURCACION CA-02 ORIENTE - ALDEA PEDRO DE ALVARADO - LA BARRONA</t>
  </si>
  <si>
    <t>MEJORAMIENTO CARRETERA RN-7W TRAMOS: CUILCO - TECTITAN, SUBTRAMOS: EST. 335+100 A 335+200; EST. 346+100 A 346+200 Y EST. 347+800 A 355+200 (7.4 KMS.)HUEHUETENANGO.</t>
  </si>
  <si>
    <t>MEJORAMIENTO CARRETERA TRAMO: TODOS SANTOS CUCHUMATÁN - ALDEA SAN MARTÍN - CONCEPCIÓN HUISTA, HUEHUETENANGO.</t>
  </si>
  <si>
    <t>REPOSICION CARRETERA CA-01 OCC. TRAMO: TREBOL - 39 AVENIDA CALZADA ROOSEVELT, GUATEMALA</t>
  </si>
  <si>
    <t>REPOSICION CARRETERA CA-01 OR. TRAMO: OBELISCO - TREBOL VISTA HERMOSA, GUATEMALA</t>
  </si>
  <si>
    <t>REPOSICION CARRETERA CA-02 OCC. TRAMO: KM 144 (PUESTO DE CUARENTENA), SUCHITEPEQUEZ - KM 178 (INICIO PUENTE CASTILLO ARMAS), RETALHULEU</t>
  </si>
  <si>
    <t>REPOSICION CARRETERA CA-02 OCC. TRAMO: KM 178 (INICIO PUENTE CASTILLO ARMAS) - KM 198, RETALHULEU</t>
  </si>
  <si>
    <t xml:space="preserve"> REPOSICION CARRETERA CA-02 OCC. TRAMO: KM 211+500, QUETZALTENANGO - KM 250+500, TECUN UMAN, SAN MARCOS</t>
  </si>
  <si>
    <t>REPOSICION CARRETERA CA-13 TRAMO: BIFURCACION CA-09 N (ENTRE RIOS) - FRONTERA CON HONDURAS, IZABAL</t>
  </si>
  <si>
    <t>MEJORAMIENTO CARRETERA RD QUI 25, TRAMO: FTN (ALDEA SAN FRANCISCO) - INGENIEROS (FRONTERA)</t>
  </si>
  <si>
    <t>MEJORAMIENTO CARRETERA CR-CHM-39, TRAMO: TECPAN - SAN MARTIN JILOTEPEQUE, CHIMALTENANGO</t>
  </si>
  <si>
    <t xml:space="preserve"> MEJORAMIENTO CAMINO RURAL CR-HUE-36,TRAMO: SAN MARTIN CUCHUMATAN - UNION CANTINIL, HUEHUETENANGO</t>
  </si>
  <si>
    <t xml:space="preserve">CONSTRUCCION CARRETERA CA-9 NORTE, TRAMO: SANARATE - EL RANCHO </t>
  </si>
  <si>
    <t>MEJORAMIENTO CARRETERA RD-QUI 21 TRAMO III: LA LIBERTAD - RIO COPON - ASENCION COPON - SAN JUAN CHACTELA.</t>
  </si>
  <si>
    <t>CONSTRUCCION PUENTE VEHICULAR CHITOMAX, CASERÍO CHITOMAX, MUNICIPIO DE CUBULCO, DEPARTAMENTO DE BAJA VERAPAZ</t>
  </si>
  <si>
    <t>MEJORAMIENTO CAMINO RURAL CR-HUE-48, TRAMO: BIF. RD-HUE-12 - AGUA ZARCA, HUEHUETENANGO</t>
  </si>
  <si>
    <t>CONSTRUCCION DISTRIBUIDOR VIAL A NIVEL RUTA RN-14: CIUDAD VIEJA Y ALOTENANGO, SACATEPEQUEZ E INGENIO SAN DIEGO, ESCUINTLA</t>
  </si>
  <si>
    <t>REPOSICION PUENTE VEHICULAR LAS LAJAS RN-14, ALOTENANGO, SACATEPEQUEZ</t>
  </si>
  <si>
    <t>REPOSICION PUENTE VEHICULAR CHILE TRISTE RN-14, ALOTENANGO, SACATEPEQUEZ</t>
  </si>
  <si>
    <t>MEJORAMIENTO CARRETERA OBRAS DE PROTECCION, DEFENSA FLUVIAL Y DE CONTENCION EN EL CAUCE DEL RIO GUACALATE, ALOTENANGO, SACATEPEQUEZ</t>
  </si>
  <si>
    <t>MEJORAMIENTO CARRETERA OBRAS DE PROTECCION, DEFENSA FLUVIAL Y DE CONTENCION EN EL CAUCE DE LA QUEBRADA LAS LAJAS, ALOTENANGO, SACATEPEQUEZ</t>
  </si>
  <si>
    <t>CONSTRUCCION PUENTE VEHICULAR LA FE, RN-14 SAN MIGUEL LOS LOTES, ESCUINTLA, ESCUINTLA</t>
  </si>
  <si>
    <t>SI</t>
  </si>
  <si>
    <t>Si</t>
  </si>
  <si>
    <t>CONSTRUCCION URBANIZACION Y VIVIENDA LA DIGNIDAD, ESCUINTLA, ESCUINTLA</t>
  </si>
  <si>
    <t>UNIDAD EJECUTORA: UNIDAD DE CONSTRUCCIÓN DE EDIFICIOS DEL ESTADO -UCEE-</t>
  </si>
  <si>
    <t>MEJORAMIENTO ESCUELA PRIMARIA OFICIAL RURAL MIXTA, ALDEA SAN JOSE PINEDA, SANTA MARÍA IXHUATAN, SANTA ROSA, CODIGO 06-10-0320-43</t>
  </si>
  <si>
    <t>MEJORAMIENTO ESCUELA PRIMARIA OFICIAL RURAL MIXTA, ALDEA LLANO GRANDE, SANTA MARÍA IXHUATAN, SANTA ROSA. CODIGO UDI: 06-10-0309-43</t>
  </si>
  <si>
    <t>MEJORAMIENTO ESCUELA OFICIAL RURAL MIXTA ALDEA LAS ASTAS, BARBERENA, SANTA ROSA. CODIGO UDI:06-02-0050-43.</t>
  </si>
  <si>
    <t xml:space="preserve">CONSTRUCCION ESCUELA DE LA REFORMA (EDR) SAN JUAN CHAMELCO, ALTA VERAPAZ </t>
  </si>
  <si>
    <t>CONSTRUCCION ESCUELA DE LA REFORMA (EDR) SANTA CRUZ MULUÁ, RETALHULEU</t>
  </si>
  <si>
    <t>MEJORAMIENTO CENTRO DE ATENCION PERMANENTE (CAP) TACTIC, ALTA VERAPAZ</t>
  </si>
  <si>
    <t>MEJORAMIENTO CENTRO DE ATENCION PERMANENTE (CAP) SANTA CRUZ, ALTA VERAPAZ.</t>
  </si>
  <si>
    <t>MEJORAMIENTO CENTRO DE ATENCION PERMANENTE (CAP) SAN JUAN COTZAL, QUICHE</t>
  </si>
  <si>
    <t>MEJORAMIENTO CENTRO DE SALUD ALDEA INGENIEROS, PLAYA GRANDE, IXCAN, QUICHE</t>
  </si>
  <si>
    <t>MEJORAMIENTO CENTRO DE ATENCION PERMANENTE (CAP) SAN JUAN ATITAN, HUEHUETENANGO</t>
  </si>
  <si>
    <t>MEJORAMIENTO CENTRO DE ATENCION PERMANENTE (CAP) TACANA, SAN MARCOS.</t>
  </si>
  <si>
    <t>MEJORAMIENTO CENTRO DE SALUD SOLOLÁ, SOLOLÁ</t>
  </si>
  <si>
    <t>AMPLIACION ESCUELA PRIMARIA OFICIAL RURAL MIXTA CASERIO CHUVILLIL, SACAPULAS, QUICHE</t>
  </si>
  <si>
    <t>UNIDAD EJECUTORA: FONDO SOCIAL DE SOLIDARIDAD</t>
  </si>
  <si>
    <t>MEJORAMIENTO CARRETERA TRAMO CA-10 BIFURCACION CA-9, RIO HONDO Y ESTANZUELA ZACAPA (PAVIMENTACION)</t>
  </si>
  <si>
    <t>MEJORAMIENTO CARRETERA PUENTE EL MOTAGUA - ALDEA LLANO GRANDE, SALAMA, BAJA VERAPAZ</t>
  </si>
  <si>
    <t xml:space="preserve">MEJORAMIENTO CARRETERA BIF SANTA CRUZ DEL QUICHE-SAN ANTONIO ILOTENANGO Y RD TOTO 01 </t>
  </si>
  <si>
    <t xml:space="preserve">MEJORAMIENTO CARRETERA BIF SANTA CRUZ DEL QUICHE-SAN PEDRO JOCOPILAS, ALDEA SAN PABLO, QUICHE </t>
  </si>
  <si>
    <t>MEJORAMIENTO CARRETERA RN-9 NORTE, EST. 377+360 A 406+560 TRAMO SAN MATEO IXTATAN - BARILLAS, HUEHUETENANGO</t>
  </si>
  <si>
    <t>MEJORAMIENTO CARRETERA RN-01 SALIDA SAN JUAN OSTUNCALCO EST. 214+700, QUETZALTENANGO A ENTRADA SAN PEDRO SACATEPEQUEZ EST. 247+400, SAN MARCOS</t>
  </si>
  <si>
    <t>MEJORAMIENTO CARRETERA RD-05, TRAMO SAN ANDRES SAJCABAJA-CANILLA, QUICHE (PAVIMENTACION)</t>
  </si>
  <si>
    <t>MEJORAMIENTO CARRETERA TRAMO BIF. CA-09 NORTE KM 46.86 ENTRADA FINCA SAN MIGUEL - ALDEA EL CARMEN, SANARATE, EL PROGRESO (PAVIMENTACION)</t>
  </si>
  <si>
    <t xml:space="preserve"> MEJORAMIENTO CARRETERA RN-01 ROTONDA LA LICORERA ESTACION 204+300 ENTRADA SAN JUAN OSTUNCALCO ESTACION 214+300 QUETZALTENANGO</t>
  </si>
  <si>
    <t xml:space="preserve"> MEJORAMIENTO CARRETERA BIF CA-01 OCCIDENTE KILOMETRO 149+500 RD-04 SANTA LUCIA UTATLAN-SAN PEDRO LA LAGUNA, SOLOLA (PAVIMENTACION)</t>
  </si>
  <si>
    <t>MEJORAMIENTO CAMINO RURAL ALDEA XAXMOXAN-ALDEA XECOL AMAJCHEL Y AMAJCHEL CENTRO-SANTA CLARA, CHAJUL, QUICHE</t>
  </si>
  <si>
    <t>TOTALES</t>
  </si>
  <si>
    <t>ESTATUS SNIP 2019</t>
  </si>
  <si>
    <t>PENDIENTE</t>
  </si>
  <si>
    <t>INGRESO A USEPLAN</t>
  </si>
  <si>
    <t>REPOSICION CARRETERA RD-GUA-05 Y RD-QUI-02, TRAMO: BIF. MIXCO VIEJO, SAN MARTÍN JILOTEPEQUE, GUATEMALA - PACHALUM, QUICHÉ.</t>
  </si>
  <si>
    <t>REPOSICION CARRETERA RD-GUA-09 TRAMO: EL BOTADERO - EL JOCOTILLO, GUATEMALA</t>
  </si>
  <si>
    <t>MEJORAMIENTO CAMINO RURAL CR-AVE 06,TRAMO: SAN JUAN CHAMELCO - CHAMIL - CHAMIZUN, SAN JUAN CHAMELCO, ALTA VERAPAZ</t>
  </si>
  <si>
    <t>APROBADO</t>
  </si>
  <si>
    <t>ESTATUS SNIP 2018</t>
  </si>
  <si>
    <t>REPOSICION CARRETERA RUTA CA-09 NORTE, TRAMO: BIFURCACIÓN RD-ZAC-05, DESVIO GUALAN - JUAN DE PAZ, ZACAPA</t>
  </si>
  <si>
    <t>REPOSICION CARRETERA RUTA RD-SRO-03, TRAMO: BIFURCACIÓN CA-01 ORIENTE, BARBERENA - DESVIO RD-SRO-13, AMBERES, SANTA ROSA</t>
  </si>
  <si>
    <t>REPOSICION CARRETERA RUTA RD-SCH-05, TRAMO: BIFURCACIÓN CA-02 OCCIDENTE, MAZATENANGO - SANTO DOMINGO SUCHITEPÉQUEZ, SUCHITEPÉQUEZ</t>
  </si>
  <si>
    <t>REPOSICION CARRETERA RUTA RD-JUT-17, TRAMO: BIFURCACION CA-02-ORIENTE - PASACO, JUTIAPA</t>
  </si>
  <si>
    <t>REPOSICION CARRETERA RUTA CA-09 NORTE, TRAMO: BIFURCACIÓN RN-20, SANTA CRUZ - BIFURCACIÓN CA-10, RÍO HONDO, ZACAPA</t>
  </si>
  <si>
    <t>REPOSICION CARRETERA RUTA RD-REU-06, TRAMO: BIFURCACIÓN CA-02 OCCIDENTE (4 CAMINOS) - FINCA LA HELVETIA, NUEVO SAN CARLOS, RETALHULEU.</t>
  </si>
  <si>
    <t>REPOSICION CARRETERA RUTA RD-GUA-22, TRAMO: LAS TAPIAS - SAN PEDRO AYAMPUC, GUATEMALA</t>
  </si>
  <si>
    <t>REPOSICION CARRETERA RUTA RN-23, TRAMO: BIFURCACIÓN RD-JUT-23, LAS TRANCAS - YUPILTEPEQUE - JOCOTILLO - JEREZ, JUTIAPA</t>
  </si>
  <si>
    <t>VIGENTE</t>
  </si>
  <si>
    <t>ASIGNADO</t>
  </si>
  <si>
    <t>PRESUPUESTO Q.</t>
  </si>
  <si>
    <t>TOTAL</t>
  </si>
  <si>
    <t xml:space="preserve">CONSTRUCCION CARRETERA FRANJA TRANSVERSAL DEL NORTE (FRONTERA CON MEXICO-MODESTO MENDEZ, IZABAL) </t>
  </si>
  <si>
    <t>REPOSICION CARRETERA RUTA CA 09 NORTE TRAMO BIFURCACION CA 10 RIO HONDO BIFURCACION RD ZAC 05 DESVIO GUALAN ZACAPA</t>
  </si>
  <si>
    <t>MEJORAMIENTO CARRETERA RUTA RD PET 02 TRAMO SAN JOSE BIFURCACION RD PET 03 EL REMATE PETEN</t>
  </si>
  <si>
    <t>REPOSICION CARRETERA RUTA CA 09 NORTE TRAMO
BIFURCACION RD ZAC 11 TECULUTAN BIFURCACION RN 20 SANTA CRUZ ZACAPA</t>
  </si>
  <si>
    <t>REPOSICION CARRETERA RUTA RN 01 TRAMO
LIBRAMIENTO SALCAJA AUTOPISTA DE LOS ALTOS ROTONDA DEL ORGANISMO JUDICIAL DE QUETZALTENANGO QUETZALTENANGO</t>
  </si>
  <si>
    <t>REPOSICION CARRETERA RUTA RN 09 NORTE TRAMO
OLINTEPEQUE SAN CARLOS SIJA QUETZALTENANGO</t>
  </si>
  <si>
    <t>REPOSICION CARRETERA RUTA RN 05 TRAMO SAN PEDRO CARCHA BIFURCACION CR AV 07 ALTA VERAPAZ</t>
  </si>
  <si>
    <t>REPOSICION CARRETERA RUTA RN 05 TRAMO
BIFURCACION CR AV 07 BIFURCACION RD AV 06 PAJAL ALTA VERAPAZ</t>
  </si>
  <si>
    <t>REPOSICION CARRETERA RD QUI 02 TRAMO PACHALUM CHUAQUENUM QUICHE</t>
  </si>
  <si>
    <t>REPOSICION CARRETERA RUTA RD QUE 15 TRAMO CAJOLA SIBILIA QUETZALTENANGO</t>
  </si>
  <si>
    <t>REPOSICION CARRETERA RUTA RD QUE 16 TRAMO
PALESTINA DE LOS ALTOS BIFURCACION RD QUE 15 SIBILIA QUETZALTENANGO</t>
  </si>
  <si>
    <t>REPOSICION CARRETERA RUTA RD JUT 05 TRAMO BIFURCACION RN 23 LA CEIBITA ATESCATEMPA SAN CRISTOBAL JUTIAPA</t>
  </si>
  <si>
    <t>REPOSICION CARRETERA RUTA RD PRO 16 TRAMO BIFURCACION RN 19 SANARATE CA 09 NORTE SANARATE EL PROGRESO</t>
  </si>
  <si>
    <t>REPOSICION CARRETERA RUTA RD TOT 21 TRAMO BIFURCACION CA 01 OCCIDENTE TOTONICAPAN SAN CARLOS SIJA QUETZALTENANGO</t>
  </si>
  <si>
    <t>209158 / 224119</t>
  </si>
  <si>
    <t>CONSTRUCCION DISTRIBUIDOR VIAL A DESNIVEL KM 19 2 CA 01 OCCIDENTE BIFURCACION RD GUA 52 ENTRADA CIUDAD SATELITE MIXCO GUATEMALA</t>
  </si>
  <si>
    <t>REPOSICION CARRETERA RN 1 TRAMO CA 1 OCC KM 185 CUATRO CAMINOS TOTONICAPAN TOTONICAPAN</t>
  </si>
  <si>
    <t>REPOSICION CARRETERA RN 1 TRAMO CA 1 OCC KM 68 5 PATZICIA PATZUN CHIMALTENANGO</t>
  </si>
  <si>
    <t>REPOSICION CARRETERA RN 9S TRAMO QUETZALTENANGO ZUNIL CRUCE CITO 180 KM 213 000 QUETZALTENANGO</t>
  </si>
  <si>
    <t>REPOSICION CARRETERA RN 12N TRAMO EL MONUMENTO SAN SEBASTIAN SAN MARCOS</t>
  </si>
  <si>
    <t>REPOSICION CARRETERA CA 9N TRAMO KM 292 000 22 CALLE PUERTO BARRIOS Y CA 9N A TRAMO KM 292 000 PUERTO SANTO TOMAS DE CASTILLA IZABAL</t>
  </si>
  <si>
    <t>REPOSICION CARRETERA CA 11 TRAMO JOCOTAN KM 203 100 EL FLORIDO FRONTERA CON HONDURAS CHIQUIMULA</t>
  </si>
  <si>
    <t>REPOSICION CARRETERA RN 13 TRAMO EL TUMBADOR BIFURCACION RN 1 EL RODEO SAN MARCOS</t>
  </si>
  <si>
    <t>REPOSICION CARRETERA RN 19 TRAMO JALAPA MONJAS JALAPA</t>
  </si>
  <si>
    <t>REPOSICION CARRETERA RN 8 TRAMO AYUTLA OCOS SAN MARCOS</t>
  </si>
  <si>
    <t>REPOSICION CARRETERA RN 1 TRAMO PATZUN
CHIMALTENANGO GODINEZ SOLOLA</t>
  </si>
  <si>
    <t>MEJORAMIENTO CARRETERA RUTA NACIONAL 13 TRAMO ALDEA BILOMA ALDEA CABALLO BLANCO</t>
  </si>
  <si>
    <t>CONSTRUCCION CARRETERA LIBRAMIENTO SAYAXCHE RD PET 11 PETEN</t>
  </si>
  <si>
    <t>REPOSICION CARRETERA TRAMO ALDEA CHIQUIRINES ALDEA LA BLANCA SAN MARCOS</t>
  </si>
  <si>
    <t>REPOSICION CARRETERA RD CHM 5 TRAMO PATZICIA KM 65 200 ACATENANGO KM 82 773 CHIMALTENANGO</t>
  </si>
  <si>
    <t>REPOSICION CARRETERA RD ESC 9 TRAMO CA 2 OR KM 72 500 GUANAGAZAPA KM 81 100 ESCUINTLA</t>
  </si>
  <si>
    <t>REPOSICION CARRETERA RD QUE 4 TRAMO CA 2 OCC 206 200 ALDEA SAN MIGUELITO GENOVA QUETZALTENANGO</t>
  </si>
  <si>
    <t>REPOSICION CARRETERA RD SCH 14 TRAMO CA 2 OCC KM 136 CHICACAO SUCHITEPEQUEZ</t>
  </si>
  <si>
    <t>CONSTRUCCION CARRETERA SRO 15 TRAMO ALDEA ESPITIA REAL ALDEA ESTANZUELA NUEVA SANTA ROSA SANTA ROSA</t>
  </si>
  <si>
    <t>REPOSICION CARRETERA RD CHM 3 TRAMO SANTA APOLONIA SAN JOSE POAQUIL CHIMALTENANGO</t>
  </si>
  <si>
    <t>REPOSICION CARRETERA RD GUA 12 TRAMO ALDEA CARRIZAL SAN RAYMUNDO ALDEA VUELTA GRANDE CHUARRANCHO GUATEMALA</t>
  </si>
  <si>
    <t>REPOSICION CARRETERA RD ESC 2 TRAMO BIFURCACION LIBRAMIENTO SIQUINALA LA GOMERA ESCUINTLA</t>
  </si>
  <si>
    <t>REPOSICION CARRETERA RD GUA 01 TRAMO 11 CALLE AV HINCAPIE INTERSECCION 1A CALLE BOCA DEL MONTE GUATEMALA</t>
  </si>
  <si>
    <t>REPOSICION CARRETERA RUTA RD GUA 27 TRAMO BIFURCACION RD GUA 10 CAPULIN BIFURCACION RD GUA 01 VILLA CANALES</t>
  </si>
  <si>
    <t>MEJORAMIENTO CARRETERA RD-QUI 5, TRAMO: ALDEA SANTA ROSA CHUJUYUB - SAN ANDRES SAJCABAJA</t>
  </si>
  <si>
    <t>MEJORAMIENTO CARRETERA RD SM 16 TRAMO SIPACAPA SAN MARCOS HORNO DE CAL HUEHUETENANGO</t>
  </si>
  <si>
    <t>MEJORAMIENTO CAMINO RURAL CR-TOT 44 TRAMO: CHAQUIRAL - XESACMALJA, LONGITUD APROXIMADA 1.7 KM</t>
  </si>
  <si>
    <t>MEJORAMIENTO CAMINO RURAL CR-TOT-46 TRAMO: CA-01 OCCIDENTE, ESTACION 185+300 - PAXTOCA,
LONGITUD APROXIMADA 1.2 KM</t>
  </si>
  <si>
    <t>MEJORAMIENTO CAMINO RURAL CR-TOT-47 TRAMO: PANQUIX - RANCHO DE TEJA, LONGITUD APROXIMADA 3.3 KM</t>
  </si>
  <si>
    <t>MEJORAMIENTO CAMINO RURAL CR-TOT-45 TRAMO: LIMITE XEXACMALJA - CHUANOJ - CHUANOJ, LONGITUD APROXIMADA 1.7 KM</t>
  </si>
  <si>
    <t>AMPLIACION ESCUELA PRIMARIA OFICIAL RURAL MIXTA, ALDEA LA UNIÓN, MALACATÁN, SAN MARCOS.</t>
  </si>
  <si>
    <t>AMPLIACION INSTITUTO DIVERSIFICADO NACIONAL, ALDEA LAS BRISAS PETACALAPA, MALACATÁN, SAN MARCOS.</t>
  </si>
  <si>
    <t>EJECUTADO</t>
  </si>
  <si>
    <t>REPOSICION CARRETERA RUTA CA-09-SUR, TRAMO: 35 CALLE CALZADA AGUILAR BATRES - KM. 11.80 (INICIO
CONCRETO HIDRÁULICO), VILLA NUEVA</t>
  </si>
  <si>
    <t>REPOSICION CARRETERA RUTA RD-REU-13, TRAMO: BIFURCACION CA-02 OCC. - TAKALIK ABAJ, RETALHULEU</t>
  </si>
  <si>
    <t>MEJORAMIENTO CARRETERA RUTA NACIONAL 5, TRAMO: SAN PEDRO CARCHA - CAMPUR, EN EL DEPARTAMENTO DE ALTA VERAPAZ</t>
  </si>
  <si>
    <t>MEJORAMIENTO CARRETERA TRAMO RUTA CA-02, ESCUINTLA - TAXISCO, ESCUINTLA - SIQUINALA (REHABILITACION)</t>
  </si>
  <si>
    <t>MEJORAMIENTO CARRETERA TRAMO RUTA RN-09-SUR BIFURCACION DESVIO A CABALLO BLANCO KM. 207 A KM 226, PUERTO DE CHAMPERICO, RETALHULEU (PAVIMENTACION)</t>
  </si>
  <si>
    <t>MEJORAMIENTO CAMINO RURAL CASERIO CAFETALES HACIA CRUZ-CHE 1, SANTA CRUZ DEL QUICHE, QUICHE</t>
  </si>
  <si>
    <t>CONSTRUCCION PUENTE VEHICULAR DON MELCHOR, ORATORIO, SANTA ROSA</t>
  </si>
  <si>
    <t>REPOSICION CARRETERA CA 02 OR TRAMO ESTACION 60
800 ESCUINTLA BIFURCACION RD ESC 18 GUANAGAZAPA
ESCUINTLA</t>
  </si>
  <si>
    <t>REPOSICION CARRETERA CA 02 OR TRAMO BIFURCACION
RD ESC 18 GUANAGAZAPA ESCUINTLA BIFURCACION RN 16 CHIQUIMULILLA SANTA ROSA</t>
  </si>
  <si>
    <t>REPOSICION CARRETERA CA 02 OR TRAMO BIFURCACION
RN 16 CHIQUIMULILLA SANTA ROSA BIFURCACION RD JUT
07 PASACO JUTIAPA</t>
  </si>
  <si>
    <t>REPOSICION CARRETERA CA 02 OR TRAMO BIFURCACION
RD JUT 07 PASACO JUTIAPA ENTRADA AL PUENTE MANUEL JOSE ARCE MOYUTA JUTIAPA</t>
  </si>
  <si>
    <t>REPOSICION CARRETERA RN-14, TRAMO: EST 92+100 A 96+000, ALOTENANGO, SACATEPEQUEZ Y ESCUINTLA</t>
  </si>
  <si>
    <t>AMPLIACION CARRETERA A CUATRO CARRILES TRAMO CA
2 OCCIDENTE COCALES TECUN UMAN</t>
  </si>
  <si>
    <t>MEJORAMIENTO CARRETERA RD AV 6 TRAMO EL PAJAL
LANQUIN</t>
  </si>
  <si>
    <t>CONSTRUCCION CARRETERA CA 01 OCC CHICHAVAC A CHICHE VIA RIO MOTAGUA TRAMO ESTACION 16 740 ENTRADA A PAQUIP CHICHE QUICHE</t>
  </si>
  <si>
    <t>MEJORAMIENTO CARRETERA RD PET 19, TRAMO BIFURCACION CA 13 SAN JUAN CASERIO AGRICULTORES UNIDOS EL CHAL PETEN</t>
  </si>
  <si>
    <t>MEJORAMIENTO TRAMO: KM 171 CA-1 OCCIDENTE - ALDEA XEJUYUB, ALDEA XEJUYUB NAHUALA SOLOLA</t>
  </si>
  <si>
    <t>REPOSICION CARRETERA RUTA RN 13 TRAMO GENOVA CABALLO BLANCO SAN MIGUELITO</t>
  </si>
  <si>
    <t>UNIDAD DE MEDIDA</t>
  </si>
  <si>
    <t>KILOMETRO</t>
  </si>
  <si>
    <t>METRO</t>
  </si>
  <si>
    <r>
      <t>m</t>
    </r>
    <r>
      <rPr>
        <vertAlign val="superscript"/>
        <sz val="11"/>
        <rFont val="Arial"/>
        <family val="2"/>
      </rPr>
      <t>2</t>
    </r>
  </si>
  <si>
    <t>DECRETO</t>
  </si>
  <si>
    <t>CONSTRUCCION CARRETERA RUTA CA 9 NORTE 
TRAMO AGUA CALIENTE SANARATE</t>
  </si>
  <si>
    <t>MEJORAMIENTO CARRETERA CA 13 TRAMO  LA POLVORA PUENTE SOBRE RIO MOPAN PAVIMENTACION</t>
  </si>
  <si>
    <t>CONTRUCCION CARRETERA TRAMO: SAN ANTONIO ILOTENANGO - TOTONICAPAN - ACCESOS ALASKA (PAVIMENTACION)</t>
  </si>
  <si>
    <t>PRESUPUESTO FISICO</t>
  </si>
  <si>
    <t>PRESUPUESTO FÍSICO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</si>
</sst>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44" formatCode="_-&quot;Q&quot;* #,##0.00_-;\-&quot;Q&quot;* #,##0.00_-;_-&quot;Q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Q&quot;* #,##0.00_);_(&quot;Q&quot;* \(#,##0.00\);_(&quot;Q&quot;* &quot;-&quot;??_);_(@_)"/>
    <numFmt numFmtId="166" formatCode="0\ %"/>
    <numFmt numFmtId="167" formatCode="_-* #,##0.00\ &quot;€&quot;_-;\-* #,##0.00\ &quot;€&quot;_-;_-* &quot;-&quot;??\ &quot;€&quot;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1"/>
      <name val="Arial"/>
      <family val="2"/>
    </font>
    <font>
      <b/>
      <sz val="15"/>
      <color rgb="FF1F497D"/>
      <name val="Calibri"/>
      <family val="2"/>
      <charset val="1"/>
    </font>
    <font>
      <sz val="10"/>
      <name val="Arial"/>
      <family val="2"/>
      <charset val="1"/>
    </font>
    <font>
      <sz val="11"/>
      <name val="Calibri"/>
      <family val="2"/>
      <scheme val="minor"/>
    </font>
    <font>
      <b/>
      <sz val="1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vertAlign val="superscript"/>
      <sz val="11"/>
      <name val="Arial"/>
      <family val="2"/>
    </font>
    <font>
      <sz val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rgb="FF4F81BD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9" fillId="0" borderId="22" applyProtection="0"/>
    <xf numFmtId="166" fontId="10" fillId="0" borderId="0" applyBorder="0" applyProtection="0"/>
    <xf numFmtId="167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03">
    <xf numFmtId="0" fontId="0" fillId="0" borderId="0" xfId="0"/>
    <xf numFmtId="0" fontId="6" fillId="0" borderId="0" xfId="0" applyFont="1" applyFill="1"/>
    <xf numFmtId="0" fontId="2" fillId="0" borderId="14" xfId="4" applyFont="1" applyFill="1" applyBorder="1" applyAlignment="1">
      <alignment horizontal="center" vertical="center" wrapText="1"/>
    </xf>
    <xf numFmtId="1" fontId="2" fillId="0" borderId="15" xfId="5" applyNumberFormat="1" applyFont="1" applyFill="1" applyBorder="1" applyAlignment="1">
      <alignment horizontal="center" vertical="center" wrapText="1"/>
    </xf>
    <xf numFmtId="0" fontId="2" fillId="0" borderId="0" xfId="4" applyFont="1" applyFill="1"/>
    <xf numFmtId="0" fontId="2" fillId="0" borderId="7" xfId="4" applyFont="1" applyFill="1" applyBorder="1" applyAlignment="1">
      <alignment horizontal="center" vertical="center"/>
    </xf>
    <xf numFmtId="0" fontId="2" fillId="0" borderId="9" xfId="4" applyFont="1" applyFill="1" applyBorder="1" applyAlignment="1">
      <alignment horizontal="center" vertical="center" wrapText="1"/>
    </xf>
    <xf numFmtId="1" fontId="2" fillId="0" borderId="7" xfId="5" quotePrefix="1" applyNumberFormat="1" applyFont="1" applyFill="1" applyBorder="1" applyAlignment="1">
      <alignment horizontal="center" vertical="center" wrapText="1"/>
    </xf>
    <xf numFmtId="0" fontId="2" fillId="0" borderId="7" xfId="4" quotePrefix="1" applyFont="1" applyFill="1" applyBorder="1" applyAlignment="1">
      <alignment horizontal="center" vertical="center"/>
    </xf>
    <xf numFmtId="0" fontId="2" fillId="0" borderId="0" xfId="4" applyFont="1" applyFill="1" applyAlignment="1">
      <alignment horizontal="center" vertical="center"/>
    </xf>
    <xf numFmtId="0" fontId="8" fillId="0" borderId="0" xfId="4" applyFont="1" applyFill="1"/>
    <xf numFmtId="0" fontId="8" fillId="0" borderId="9" xfId="4" applyFont="1" applyFill="1" applyBorder="1" applyAlignment="1">
      <alignment horizontal="center" vertical="center" wrapText="1"/>
    </xf>
    <xf numFmtId="0" fontId="8" fillId="0" borderId="7" xfId="4" applyFont="1" applyFill="1" applyBorder="1" applyAlignment="1">
      <alignment horizontal="center" vertical="center"/>
    </xf>
    <xf numFmtId="0" fontId="8" fillId="0" borderId="7" xfId="4" applyFont="1" applyFill="1" applyBorder="1" applyAlignment="1">
      <alignment horizontal="center" vertical="center" wrapText="1"/>
    </xf>
    <xf numFmtId="44" fontId="6" fillId="0" borderId="0" xfId="0" applyNumberFormat="1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2" fillId="0" borderId="0" xfId="4" applyFont="1" applyFill="1" applyAlignment="1">
      <alignment horizontal="right" vertical="center"/>
    </xf>
    <xf numFmtId="44" fontId="2" fillId="0" borderId="0" xfId="7" applyFont="1" applyFill="1" applyAlignment="1">
      <alignment horizontal="right" vertical="center"/>
    </xf>
    <xf numFmtId="44" fontId="2" fillId="0" borderId="7" xfId="7" applyFont="1" applyFill="1" applyBorder="1" applyAlignment="1">
      <alignment horizontal="right" vertical="center"/>
    </xf>
    <xf numFmtId="0" fontId="8" fillId="0" borderId="0" xfId="4" applyFont="1" applyFill="1" applyAlignment="1">
      <alignment horizontal="center" vertical="center" wrapText="1"/>
    </xf>
    <xf numFmtId="164" fontId="8" fillId="0" borderId="7" xfId="4" applyNumberFormat="1" applyFont="1" applyFill="1" applyBorder="1" applyAlignment="1">
      <alignment horizontal="center" vertical="center"/>
    </xf>
    <xf numFmtId="165" fontId="8" fillId="0" borderId="7" xfId="8" applyFont="1" applyFill="1" applyBorder="1" applyAlignment="1">
      <alignment horizontal="center" vertical="center"/>
    </xf>
    <xf numFmtId="0" fontId="8" fillId="0" borderId="8" xfId="4" applyFont="1" applyFill="1" applyBorder="1" applyAlignment="1">
      <alignment horizontal="center" vertical="center" wrapText="1"/>
    </xf>
    <xf numFmtId="0" fontId="8" fillId="0" borderId="14" xfId="4" applyFont="1" applyFill="1" applyBorder="1" applyAlignment="1">
      <alignment horizontal="center" vertical="center" wrapText="1"/>
    </xf>
    <xf numFmtId="0" fontId="8" fillId="0" borderId="15" xfId="4" applyFont="1" applyFill="1" applyBorder="1" applyAlignment="1">
      <alignment horizontal="center" vertical="center"/>
    </xf>
    <xf numFmtId="0" fontId="6" fillId="0" borderId="0" xfId="1" applyNumberFormat="1" applyFont="1" applyFill="1" applyAlignment="1">
      <alignment horizontal="center" vertical="center"/>
    </xf>
    <xf numFmtId="0" fontId="8" fillId="0" borderId="9" xfId="0" applyFont="1" applyFill="1" applyBorder="1" applyAlignment="1">
      <alignment horizontal="center" vertical="center" wrapText="1"/>
    </xf>
    <xf numFmtId="0" fontId="8" fillId="0" borderId="7" xfId="0" applyNumberFormat="1" applyFont="1" applyFill="1" applyBorder="1" applyAlignment="1">
      <alignment horizontal="center" vertical="center"/>
    </xf>
    <xf numFmtId="0" fontId="8" fillId="0" borderId="7" xfId="3" applyNumberFormat="1" applyFont="1" applyFill="1" applyBorder="1" applyAlignment="1">
      <alignment horizontal="center" vertical="center" wrapText="1"/>
    </xf>
    <xf numFmtId="0" fontId="8" fillId="0" borderId="7" xfId="3" applyNumberFormat="1" applyFont="1" applyFill="1" applyBorder="1" applyAlignment="1">
      <alignment horizontal="center" vertical="center"/>
    </xf>
    <xf numFmtId="0" fontId="6" fillId="0" borderId="7" xfId="4" applyFont="1" applyFill="1" applyBorder="1" applyAlignment="1">
      <alignment horizontal="center" vertical="center" wrapText="1"/>
    </xf>
    <xf numFmtId="44" fontId="8" fillId="0" borderId="0" xfId="4" applyNumberFormat="1" applyFont="1" applyFill="1" applyAlignment="1">
      <alignment horizontal="right" vertical="center"/>
    </xf>
    <xf numFmtId="44" fontId="8" fillId="0" borderId="15" xfId="4" applyNumberFormat="1" applyFont="1" applyFill="1" applyBorder="1" applyAlignment="1">
      <alignment horizontal="right" vertical="center"/>
    </xf>
    <xf numFmtId="44" fontId="8" fillId="0" borderId="7" xfId="4" applyNumberFormat="1" applyFont="1" applyFill="1" applyBorder="1" applyAlignment="1">
      <alignment horizontal="right" vertical="center"/>
    </xf>
    <xf numFmtId="0" fontId="8" fillId="0" borderId="0" xfId="4" applyFont="1" applyFill="1" applyBorder="1"/>
    <xf numFmtId="0" fontId="8" fillId="0" borderId="0" xfId="4" applyFont="1" applyFill="1" applyBorder="1" applyAlignment="1">
      <alignment wrapText="1"/>
    </xf>
    <xf numFmtId="0" fontId="8" fillId="0" borderId="18" xfId="4" applyFont="1" applyFill="1" applyBorder="1"/>
    <xf numFmtId="0" fontId="8" fillId="0" borderId="18" xfId="4" applyFont="1" applyFill="1" applyBorder="1" applyAlignment="1">
      <alignment horizontal="center" vertical="center" wrapText="1"/>
    </xf>
    <xf numFmtId="0" fontId="8" fillId="0" borderId="28" xfId="4" applyFont="1" applyFill="1" applyBorder="1"/>
    <xf numFmtId="44" fontId="8" fillId="0" borderId="7" xfId="0" applyNumberFormat="1" applyFont="1" applyFill="1" applyBorder="1" applyAlignment="1">
      <alignment horizontal="right" vertical="center"/>
    </xf>
    <xf numFmtId="0" fontId="11" fillId="0" borderId="7" xfId="0" applyNumberFormat="1" applyFont="1" applyFill="1" applyBorder="1" applyAlignment="1">
      <alignment horizontal="center" vertical="center" wrapText="1"/>
    </xf>
    <xf numFmtId="2" fontId="8" fillId="0" borderId="15" xfId="4" applyNumberFormat="1" applyFont="1" applyFill="1" applyBorder="1" applyAlignment="1">
      <alignment horizontal="right" vertical="center"/>
    </xf>
    <xf numFmtId="2" fontId="8" fillId="0" borderId="7" xfId="4" applyNumberFormat="1" applyFont="1" applyFill="1" applyBorder="1" applyAlignment="1">
      <alignment horizontal="right" vertical="center"/>
    </xf>
    <xf numFmtId="44" fontId="2" fillId="0" borderId="15" xfId="7" applyFont="1" applyFill="1" applyBorder="1" applyAlignment="1">
      <alignment horizontal="right" vertical="center"/>
    </xf>
    <xf numFmtId="0" fontId="8" fillId="0" borderId="7" xfId="1" applyNumberFormat="1" applyFont="1" applyFill="1" applyBorder="1" applyAlignment="1">
      <alignment horizontal="center" vertical="center"/>
    </xf>
    <xf numFmtId="0" fontId="8" fillId="0" borderId="11" xfId="4" applyFont="1" applyFill="1" applyBorder="1" applyAlignment="1">
      <alignment horizontal="center" vertical="center"/>
    </xf>
    <xf numFmtId="0" fontId="8" fillId="0" borderId="11" xfId="4" applyFont="1" applyFill="1" applyBorder="1" applyAlignment="1">
      <alignment horizontal="center" vertical="center" wrapText="1"/>
    </xf>
    <xf numFmtId="0" fontId="8" fillId="0" borderId="12" xfId="4" applyFont="1" applyFill="1" applyBorder="1" applyAlignment="1">
      <alignment horizontal="center" vertical="center" wrapText="1"/>
    </xf>
    <xf numFmtId="0" fontId="2" fillId="0" borderId="7" xfId="4" quotePrefix="1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11" fillId="0" borderId="11" xfId="0" applyNumberFormat="1" applyFont="1" applyFill="1" applyBorder="1" applyAlignment="1">
      <alignment horizontal="center" vertical="center" wrapText="1"/>
    </xf>
    <xf numFmtId="0" fontId="8" fillId="0" borderId="7" xfId="0" applyNumberFormat="1" applyFont="1" applyFill="1" applyBorder="1" applyAlignment="1">
      <alignment horizontal="center" vertical="center" wrapText="1"/>
    </xf>
    <xf numFmtId="44" fontId="5" fillId="6" borderId="3" xfId="4" applyNumberFormat="1" applyFont="1" applyFill="1" applyBorder="1" applyAlignment="1">
      <alignment horizontal="center" vertical="center" wrapText="1"/>
    </xf>
    <xf numFmtId="44" fontId="5" fillId="4" borderId="3" xfId="4" applyNumberFormat="1" applyFont="1" applyFill="1" applyBorder="1" applyAlignment="1">
      <alignment horizontal="center" vertical="center" wrapText="1"/>
    </xf>
    <xf numFmtId="0" fontId="8" fillId="0" borderId="15" xfId="3" applyNumberFormat="1" applyFont="1" applyFill="1" applyBorder="1" applyAlignment="1">
      <alignment horizontal="center" vertical="center" wrapText="1"/>
    </xf>
    <xf numFmtId="44" fontId="8" fillId="0" borderId="15" xfId="0" applyNumberFormat="1" applyFont="1" applyFill="1" applyBorder="1" applyAlignment="1">
      <alignment horizontal="right" vertical="center"/>
    </xf>
    <xf numFmtId="44" fontId="5" fillId="6" borderId="6" xfId="4" applyNumberFormat="1" applyFont="1" applyFill="1" applyBorder="1" applyAlignment="1">
      <alignment horizontal="center" vertical="center" wrapText="1"/>
    </xf>
    <xf numFmtId="44" fontId="5" fillId="4" borderId="5" xfId="4" applyNumberFormat="1" applyFont="1" applyFill="1" applyBorder="1" applyAlignment="1">
      <alignment horizontal="center" vertical="center" wrapText="1"/>
    </xf>
    <xf numFmtId="44" fontId="8" fillId="0" borderId="14" xfId="0" applyNumberFormat="1" applyFont="1" applyFill="1" applyBorder="1" applyAlignment="1">
      <alignment horizontal="right" vertical="center"/>
    </xf>
    <xf numFmtId="44" fontId="8" fillId="0" borderId="13" xfId="4" applyNumberFormat="1" applyFont="1" applyFill="1" applyBorder="1" applyAlignment="1">
      <alignment horizontal="right" vertical="center"/>
    </xf>
    <xf numFmtId="44" fontId="8" fillId="0" borderId="9" xfId="0" applyNumberFormat="1" applyFont="1" applyFill="1" applyBorder="1" applyAlignment="1">
      <alignment horizontal="right" vertical="center"/>
    </xf>
    <xf numFmtId="44" fontId="8" fillId="0" borderId="8" xfId="4" applyNumberFormat="1" applyFont="1" applyFill="1" applyBorder="1" applyAlignment="1">
      <alignment horizontal="right" vertical="center"/>
    </xf>
    <xf numFmtId="0" fontId="16" fillId="0" borderId="26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6" fillId="0" borderId="25" xfId="0" applyFont="1" applyFill="1" applyBorder="1" applyAlignment="1">
      <alignment horizontal="center" vertical="center" wrapText="1"/>
    </xf>
    <xf numFmtId="0" fontId="8" fillId="0" borderId="0" xfId="0" applyFont="1" applyFill="1" applyBorder="1"/>
    <xf numFmtId="0" fontId="8" fillId="0" borderId="0" xfId="0" applyFont="1" applyFill="1"/>
    <xf numFmtId="41" fontId="5" fillId="6" borderId="3" xfId="4" applyNumberFormat="1" applyFont="1" applyFill="1" applyBorder="1" applyAlignment="1">
      <alignment horizontal="center" vertical="center" wrapText="1"/>
    </xf>
    <xf numFmtId="41" fontId="5" fillId="6" borderId="6" xfId="4" applyNumberFormat="1" applyFont="1" applyFill="1" applyBorder="1" applyAlignment="1">
      <alignment horizontal="center" vertical="center" wrapText="1"/>
    </xf>
    <xf numFmtId="44" fontId="5" fillId="4" borderId="24" xfId="4" applyNumberFormat="1" applyFont="1" applyFill="1" applyBorder="1" applyAlignment="1">
      <alignment horizontal="center" vertical="center" wrapText="1"/>
    </xf>
    <xf numFmtId="44" fontId="8" fillId="0" borderId="25" xfId="4" applyNumberFormat="1" applyFont="1" applyFill="1" applyBorder="1" applyAlignment="1">
      <alignment horizontal="right" vertical="center"/>
    </xf>
    <xf numFmtId="44" fontId="8" fillId="0" borderId="26" xfId="4" applyNumberFormat="1" applyFont="1" applyFill="1" applyBorder="1" applyAlignment="1">
      <alignment horizontal="right" vertical="center"/>
    </xf>
    <xf numFmtId="0" fontId="16" fillId="0" borderId="27" xfId="0" applyFont="1" applyFill="1" applyBorder="1" applyAlignment="1">
      <alignment horizontal="center" vertical="center" wrapText="1"/>
    </xf>
    <xf numFmtId="44" fontId="8" fillId="0" borderId="10" xfId="0" applyNumberFormat="1" applyFont="1" applyFill="1" applyBorder="1" applyAlignment="1">
      <alignment horizontal="right" vertical="center"/>
    </xf>
    <xf numFmtId="44" fontId="8" fillId="0" borderId="11" xfId="0" applyNumberFormat="1" applyFont="1" applyFill="1" applyBorder="1" applyAlignment="1">
      <alignment horizontal="right" vertical="center"/>
    </xf>
    <xf numFmtId="44" fontId="8" fillId="0" borderId="27" xfId="4" applyNumberFormat="1" applyFont="1" applyFill="1" applyBorder="1" applyAlignment="1">
      <alignment horizontal="right" vertical="center"/>
    </xf>
    <xf numFmtId="44" fontId="5" fillId="3" borderId="17" xfId="0" applyNumberFormat="1" applyFont="1" applyFill="1" applyBorder="1" applyAlignment="1">
      <alignment horizontal="right" vertical="center"/>
    </xf>
    <xf numFmtId="44" fontId="5" fillId="3" borderId="18" xfId="0" applyNumberFormat="1" applyFont="1" applyFill="1" applyBorder="1" applyAlignment="1">
      <alignment horizontal="right" vertical="center"/>
    </xf>
    <xf numFmtId="44" fontId="5" fillId="3" borderId="19" xfId="0" applyNumberFormat="1" applyFont="1" applyFill="1" applyBorder="1" applyAlignment="1">
      <alignment horizontal="right" vertical="center"/>
    </xf>
    <xf numFmtId="41" fontId="5" fillId="6" borderId="5" xfId="4" applyNumberFormat="1" applyFont="1" applyFill="1" applyBorder="1" applyAlignment="1">
      <alignment horizontal="center" vertical="center" wrapText="1"/>
    </xf>
    <xf numFmtId="41" fontId="8" fillId="0" borderId="0" xfId="4" applyNumberFormat="1" applyFont="1" applyFill="1" applyAlignment="1">
      <alignment horizontal="center" vertical="center"/>
    </xf>
    <xf numFmtId="41" fontId="8" fillId="0" borderId="14" xfId="4" applyNumberFormat="1" applyFont="1" applyFill="1" applyBorder="1" applyAlignment="1">
      <alignment horizontal="center" vertical="center"/>
    </xf>
    <xf numFmtId="41" fontId="8" fillId="0" borderId="15" xfId="4" applyNumberFormat="1" applyFont="1" applyFill="1" applyBorder="1" applyAlignment="1">
      <alignment horizontal="center" vertical="center"/>
    </xf>
    <xf numFmtId="41" fontId="8" fillId="0" borderId="13" xfId="4" applyNumberFormat="1" applyFont="1" applyFill="1" applyBorder="1" applyAlignment="1">
      <alignment horizontal="center" vertical="center"/>
    </xf>
    <xf numFmtId="41" fontId="8" fillId="0" borderId="9" xfId="4" applyNumberFormat="1" applyFont="1" applyFill="1" applyBorder="1" applyAlignment="1">
      <alignment horizontal="center" vertical="center"/>
    </xf>
    <xf numFmtId="41" fontId="8" fillId="0" borderId="7" xfId="4" applyNumberFormat="1" applyFont="1" applyFill="1" applyBorder="1" applyAlignment="1">
      <alignment horizontal="center" vertical="center"/>
    </xf>
    <xf numFmtId="41" fontId="8" fillId="0" borderId="8" xfId="4" applyNumberFormat="1" applyFont="1" applyFill="1" applyBorder="1" applyAlignment="1">
      <alignment horizontal="center" vertical="center"/>
    </xf>
    <xf numFmtId="41" fontId="8" fillId="0" borderId="10" xfId="4" applyNumberFormat="1" applyFont="1" applyFill="1" applyBorder="1" applyAlignment="1">
      <alignment horizontal="center" vertical="center"/>
    </xf>
    <xf numFmtId="41" fontId="8" fillId="0" borderId="11" xfId="4" applyNumberFormat="1" applyFont="1" applyFill="1" applyBorder="1" applyAlignment="1">
      <alignment horizontal="center" vertical="center"/>
    </xf>
    <xf numFmtId="41" fontId="8" fillId="0" borderId="12" xfId="4" applyNumberFormat="1" applyFont="1" applyFill="1" applyBorder="1" applyAlignment="1">
      <alignment horizontal="center" vertical="center"/>
    </xf>
    <xf numFmtId="41" fontId="5" fillId="3" borderId="17" xfId="0" applyNumberFormat="1" applyFont="1" applyFill="1" applyBorder="1" applyAlignment="1">
      <alignment horizontal="center" vertical="center"/>
    </xf>
    <xf numFmtId="41" fontId="5" fillId="3" borderId="18" xfId="0" applyNumberFormat="1" applyFont="1" applyFill="1" applyBorder="1" applyAlignment="1">
      <alignment horizontal="center" vertical="center"/>
    </xf>
    <xf numFmtId="41" fontId="5" fillId="3" borderId="28" xfId="0" applyNumberFormat="1" applyFont="1" applyFill="1" applyBorder="1" applyAlignment="1">
      <alignment horizontal="center" vertical="center"/>
    </xf>
    <xf numFmtId="0" fontId="2" fillId="0" borderId="25" xfId="4" applyFont="1" applyFill="1" applyBorder="1" applyAlignment="1">
      <alignment horizontal="center" vertical="center" wrapText="1"/>
    </xf>
    <xf numFmtId="0" fontId="2" fillId="0" borderId="26" xfId="4" applyFont="1" applyFill="1" applyBorder="1" applyAlignment="1">
      <alignment horizontal="center" vertical="center" wrapText="1"/>
    </xf>
    <xf numFmtId="44" fontId="2" fillId="0" borderId="14" xfId="7" applyFont="1" applyFill="1" applyBorder="1" applyAlignment="1">
      <alignment horizontal="right" vertical="center"/>
    </xf>
    <xf numFmtId="44" fontId="2" fillId="0" borderId="9" xfId="7" applyFont="1" applyFill="1" applyBorder="1" applyAlignment="1">
      <alignment horizontal="right" vertical="center"/>
    </xf>
    <xf numFmtId="44" fontId="5" fillId="6" borderId="5" xfId="4" applyNumberFormat="1" applyFont="1" applyFill="1" applyBorder="1" applyAlignment="1">
      <alignment horizontal="center" vertical="center" wrapText="1"/>
    </xf>
    <xf numFmtId="3" fontId="5" fillId="5" borderId="32" xfId="4" applyNumberFormat="1" applyFont="1" applyFill="1" applyBorder="1" applyAlignment="1">
      <alignment horizontal="center" vertical="center" wrapText="1"/>
    </xf>
    <xf numFmtId="3" fontId="5" fillId="5" borderId="3" xfId="4" applyNumberFormat="1" applyFont="1" applyFill="1" applyBorder="1" applyAlignment="1">
      <alignment horizontal="center" vertical="center" wrapText="1"/>
    </xf>
    <xf numFmtId="3" fontId="8" fillId="0" borderId="0" xfId="4" applyNumberFormat="1" applyFont="1" applyFill="1" applyAlignment="1">
      <alignment horizontal="center" vertical="center"/>
    </xf>
    <xf numFmtId="3" fontId="8" fillId="0" borderId="33" xfId="4" applyNumberFormat="1" applyFont="1" applyFill="1" applyBorder="1" applyAlignment="1">
      <alignment horizontal="center" vertical="center"/>
    </xf>
    <xf numFmtId="3" fontId="8" fillId="0" borderId="15" xfId="4" applyNumberFormat="1" applyFont="1" applyFill="1" applyBorder="1" applyAlignment="1">
      <alignment horizontal="center" vertical="center"/>
    </xf>
    <xf numFmtId="3" fontId="8" fillId="0" borderId="34" xfId="4" applyNumberFormat="1" applyFont="1" applyFill="1" applyBorder="1" applyAlignment="1">
      <alignment horizontal="center" vertical="center"/>
    </xf>
    <xf numFmtId="3" fontId="8" fillId="0" borderId="7" xfId="4" applyNumberFormat="1" applyFont="1" applyFill="1" applyBorder="1" applyAlignment="1">
      <alignment horizontal="center" vertical="center"/>
    </xf>
    <xf numFmtId="3" fontId="2" fillId="0" borderId="0" xfId="4" applyNumberFormat="1" applyFont="1" applyFill="1" applyAlignment="1">
      <alignment horizontal="center" vertical="center"/>
    </xf>
    <xf numFmtId="3" fontId="4" fillId="5" borderId="6" xfId="4" applyNumberFormat="1" applyFont="1" applyFill="1" applyBorder="1" applyAlignment="1">
      <alignment horizontal="center" vertical="center"/>
    </xf>
    <xf numFmtId="3" fontId="2" fillId="0" borderId="13" xfId="4" applyNumberFormat="1" applyFont="1" applyFill="1" applyBorder="1" applyAlignment="1">
      <alignment horizontal="center" vertical="center"/>
    </xf>
    <xf numFmtId="3" fontId="2" fillId="0" borderId="8" xfId="4" applyNumberFormat="1" applyFont="1" applyFill="1" applyBorder="1" applyAlignment="1">
      <alignment horizontal="center" vertical="center"/>
    </xf>
    <xf numFmtId="44" fontId="5" fillId="2" borderId="5" xfId="7" applyFont="1" applyFill="1" applyBorder="1" applyAlignment="1">
      <alignment horizontal="center" vertical="center"/>
    </xf>
    <xf numFmtId="44" fontId="5" fillId="2" borderId="3" xfId="7" applyFont="1" applyFill="1" applyBorder="1" applyAlignment="1">
      <alignment horizontal="center" vertical="center"/>
    </xf>
    <xf numFmtId="44" fontId="5" fillId="2" borderId="6" xfId="7" applyFont="1" applyFill="1" applyBorder="1" applyAlignment="1">
      <alignment horizontal="center" vertical="center"/>
    </xf>
    <xf numFmtId="3" fontId="5" fillId="2" borderId="32" xfId="14" applyNumberFormat="1" applyFont="1" applyFill="1" applyBorder="1" applyAlignment="1">
      <alignment horizontal="center" vertical="center"/>
    </xf>
    <xf numFmtId="3" fontId="5" fillId="2" borderId="3" xfId="14" applyNumberFormat="1" applyFont="1" applyFill="1" applyBorder="1" applyAlignment="1">
      <alignment horizontal="center" vertical="center"/>
    </xf>
    <xf numFmtId="3" fontId="5" fillId="2" borderId="6" xfId="4" applyNumberFormat="1" applyFont="1" applyFill="1" applyBorder="1" applyAlignment="1">
      <alignment horizontal="center" vertical="center"/>
    </xf>
    <xf numFmtId="41" fontId="5" fillId="6" borderId="35" xfId="4" applyNumberFormat="1" applyFont="1" applyFill="1" applyBorder="1" applyAlignment="1">
      <alignment horizontal="center" vertical="center" wrapText="1"/>
    </xf>
    <xf numFmtId="41" fontId="5" fillId="6" borderId="29" xfId="4" applyNumberFormat="1" applyFont="1" applyFill="1" applyBorder="1" applyAlignment="1">
      <alignment horizontal="center" vertical="center" wrapText="1"/>
    </xf>
    <xf numFmtId="41" fontId="5" fillId="6" borderId="36" xfId="4" applyNumberFormat="1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5" fillId="3" borderId="20" xfId="1" applyNumberFormat="1" applyFont="1" applyFill="1" applyBorder="1" applyAlignment="1">
      <alignment horizontal="center" vertical="center"/>
    </xf>
    <xf numFmtId="0" fontId="5" fillId="3" borderId="21" xfId="1" applyNumberFormat="1" applyFont="1" applyFill="1" applyBorder="1" applyAlignment="1">
      <alignment horizontal="center" vertical="center"/>
    </xf>
    <xf numFmtId="0" fontId="5" fillId="3" borderId="23" xfId="1" applyNumberFormat="1" applyFont="1" applyFill="1" applyBorder="1" applyAlignment="1">
      <alignment horizontal="center" vertical="center"/>
    </xf>
    <xf numFmtId="0" fontId="11" fillId="0" borderId="11" xfId="0" applyNumberFormat="1" applyFont="1" applyFill="1" applyBorder="1" applyAlignment="1">
      <alignment horizontal="center" vertical="center" wrapText="1"/>
    </xf>
    <xf numFmtId="0" fontId="11" fillId="0" borderId="15" xfId="0" applyNumberFormat="1" applyFont="1" applyFill="1" applyBorder="1" applyAlignment="1">
      <alignment horizontal="center" vertical="center" wrapText="1"/>
    </xf>
    <xf numFmtId="0" fontId="16" fillId="0" borderId="27" xfId="0" applyFont="1" applyFill="1" applyBorder="1" applyAlignment="1">
      <alignment horizontal="center" vertical="center" wrapText="1"/>
    </xf>
    <xf numFmtId="0" fontId="16" fillId="0" borderId="25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2" xfId="1" applyNumberFormat="1" applyFont="1" applyFill="1" applyBorder="1" applyAlignment="1">
      <alignment horizontal="center" vertical="center" wrapText="1"/>
    </xf>
    <xf numFmtId="0" fontId="5" fillId="3" borderId="3" xfId="1" applyNumberFormat="1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44" fontId="5" fillId="4" borderId="1" xfId="4" applyNumberFormat="1" applyFont="1" applyFill="1" applyBorder="1" applyAlignment="1">
      <alignment horizontal="center" vertical="center" wrapText="1"/>
    </xf>
    <xf numFmtId="44" fontId="5" fillId="4" borderId="2" xfId="4" applyNumberFormat="1" applyFont="1" applyFill="1" applyBorder="1" applyAlignment="1">
      <alignment horizontal="center" vertical="center" wrapText="1"/>
    </xf>
    <xf numFmtId="44" fontId="5" fillId="4" borderId="16" xfId="4" applyNumberFormat="1" applyFont="1" applyFill="1" applyBorder="1" applyAlignment="1">
      <alignment horizontal="center" vertical="center" wrapText="1"/>
    </xf>
    <xf numFmtId="0" fontId="8" fillId="0" borderId="11" xfId="3" applyNumberFormat="1" applyFont="1" applyFill="1" applyBorder="1" applyAlignment="1">
      <alignment horizontal="center" vertical="center"/>
    </xf>
    <xf numFmtId="0" fontId="8" fillId="0" borderId="15" xfId="3" applyNumberFormat="1" applyFont="1" applyFill="1" applyBorder="1" applyAlignment="1">
      <alignment horizontal="center" vertical="center"/>
    </xf>
    <xf numFmtId="0" fontId="8" fillId="0" borderId="11" xfId="0" applyNumberFormat="1" applyFont="1" applyFill="1" applyBorder="1" applyAlignment="1">
      <alignment horizontal="center" vertical="center"/>
    </xf>
    <xf numFmtId="0" fontId="8" fillId="0" borderId="15" xfId="0" applyNumberFormat="1" applyFont="1" applyFill="1" applyBorder="1" applyAlignment="1">
      <alignment horizontal="center" vertical="center"/>
    </xf>
    <xf numFmtId="44" fontId="5" fillId="6" borderId="1" xfId="4" applyNumberFormat="1" applyFont="1" applyFill="1" applyBorder="1" applyAlignment="1">
      <alignment horizontal="center" vertical="center" wrapText="1"/>
    </xf>
    <xf numFmtId="44" fontId="5" fillId="6" borderId="2" xfId="4" applyNumberFormat="1" applyFont="1" applyFill="1" applyBorder="1" applyAlignment="1">
      <alignment horizontal="center" vertical="center" wrapText="1"/>
    </xf>
    <xf numFmtId="44" fontId="5" fillId="6" borderId="4" xfId="4" applyNumberFormat="1" applyFont="1" applyFill="1" applyBorder="1" applyAlignment="1">
      <alignment horizontal="center" vertical="center" wrapText="1"/>
    </xf>
    <xf numFmtId="3" fontId="5" fillId="5" borderId="30" xfId="4" applyNumberFormat="1" applyFont="1" applyFill="1" applyBorder="1" applyAlignment="1">
      <alignment horizontal="center" vertical="center" wrapText="1"/>
    </xf>
    <xf numFmtId="3" fontId="5" fillId="5" borderId="2" xfId="4" applyNumberFormat="1" applyFont="1" applyFill="1" applyBorder="1" applyAlignment="1">
      <alignment horizontal="center" vertical="center" wrapText="1"/>
    </xf>
    <xf numFmtId="3" fontId="5" fillId="5" borderId="4" xfId="4" applyNumberFormat="1" applyFont="1" applyFill="1" applyBorder="1" applyAlignment="1">
      <alignment horizontal="center" vertical="center" wrapText="1"/>
    </xf>
    <xf numFmtId="44" fontId="12" fillId="0" borderId="0" xfId="4" applyNumberFormat="1" applyFont="1" applyFill="1" applyAlignment="1">
      <alignment horizontal="center" vertical="center" wrapText="1"/>
    </xf>
    <xf numFmtId="0" fontId="4" fillId="0" borderId="0" xfId="4" applyFont="1" applyFill="1" applyBorder="1" applyAlignment="1">
      <alignment horizontal="left" vertical="center" wrapText="1"/>
    </xf>
    <xf numFmtId="0" fontId="4" fillId="3" borderId="1" xfId="4" applyFont="1" applyFill="1" applyBorder="1" applyAlignment="1">
      <alignment horizontal="center" vertical="center"/>
    </xf>
    <xf numFmtId="0" fontId="4" fillId="3" borderId="5" xfId="4" applyFont="1" applyFill="1" applyBorder="1" applyAlignment="1">
      <alignment horizontal="center" vertical="center"/>
    </xf>
    <xf numFmtId="1" fontId="4" fillId="3" borderId="2" xfId="4" applyNumberFormat="1" applyFont="1" applyFill="1" applyBorder="1" applyAlignment="1">
      <alignment horizontal="center" vertical="center" wrapText="1"/>
    </xf>
    <xf numFmtId="1" fontId="4" fillId="3" borderId="3" xfId="4" applyNumberFormat="1" applyFont="1" applyFill="1" applyBorder="1" applyAlignment="1">
      <alignment horizontal="center" vertical="center" wrapText="1"/>
    </xf>
    <xf numFmtId="0" fontId="4" fillId="3" borderId="16" xfId="4" applyFont="1" applyFill="1" applyBorder="1" applyAlignment="1">
      <alignment horizontal="center" vertical="center" wrapText="1"/>
    </xf>
    <xf numFmtId="0" fontId="4" fillId="3" borderId="24" xfId="4" applyFont="1" applyFill="1" applyBorder="1" applyAlignment="1">
      <alignment horizontal="center" vertical="center" wrapText="1"/>
    </xf>
    <xf numFmtId="0" fontId="5" fillId="2" borderId="5" xfId="4" applyFont="1" applyFill="1" applyBorder="1" applyAlignment="1">
      <alignment horizontal="center" vertical="center"/>
    </xf>
    <xf numFmtId="0" fontId="5" fillId="2" borderId="3" xfId="4" applyFont="1" applyFill="1" applyBorder="1" applyAlignment="1">
      <alignment horizontal="center" vertical="center"/>
    </xf>
    <xf numFmtId="0" fontId="5" fillId="2" borderId="24" xfId="4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44" fontId="4" fillId="3" borderId="2" xfId="4" applyNumberFormat="1" applyFont="1" applyFill="1" applyBorder="1" applyAlignment="1">
      <alignment horizontal="center" vertical="center" wrapText="1"/>
    </xf>
    <xf numFmtId="44" fontId="4" fillId="3" borderId="3" xfId="4" applyNumberFormat="1" applyFont="1" applyFill="1" applyBorder="1" applyAlignment="1">
      <alignment horizontal="center" vertical="center" wrapText="1"/>
    </xf>
    <xf numFmtId="0" fontId="5" fillId="3" borderId="5" xfId="4" applyFont="1" applyFill="1" applyBorder="1" applyAlignment="1">
      <alignment horizontal="center" vertical="center"/>
    </xf>
    <xf numFmtId="1" fontId="5" fillId="3" borderId="3" xfId="4" applyNumberFormat="1" applyFont="1" applyFill="1" applyBorder="1" applyAlignment="1">
      <alignment horizontal="center" vertical="center" wrapText="1"/>
    </xf>
    <xf numFmtId="44" fontId="5" fillId="3" borderId="31" xfId="4" applyNumberFormat="1" applyFont="1" applyFill="1" applyBorder="1" applyAlignment="1">
      <alignment horizontal="center" vertical="center" wrapText="1"/>
    </xf>
    <xf numFmtId="0" fontId="5" fillId="0" borderId="0" xfId="4" applyFont="1" applyFill="1" applyBorder="1" applyAlignment="1">
      <alignment horizontal="left" vertical="center" wrapText="1"/>
    </xf>
    <xf numFmtId="0" fontId="5" fillId="3" borderId="1" xfId="4" applyFont="1" applyFill="1" applyBorder="1" applyAlignment="1">
      <alignment horizontal="center" vertical="center"/>
    </xf>
    <xf numFmtId="1" fontId="5" fillId="3" borderId="2" xfId="4" applyNumberFormat="1" applyFont="1" applyFill="1" applyBorder="1" applyAlignment="1">
      <alignment horizontal="center" vertical="center" wrapText="1"/>
    </xf>
    <xf numFmtId="44" fontId="5" fillId="3" borderId="37" xfId="4" applyNumberFormat="1" applyFont="1" applyFill="1" applyBorder="1" applyAlignment="1">
      <alignment horizontal="center" vertical="center" wrapText="1"/>
    </xf>
    <xf numFmtId="2" fontId="8" fillId="0" borderId="34" xfId="4" applyNumberFormat="1" applyFont="1" applyFill="1" applyBorder="1" applyAlignment="1">
      <alignment horizontal="center" vertical="center"/>
    </xf>
    <xf numFmtId="2" fontId="8" fillId="0" borderId="34" xfId="4" applyNumberFormat="1" applyFont="1" applyFill="1" applyBorder="1" applyAlignment="1">
      <alignment horizontal="right" vertical="center"/>
    </xf>
    <xf numFmtId="2" fontId="8" fillId="0" borderId="33" xfId="4" applyNumberFormat="1" applyFont="1" applyFill="1" applyBorder="1" applyAlignment="1">
      <alignment horizontal="center" vertical="center"/>
    </xf>
    <xf numFmtId="2" fontId="8" fillId="0" borderId="38" xfId="4" applyNumberFormat="1" applyFont="1" applyFill="1" applyBorder="1" applyAlignment="1">
      <alignment horizontal="center" vertical="center"/>
    </xf>
    <xf numFmtId="2" fontId="8" fillId="0" borderId="39" xfId="4" applyNumberFormat="1" applyFont="1" applyFill="1" applyBorder="1" applyAlignment="1">
      <alignment horizontal="right" vertical="center"/>
    </xf>
    <xf numFmtId="2" fontId="8" fillId="0" borderId="8" xfId="4" applyNumberFormat="1" applyFont="1" applyFill="1" applyBorder="1" applyAlignment="1">
      <alignment horizontal="right" vertical="center"/>
    </xf>
    <xf numFmtId="0" fontId="5" fillId="0" borderId="5" xfId="4" applyFont="1" applyFill="1" applyBorder="1" applyAlignment="1">
      <alignment horizontal="right"/>
    </xf>
    <xf numFmtId="0" fontId="5" fillId="0" borderId="3" xfId="4" applyFont="1" applyFill="1" applyBorder="1" applyAlignment="1">
      <alignment horizontal="right"/>
    </xf>
    <xf numFmtId="44" fontId="5" fillId="0" borderId="3" xfId="4" applyNumberFormat="1" applyFont="1" applyFill="1" applyBorder="1" applyAlignment="1">
      <alignment horizontal="right" vertical="center"/>
    </xf>
    <xf numFmtId="2" fontId="5" fillId="0" borderId="3" xfId="4" applyNumberFormat="1" applyFont="1" applyFill="1" applyBorder="1" applyAlignment="1">
      <alignment horizontal="right" vertical="center"/>
    </xf>
    <xf numFmtId="2" fontId="5" fillId="0" borderId="6" xfId="4" applyNumberFormat="1" applyFont="1" applyFill="1" applyBorder="1" applyAlignment="1">
      <alignment horizontal="right" vertical="center"/>
    </xf>
    <xf numFmtId="2" fontId="8" fillId="0" borderId="13" xfId="4" applyNumberFormat="1" applyFont="1" applyFill="1" applyBorder="1" applyAlignment="1">
      <alignment horizontal="right" vertical="center"/>
    </xf>
    <xf numFmtId="0" fontId="5" fillId="3" borderId="16" xfId="4" applyFont="1" applyFill="1" applyBorder="1" applyAlignment="1">
      <alignment horizontal="center" vertical="center" wrapText="1"/>
    </xf>
    <xf numFmtId="0" fontId="5" fillId="3" borderId="24" xfId="4" applyFont="1" applyFill="1" applyBorder="1" applyAlignment="1">
      <alignment horizontal="center" vertical="center" wrapText="1"/>
    </xf>
    <xf numFmtId="0" fontId="5" fillId="0" borderId="24" xfId="4" applyFont="1" applyFill="1" applyBorder="1" applyAlignment="1">
      <alignment horizontal="right"/>
    </xf>
    <xf numFmtId="2" fontId="8" fillId="0" borderId="33" xfId="4" applyNumberFormat="1" applyFont="1" applyFill="1" applyBorder="1" applyAlignment="1">
      <alignment horizontal="right" vertical="center"/>
    </xf>
    <xf numFmtId="2" fontId="5" fillId="0" borderId="32" xfId="4" applyNumberFormat="1" applyFont="1" applyFill="1" applyBorder="1" applyAlignment="1">
      <alignment horizontal="right" vertical="center"/>
    </xf>
    <xf numFmtId="44" fontId="8" fillId="0" borderId="14" xfId="4" applyNumberFormat="1" applyFont="1" applyFill="1" applyBorder="1" applyAlignment="1">
      <alignment horizontal="right" vertical="center"/>
    </xf>
    <xf numFmtId="44" fontId="8" fillId="0" borderId="9" xfId="4" applyNumberFormat="1" applyFont="1" applyFill="1" applyBorder="1" applyAlignment="1">
      <alignment horizontal="right" vertical="center"/>
    </xf>
    <xf numFmtId="44" fontId="5" fillId="0" borderId="5" xfId="4" applyNumberFormat="1" applyFont="1" applyFill="1" applyBorder="1" applyAlignment="1">
      <alignment horizontal="right" vertical="center"/>
    </xf>
    <xf numFmtId="44" fontId="5" fillId="0" borderId="6" xfId="4" applyNumberFormat="1" applyFont="1" applyFill="1" applyBorder="1" applyAlignment="1">
      <alignment horizontal="right" vertical="center"/>
    </xf>
    <xf numFmtId="44" fontId="5" fillId="7" borderId="1" xfId="4" applyNumberFormat="1" applyFont="1" applyFill="1" applyBorder="1" applyAlignment="1">
      <alignment horizontal="center" vertical="center" wrapText="1"/>
    </xf>
    <xf numFmtId="44" fontId="5" fillId="7" borderId="2" xfId="4" applyNumberFormat="1" applyFont="1" applyFill="1" applyBorder="1" applyAlignment="1">
      <alignment horizontal="center" vertical="center" wrapText="1"/>
    </xf>
    <xf numFmtId="44" fontId="5" fillId="7" borderId="4" xfId="4" applyNumberFormat="1" applyFont="1" applyFill="1" applyBorder="1" applyAlignment="1">
      <alignment horizontal="center" vertical="center" wrapText="1"/>
    </xf>
    <xf numFmtId="44" fontId="5" fillId="7" borderId="5" xfId="4" applyNumberFormat="1" applyFont="1" applyFill="1" applyBorder="1" applyAlignment="1">
      <alignment horizontal="center" vertical="center" wrapText="1"/>
    </xf>
    <xf numFmtId="44" fontId="5" fillId="7" borderId="3" xfId="4" applyNumberFormat="1" applyFont="1" applyFill="1" applyBorder="1" applyAlignment="1">
      <alignment horizontal="center" vertical="center" wrapText="1"/>
    </xf>
    <xf numFmtId="44" fontId="5" fillId="7" borderId="6" xfId="4" applyNumberFormat="1" applyFont="1" applyFill="1" applyBorder="1" applyAlignment="1">
      <alignment horizontal="center" vertical="center" wrapText="1"/>
    </xf>
    <xf numFmtId="44" fontId="5" fillId="6" borderId="30" xfId="4" applyNumberFormat="1" applyFont="1" applyFill="1" applyBorder="1" applyAlignment="1">
      <alignment horizontal="center" vertical="center" wrapText="1"/>
    </xf>
    <xf numFmtId="44" fontId="5" fillId="6" borderId="32" xfId="4" applyNumberFormat="1" applyFont="1" applyFill="1" applyBorder="1" applyAlignment="1">
      <alignment horizontal="center" vertical="center" wrapText="1"/>
    </xf>
    <xf numFmtId="0" fontId="3" fillId="0" borderId="26" xfId="4" applyFont="1" applyFill="1" applyBorder="1" applyAlignment="1">
      <alignment vertical="center" wrapText="1"/>
    </xf>
    <xf numFmtId="0" fontId="3" fillId="0" borderId="26" xfId="4" applyFont="1" applyFill="1" applyBorder="1" applyAlignment="1">
      <alignment horizontal="left" vertical="center" wrapText="1"/>
    </xf>
  </cellXfs>
  <cellStyles count="15">
    <cellStyle name="Millares" xfId="1" builtinId="3"/>
    <cellStyle name="Millares 11" xfId="3" xr:uid="{00000000-0005-0000-0000-000002000000}"/>
    <cellStyle name="Millares 2" xfId="5" xr:uid="{00000000-0005-0000-0000-000003000000}"/>
    <cellStyle name="Millares 3" xfId="10" xr:uid="{00000000-0005-0000-0000-000004000000}"/>
    <cellStyle name="Moneda" xfId="14" builtinId="4"/>
    <cellStyle name="Moneda 2" xfId="7" xr:uid="{00000000-0005-0000-0000-000006000000}"/>
    <cellStyle name="Moneda 3" xfId="8" xr:uid="{00000000-0005-0000-0000-000007000000}"/>
    <cellStyle name="Moneda 4" xfId="13" xr:uid="{00000000-0005-0000-0000-000008000000}"/>
    <cellStyle name="Normal" xfId="0" builtinId="0"/>
    <cellStyle name="Normal 10" xfId="9" xr:uid="{00000000-0005-0000-0000-00000A000000}"/>
    <cellStyle name="Normal 11" xfId="4" xr:uid="{00000000-0005-0000-0000-00000B000000}"/>
    <cellStyle name="Normal 2 2 2 3 4" xfId="2" xr:uid="{00000000-0005-0000-0000-00000C000000}"/>
    <cellStyle name="Porcentaje 2" xfId="6" xr:uid="{00000000-0005-0000-0000-00000D000000}"/>
    <cellStyle name="Porcentual 2" xfId="12" xr:uid="{00000000-0005-0000-0000-00000E000000}"/>
    <cellStyle name="Texto explicativo 2" xfId="11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I153"/>
  <sheetViews>
    <sheetView view="pageBreakPreview" zoomScale="80" zoomScaleNormal="80" zoomScaleSheetLayoutView="80" workbookViewId="0">
      <pane ySplit="5" topLeftCell="A148" activePane="bottomLeft" state="frozen"/>
      <selection activeCell="F9" sqref="F9"/>
      <selection pane="bottomLeft" activeCell="E149" sqref="E149"/>
    </sheetView>
  </sheetViews>
  <sheetFormatPr baseColWidth="10" defaultColWidth="11.42578125" defaultRowHeight="14.25" x14ac:dyDescent="0.2"/>
  <cols>
    <col min="1" max="1" width="10" style="15" customWidth="1"/>
    <col min="2" max="2" width="12" style="25" bestFit="1" customWidth="1"/>
    <col min="3" max="3" width="62.85546875" style="64" customWidth="1"/>
    <col min="4" max="4" width="27.5703125" style="14" customWidth="1"/>
    <col min="5" max="5" width="25.85546875" style="31" customWidth="1"/>
    <col min="6" max="6" width="27.7109375" style="31" customWidth="1"/>
    <col min="7" max="9" width="13.7109375" style="81" customWidth="1"/>
    <col min="10" max="16384" width="11.42578125" style="1"/>
  </cols>
  <sheetData>
    <row r="1" spans="1:9" ht="15" x14ac:dyDescent="0.2">
      <c r="A1" s="128" t="s">
        <v>0</v>
      </c>
      <c r="B1" s="128"/>
      <c r="C1" s="128"/>
    </row>
    <row r="2" spans="1:9" ht="15" x14ac:dyDescent="0.2">
      <c r="A2" s="128" t="s">
        <v>1</v>
      </c>
      <c r="B2" s="128"/>
      <c r="C2" s="128"/>
    </row>
    <row r="3" spans="1:9" ht="15.75" thickBot="1" x14ac:dyDescent="0.25">
      <c r="A3" s="128" t="s">
        <v>2</v>
      </c>
      <c r="B3" s="128"/>
      <c r="C3" s="128"/>
    </row>
    <row r="4" spans="1:9" ht="15.75" customHeight="1" x14ac:dyDescent="0.2">
      <c r="A4" s="129" t="s">
        <v>3</v>
      </c>
      <c r="B4" s="131" t="s">
        <v>4</v>
      </c>
      <c r="C4" s="133" t="s">
        <v>5</v>
      </c>
      <c r="D4" s="135" t="s">
        <v>124</v>
      </c>
      <c r="E4" s="136"/>
      <c r="F4" s="137"/>
      <c r="G4" s="116" t="s">
        <v>200</v>
      </c>
      <c r="H4" s="117"/>
      <c r="I4" s="118"/>
    </row>
    <row r="5" spans="1:9" ht="22.5" customHeight="1" thickBot="1" x14ac:dyDescent="0.25">
      <c r="A5" s="130"/>
      <c r="B5" s="132"/>
      <c r="C5" s="134"/>
      <c r="D5" s="58" t="s">
        <v>123</v>
      </c>
      <c r="E5" s="54" t="s">
        <v>122</v>
      </c>
      <c r="F5" s="70" t="s">
        <v>173</v>
      </c>
      <c r="G5" s="80" t="s">
        <v>123</v>
      </c>
      <c r="H5" s="68" t="s">
        <v>122</v>
      </c>
      <c r="I5" s="69" t="s">
        <v>125</v>
      </c>
    </row>
    <row r="6" spans="1:9" s="66" customFormat="1" ht="39.950000000000003" customHeight="1" x14ac:dyDescent="0.2">
      <c r="A6" s="50">
        <v>1</v>
      </c>
      <c r="B6" s="55">
        <v>24234</v>
      </c>
      <c r="C6" s="65" t="s">
        <v>66</v>
      </c>
      <c r="D6" s="59">
        <v>234124776</v>
      </c>
      <c r="E6" s="56">
        <v>168440838</v>
      </c>
      <c r="F6" s="71">
        <v>161205243.09999999</v>
      </c>
      <c r="G6" s="82">
        <v>9</v>
      </c>
      <c r="H6" s="83">
        <v>8.98</v>
      </c>
      <c r="I6" s="84">
        <v>4.6399999999999997</v>
      </c>
    </row>
    <row r="7" spans="1:9" s="66" customFormat="1" ht="39.950000000000003" customHeight="1" x14ac:dyDescent="0.2">
      <c r="A7" s="26">
        <f>A6+1</f>
        <v>2</v>
      </c>
      <c r="B7" s="28">
        <v>191416</v>
      </c>
      <c r="C7" s="63" t="s">
        <v>10</v>
      </c>
      <c r="D7" s="61">
        <v>15000000</v>
      </c>
      <c r="E7" s="39">
        <v>25415169</v>
      </c>
      <c r="F7" s="72">
        <v>25415167.98</v>
      </c>
      <c r="G7" s="85">
        <v>9</v>
      </c>
      <c r="H7" s="86">
        <v>8.69</v>
      </c>
      <c r="I7" s="87">
        <v>8.7199999999999989</v>
      </c>
    </row>
    <row r="8" spans="1:9" s="66" customFormat="1" ht="39.950000000000003" customHeight="1" x14ac:dyDescent="0.2">
      <c r="A8" s="26">
        <f t="shared" ref="A8:A39" si="0">A7+1</f>
        <v>3</v>
      </c>
      <c r="B8" s="28">
        <v>60132</v>
      </c>
      <c r="C8" s="63" t="s">
        <v>126</v>
      </c>
      <c r="D8" s="61">
        <v>92216000</v>
      </c>
      <c r="E8" s="39">
        <v>26772394</v>
      </c>
      <c r="F8" s="72">
        <v>16772391.609999999</v>
      </c>
      <c r="G8" s="85">
        <v>3</v>
      </c>
      <c r="H8" s="86">
        <v>2.94</v>
      </c>
      <c r="I8" s="87">
        <v>0</v>
      </c>
    </row>
    <row r="9" spans="1:9" s="66" customFormat="1" ht="39.950000000000003" customHeight="1" x14ac:dyDescent="0.2">
      <c r="A9" s="26">
        <f t="shared" si="0"/>
        <v>4</v>
      </c>
      <c r="B9" s="27">
        <v>130705</v>
      </c>
      <c r="C9" s="63" t="s">
        <v>11</v>
      </c>
      <c r="D9" s="61">
        <v>37623041</v>
      </c>
      <c r="E9" s="39">
        <v>107138360</v>
      </c>
      <c r="F9" s="72">
        <v>107053667.7</v>
      </c>
      <c r="G9" s="85">
        <v>4</v>
      </c>
      <c r="H9" s="86">
        <v>5.38</v>
      </c>
      <c r="I9" s="87">
        <v>3.99</v>
      </c>
    </row>
    <row r="10" spans="1:9" s="66" customFormat="1" ht="39.950000000000003" customHeight="1" x14ac:dyDescent="0.2">
      <c r="A10" s="26">
        <f t="shared" si="0"/>
        <v>5</v>
      </c>
      <c r="B10" s="28">
        <v>189882</v>
      </c>
      <c r="C10" s="63" t="s">
        <v>12</v>
      </c>
      <c r="D10" s="61">
        <v>26219926</v>
      </c>
      <c r="E10" s="39">
        <v>700000</v>
      </c>
      <c r="F10" s="72">
        <v>0</v>
      </c>
      <c r="G10" s="85">
        <v>200</v>
      </c>
      <c r="H10" s="86">
        <v>16.02</v>
      </c>
      <c r="I10" s="87">
        <v>0</v>
      </c>
    </row>
    <row r="11" spans="1:9" s="66" customFormat="1" ht="39.950000000000003" customHeight="1" x14ac:dyDescent="0.2">
      <c r="A11" s="26">
        <f t="shared" si="0"/>
        <v>6</v>
      </c>
      <c r="B11" s="28">
        <v>189312</v>
      </c>
      <c r="C11" s="63" t="s">
        <v>6</v>
      </c>
      <c r="D11" s="61">
        <v>22112509</v>
      </c>
      <c r="E11" s="39">
        <v>14018312</v>
      </c>
      <c r="F11" s="72">
        <v>14018309.279999999</v>
      </c>
      <c r="G11" s="85">
        <v>4</v>
      </c>
      <c r="H11" s="86">
        <v>3.03</v>
      </c>
      <c r="I11" s="87">
        <v>3.55</v>
      </c>
    </row>
    <row r="12" spans="1:9" s="66" customFormat="1" ht="39.950000000000003" customHeight="1" x14ac:dyDescent="0.2">
      <c r="A12" s="26">
        <f t="shared" si="0"/>
        <v>7</v>
      </c>
      <c r="B12" s="28">
        <v>72220</v>
      </c>
      <c r="C12" s="63" t="s">
        <v>13</v>
      </c>
      <c r="D12" s="61">
        <v>27524022</v>
      </c>
      <c r="E12" s="39">
        <v>32415998</v>
      </c>
      <c r="F12" s="72">
        <v>16500422.34</v>
      </c>
      <c r="G12" s="85">
        <v>4</v>
      </c>
      <c r="H12" s="86">
        <v>16.21</v>
      </c>
      <c r="I12" s="87">
        <v>4.68</v>
      </c>
    </row>
    <row r="13" spans="1:9" s="66" customFormat="1" ht="39.950000000000003" customHeight="1" x14ac:dyDescent="0.2">
      <c r="A13" s="26">
        <f t="shared" si="0"/>
        <v>8</v>
      </c>
      <c r="B13" s="28">
        <v>72219</v>
      </c>
      <c r="C13" s="63" t="s">
        <v>14</v>
      </c>
      <c r="D13" s="61">
        <v>33517793</v>
      </c>
      <c r="E13" s="39">
        <v>36507833</v>
      </c>
      <c r="F13" s="72">
        <v>25701819.75</v>
      </c>
      <c r="G13" s="85">
        <v>4</v>
      </c>
      <c r="H13" s="86">
        <v>15.21</v>
      </c>
      <c r="I13" s="87">
        <v>7.01</v>
      </c>
    </row>
    <row r="14" spans="1:9" s="66" customFormat="1" ht="39.950000000000003" customHeight="1" x14ac:dyDescent="0.2">
      <c r="A14" s="26">
        <f t="shared" si="0"/>
        <v>9</v>
      </c>
      <c r="B14" s="28">
        <v>201976</v>
      </c>
      <c r="C14" s="63" t="s">
        <v>15</v>
      </c>
      <c r="D14" s="61">
        <v>0</v>
      </c>
      <c r="E14" s="39">
        <v>10097947</v>
      </c>
      <c r="F14" s="72">
        <v>9658768.7100000009</v>
      </c>
      <c r="G14" s="85">
        <v>4.7</v>
      </c>
      <c r="H14" s="86">
        <v>3.36</v>
      </c>
      <c r="I14" s="87">
        <v>4.2799999999999994</v>
      </c>
    </row>
    <row r="15" spans="1:9" s="66" customFormat="1" ht="39.950000000000003" customHeight="1" x14ac:dyDescent="0.2">
      <c r="A15" s="26">
        <f t="shared" si="0"/>
        <v>10</v>
      </c>
      <c r="B15" s="52">
        <v>34968</v>
      </c>
      <c r="C15" s="63" t="s">
        <v>7</v>
      </c>
      <c r="D15" s="61">
        <v>147845465</v>
      </c>
      <c r="E15" s="39">
        <v>85602285</v>
      </c>
      <c r="F15" s="72">
        <v>82602280.510000005</v>
      </c>
      <c r="G15" s="85">
        <v>5</v>
      </c>
      <c r="H15" s="86">
        <v>6.77</v>
      </c>
      <c r="I15" s="87">
        <v>8.8400000000000016</v>
      </c>
    </row>
    <row r="16" spans="1:9" s="66" customFormat="1" ht="39.950000000000003" customHeight="1" x14ac:dyDescent="0.2">
      <c r="A16" s="26">
        <f t="shared" si="0"/>
        <v>11</v>
      </c>
      <c r="B16" s="27">
        <v>66159</v>
      </c>
      <c r="C16" s="63" t="s">
        <v>16</v>
      </c>
      <c r="D16" s="61">
        <v>334656337</v>
      </c>
      <c r="E16" s="39">
        <v>29203378</v>
      </c>
      <c r="F16" s="72">
        <v>29203287.059999999</v>
      </c>
      <c r="G16" s="85">
        <v>18</v>
      </c>
      <c r="H16" s="86">
        <v>1.01</v>
      </c>
      <c r="I16" s="87">
        <v>1.0900000000000001</v>
      </c>
    </row>
    <row r="17" spans="1:9" s="66" customFormat="1" ht="39.950000000000003" customHeight="1" x14ac:dyDescent="0.2">
      <c r="A17" s="26">
        <f t="shared" si="0"/>
        <v>12</v>
      </c>
      <c r="B17" s="52">
        <v>190127</v>
      </c>
      <c r="C17" s="63" t="s">
        <v>17</v>
      </c>
      <c r="D17" s="61">
        <v>4592925</v>
      </c>
      <c r="E17" s="39">
        <v>27109916</v>
      </c>
      <c r="F17" s="72">
        <v>17891328.640000001</v>
      </c>
      <c r="G17" s="85">
        <v>0</v>
      </c>
      <c r="H17" s="87">
        <v>0</v>
      </c>
      <c r="I17" s="87">
        <v>0</v>
      </c>
    </row>
    <row r="18" spans="1:9" s="66" customFormat="1" ht="39.950000000000003" customHeight="1" x14ac:dyDescent="0.2">
      <c r="A18" s="26">
        <f t="shared" si="0"/>
        <v>13</v>
      </c>
      <c r="B18" s="29">
        <v>209708</v>
      </c>
      <c r="C18" s="63" t="s">
        <v>18</v>
      </c>
      <c r="D18" s="61">
        <v>11598537</v>
      </c>
      <c r="E18" s="39">
        <v>13371303</v>
      </c>
      <c r="F18" s="72">
        <v>13015041.390000001</v>
      </c>
      <c r="G18" s="85">
        <v>4</v>
      </c>
      <c r="H18" s="86">
        <v>4.45</v>
      </c>
      <c r="I18" s="87">
        <v>1.0900000000000001</v>
      </c>
    </row>
    <row r="19" spans="1:9" s="66" customFormat="1" ht="39.950000000000003" customHeight="1" x14ac:dyDescent="0.2">
      <c r="A19" s="26">
        <f t="shared" si="0"/>
        <v>14</v>
      </c>
      <c r="B19" s="29">
        <v>209678</v>
      </c>
      <c r="C19" s="63" t="s">
        <v>19</v>
      </c>
      <c r="D19" s="61">
        <v>41347830</v>
      </c>
      <c r="E19" s="39">
        <v>1690896</v>
      </c>
      <c r="F19" s="72">
        <v>734499.62</v>
      </c>
      <c r="G19" s="85">
        <v>5</v>
      </c>
      <c r="H19" s="86">
        <v>1.45</v>
      </c>
      <c r="I19" s="87">
        <v>1.7</v>
      </c>
    </row>
    <row r="20" spans="1:9" s="66" customFormat="1" ht="39.950000000000003" customHeight="1" x14ac:dyDescent="0.2">
      <c r="A20" s="26">
        <f t="shared" si="0"/>
        <v>15</v>
      </c>
      <c r="B20" s="28">
        <v>149860</v>
      </c>
      <c r="C20" s="63" t="s">
        <v>8</v>
      </c>
      <c r="D20" s="61">
        <v>3300636</v>
      </c>
      <c r="E20" s="39">
        <v>11873502</v>
      </c>
      <c r="F20" s="72">
        <v>11741925.9</v>
      </c>
      <c r="G20" s="85">
        <v>2</v>
      </c>
      <c r="H20" s="86">
        <v>4.58</v>
      </c>
      <c r="I20" s="87">
        <v>3</v>
      </c>
    </row>
    <row r="21" spans="1:9" s="66" customFormat="1" ht="39.950000000000003" customHeight="1" x14ac:dyDescent="0.2">
      <c r="A21" s="26">
        <f t="shared" si="0"/>
        <v>16</v>
      </c>
      <c r="B21" s="28">
        <v>207590</v>
      </c>
      <c r="C21" s="63" t="s">
        <v>20</v>
      </c>
      <c r="D21" s="61">
        <v>23281973</v>
      </c>
      <c r="E21" s="39">
        <v>728485</v>
      </c>
      <c r="F21" s="72">
        <v>728484.87</v>
      </c>
      <c r="G21" s="85">
        <v>7</v>
      </c>
      <c r="H21" s="86">
        <v>6.93</v>
      </c>
      <c r="I21" s="87">
        <v>0.43</v>
      </c>
    </row>
    <row r="22" spans="1:9" s="66" customFormat="1" ht="39.950000000000003" customHeight="1" x14ac:dyDescent="0.2">
      <c r="A22" s="26">
        <f t="shared" si="0"/>
        <v>17</v>
      </c>
      <c r="B22" s="27">
        <v>208880</v>
      </c>
      <c r="C22" s="63" t="s">
        <v>21</v>
      </c>
      <c r="D22" s="61">
        <v>19500000</v>
      </c>
      <c r="E22" s="39">
        <v>35163247</v>
      </c>
      <c r="F22" s="72">
        <v>29525721.34</v>
      </c>
      <c r="G22" s="85">
        <v>6.5</v>
      </c>
      <c r="H22" s="86">
        <v>9.84</v>
      </c>
      <c r="I22" s="87">
        <v>3.27</v>
      </c>
    </row>
    <row r="23" spans="1:9" s="66" customFormat="1" ht="39.950000000000003" customHeight="1" x14ac:dyDescent="0.2">
      <c r="A23" s="26">
        <f t="shared" si="0"/>
        <v>18</v>
      </c>
      <c r="B23" s="28">
        <v>189454</v>
      </c>
      <c r="C23" s="63" t="s">
        <v>22</v>
      </c>
      <c r="D23" s="61">
        <v>3189111</v>
      </c>
      <c r="E23" s="39">
        <v>20610578</v>
      </c>
      <c r="F23" s="72">
        <v>14729547.619999999</v>
      </c>
      <c r="G23" s="85">
        <v>8</v>
      </c>
      <c r="H23" s="86">
        <v>7.96</v>
      </c>
      <c r="I23" s="87">
        <v>8.7100000000000009</v>
      </c>
    </row>
    <row r="24" spans="1:9" s="67" customFormat="1" ht="39.950000000000003" customHeight="1" x14ac:dyDescent="0.2">
      <c r="A24" s="26">
        <f t="shared" si="0"/>
        <v>19</v>
      </c>
      <c r="B24" s="27">
        <v>209182</v>
      </c>
      <c r="C24" s="63" t="s">
        <v>23</v>
      </c>
      <c r="D24" s="61">
        <v>14337262</v>
      </c>
      <c r="E24" s="39">
        <v>17132766</v>
      </c>
      <c r="F24" s="72">
        <v>13193161.76</v>
      </c>
      <c r="G24" s="85">
        <v>16</v>
      </c>
      <c r="H24" s="86">
        <v>16.489999999999998</v>
      </c>
      <c r="I24" s="87">
        <v>9.1399999999999988</v>
      </c>
    </row>
    <row r="25" spans="1:9" s="66" customFormat="1" ht="39.950000000000003" customHeight="1" x14ac:dyDescent="0.2">
      <c r="A25" s="26">
        <f t="shared" si="0"/>
        <v>20</v>
      </c>
      <c r="B25" s="29">
        <v>210036</v>
      </c>
      <c r="C25" s="63" t="s">
        <v>24</v>
      </c>
      <c r="D25" s="61">
        <v>18184000</v>
      </c>
      <c r="E25" s="39">
        <v>28487772</v>
      </c>
      <c r="F25" s="72">
        <v>28427722.859999999</v>
      </c>
      <c r="G25" s="85">
        <v>18</v>
      </c>
      <c r="H25" s="86">
        <v>20.350000000000001</v>
      </c>
      <c r="I25" s="87">
        <v>16.059999999999999</v>
      </c>
    </row>
    <row r="26" spans="1:9" s="66" customFormat="1" ht="39.950000000000003" customHeight="1" x14ac:dyDescent="0.2">
      <c r="A26" s="26">
        <f t="shared" si="0"/>
        <v>21</v>
      </c>
      <c r="B26" s="27">
        <v>209016</v>
      </c>
      <c r="C26" s="63" t="s">
        <v>25</v>
      </c>
      <c r="D26" s="61">
        <v>22077494</v>
      </c>
      <c r="E26" s="39">
        <v>16149119</v>
      </c>
      <c r="F26" s="72">
        <v>16149118.109999999</v>
      </c>
      <c r="G26" s="85">
        <v>12</v>
      </c>
      <c r="H26" s="86">
        <v>11.57</v>
      </c>
      <c r="I26" s="87">
        <v>12.7</v>
      </c>
    </row>
    <row r="27" spans="1:9" s="66" customFormat="1" ht="39.950000000000003" customHeight="1" x14ac:dyDescent="0.2">
      <c r="A27" s="26">
        <f t="shared" si="0"/>
        <v>22</v>
      </c>
      <c r="B27" s="27">
        <v>209012</v>
      </c>
      <c r="C27" s="63" t="s">
        <v>26</v>
      </c>
      <c r="D27" s="61">
        <v>1841836</v>
      </c>
      <c r="E27" s="39">
        <v>48209423</v>
      </c>
      <c r="F27" s="72">
        <v>48209422.18</v>
      </c>
      <c r="G27" s="85">
        <v>13</v>
      </c>
      <c r="H27" s="86">
        <v>18.54</v>
      </c>
      <c r="I27" s="87">
        <v>6.25</v>
      </c>
    </row>
    <row r="28" spans="1:9" s="66" customFormat="1" ht="39.950000000000003" customHeight="1" x14ac:dyDescent="0.2">
      <c r="A28" s="26">
        <f t="shared" si="0"/>
        <v>23</v>
      </c>
      <c r="B28" s="27">
        <v>209018</v>
      </c>
      <c r="C28" s="63" t="s">
        <v>27</v>
      </c>
      <c r="D28" s="61">
        <v>559512</v>
      </c>
      <c r="E28" s="39">
        <v>13676741</v>
      </c>
      <c r="F28" s="72">
        <v>13676736.630000001</v>
      </c>
      <c r="G28" s="85">
        <v>17</v>
      </c>
      <c r="H28" s="86">
        <v>5.7</v>
      </c>
      <c r="I28" s="87">
        <v>6.29</v>
      </c>
    </row>
    <row r="29" spans="1:9" s="66" customFormat="1" ht="39.950000000000003" customHeight="1" x14ac:dyDescent="0.2">
      <c r="A29" s="26">
        <f t="shared" si="0"/>
        <v>24</v>
      </c>
      <c r="B29" s="27">
        <v>209014</v>
      </c>
      <c r="C29" s="63" t="s">
        <v>28</v>
      </c>
      <c r="D29" s="61">
        <v>477110</v>
      </c>
      <c r="E29" s="39">
        <v>1159088</v>
      </c>
      <c r="F29" s="72">
        <v>959027.59</v>
      </c>
      <c r="G29" s="85">
        <v>12</v>
      </c>
      <c r="H29" s="86">
        <v>0.48</v>
      </c>
      <c r="I29" s="87">
        <v>0.45</v>
      </c>
    </row>
    <row r="30" spans="1:9" s="66" customFormat="1" ht="39.950000000000003" customHeight="1" x14ac:dyDescent="0.2">
      <c r="A30" s="26">
        <f t="shared" si="0"/>
        <v>25</v>
      </c>
      <c r="B30" s="27">
        <v>208415</v>
      </c>
      <c r="C30" s="63" t="s">
        <v>29</v>
      </c>
      <c r="D30" s="61">
        <v>48600000</v>
      </c>
      <c r="E30" s="39">
        <v>39909996</v>
      </c>
      <c r="F30" s="72">
        <v>39710297.25</v>
      </c>
      <c r="G30" s="85">
        <v>17</v>
      </c>
      <c r="H30" s="86">
        <v>31.21</v>
      </c>
      <c r="I30" s="87">
        <v>24.74</v>
      </c>
    </row>
    <row r="31" spans="1:9" s="66" customFormat="1" ht="39.950000000000003" customHeight="1" x14ac:dyDescent="0.2">
      <c r="A31" s="26">
        <f t="shared" si="0"/>
        <v>26</v>
      </c>
      <c r="B31" s="27">
        <v>209682</v>
      </c>
      <c r="C31" s="63" t="s">
        <v>30</v>
      </c>
      <c r="D31" s="61">
        <v>50319389</v>
      </c>
      <c r="E31" s="39">
        <v>20889072</v>
      </c>
      <c r="F31" s="72">
        <v>20889071.260000002</v>
      </c>
      <c r="G31" s="85">
        <v>12</v>
      </c>
      <c r="H31" s="86">
        <v>7.74</v>
      </c>
      <c r="I31" s="87">
        <v>12.37</v>
      </c>
    </row>
    <row r="32" spans="1:9" s="66" customFormat="1" ht="39.950000000000003" customHeight="1" x14ac:dyDescent="0.2">
      <c r="A32" s="26">
        <f t="shared" si="0"/>
        <v>27</v>
      </c>
      <c r="B32" s="28">
        <v>207593</v>
      </c>
      <c r="C32" s="63" t="s">
        <v>31</v>
      </c>
      <c r="D32" s="61">
        <v>527289</v>
      </c>
      <c r="E32" s="39">
        <v>21183327</v>
      </c>
      <c r="F32" s="72">
        <v>15927476.210000001</v>
      </c>
      <c r="G32" s="85">
        <v>7</v>
      </c>
      <c r="H32" s="86">
        <v>6.62</v>
      </c>
      <c r="I32" s="87">
        <v>4.22</v>
      </c>
    </row>
    <row r="33" spans="1:9" s="66" customFormat="1" ht="39.950000000000003" customHeight="1" x14ac:dyDescent="0.2">
      <c r="A33" s="26">
        <f t="shared" si="0"/>
        <v>28</v>
      </c>
      <c r="B33" s="28">
        <v>208924</v>
      </c>
      <c r="C33" s="63" t="s">
        <v>32</v>
      </c>
      <c r="D33" s="61">
        <v>488888</v>
      </c>
      <c r="E33" s="39">
        <v>46383337</v>
      </c>
      <c r="F33" s="72">
        <v>36029012.840000004</v>
      </c>
      <c r="G33" s="85">
        <v>8</v>
      </c>
      <c r="H33" s="86">
        <v>11.08</v>
      </c>
      <c r="I33" s="87">
        <v>4.93</v>
      </c>
    </row>
    <row r="34" spans="1:9" s="66" customFormat="1" ht="39.950000000000003" customHeight="1" x14ac:dyDescent="0.2">
      <c r="A34" s="26">
        <f t="shared" si="0"/>
        <v>29</v>
      </c>
      <c r="B34" s="28">
        <v>208647</v>
      </c>
      <c r="C34" s="63" t="s">
        <v>33</v>
      </c>
      <c r="D34" s="61">
        <v>322223</v>
      </c>
      <c r="E34" s="39">
        <v>478949</v>
      </c>
      <c r="F34" s="72">
        <v>478948.5</v>
      </c>
      <c r="G34" s="85">
        <v>8</v>
      </c>
      <c r="H34" s="86">
        <v>0.16</v>
      </c>
      <c r="I34" s="87">
        <v>0.33</v>
      </c>
    </row>
    <row r="35" spans="1:9" s="66" customFormat="1" ht="39.950000000000003" customHeight="1" x14ac:dyDescent="0.2">
      <c r="A35" s="26">
        <f t="shared" si="0"/>
        <v>30</v>
      </c>
      <c r="B35" s="27">
        <v>209020</v>
      </c>
      <c r="C35" s="63" t="s">
        <v>34</v>
      </c>
      <c r="D35" s="61">
        <v>1013563</v>
      </c>
      <c r="E35" s="39">
        <v>14207484</v>
      </c>
      <c r="F35" s="72">
        <v>5805041.7000000002</v>
      </c>
      <c r="G35" s="85">
        <v>15</v>
      </c>
      <c r="H35" s="86">
        <v>4.75</v>
      </c>
      <c r="I35" s="87">
        <v>1.88</v>
      </c>
    </row>
    <row r="36" spans="1:9" s="66" customFormat="1" ht="39.950000000000003" customHeight="1" x14ac:dyDescent="0.2">
      <c r="A36" s="26">
        <f t="shared" si="0"/>
        <v>31</v>
      </c>
      <c r="B36" s="28">
        <v>209051</v>
      </c>
      <c r="C36" s="63" t="s">
        <v>35</v>
      </c>
      <c r="D36" s="61">
        <v>54304761</v>
      </c>
      <c r="E36" s="39">
        <v>35596333</v>
      </c>
      <c r="F36" s="72">
        <v>35297822.579999998</v>
      </c>
      <c r="G36" s="85">
        <v>12</v>
      </c>
      <c r="H36" s="86">
        <v>13.69</v>
      </c>
      <c r="I36" s="87">
        <v>12.16</v>
      </c>
    </row>
    <row r="37" spans="1:9" s="67" customFormat="1" ht="39.950000000000003" customHeight="1" x14ac:dyDescent="0.2">
      <c r="A37" s="26">
        <f t="shared" si="0"/>
        <v>32</v>
      </c>
      <c r="B37" s="27">
        <v>209418</v>
      </c>
      <c r="C37" s="63" t="s">
        <v>36</v>
      </c>
      <c r="D37" s="61">
        <v>0</v>
      </c>
      <c r="E37" s="39">
        <v>287285</v>
      </c>
      <c r="F37" s="72">
        <v>87284.27</v>
      </c>
      <c r="G37" s="85">
        <v>1</v>
      </c>
      <c r="H37" s="86">
        <v>1.25</v>
      </c>
      <c r="I37" s="87">
        <v>0.1</v>
      </c>
    </row>
    <row r="38" spans="1:9" s="67" customFormat="1" ht="39.950000000000003" customHeight="1" x14ac:dyDescent="0.2">
      <c r="A38" s="26">
        <f t="shared" si="0"/>
        <v>33</v>
      </c>
      <c r="B38" s="27">
        <v>214031</v>
      </c>
      <c r="C38" s="63" t="s">
        <v>37</v>
      </c>
      <c r="D38" s="61">
        <v>0</v>
      </c>
      <c r="E38" s="39">
        <v>89623</v>
      </c>
      <c r="F38" s="72">
        <v>89622.71</v>
      </c>
      <c r="G38" s="85">
        <v>1</v>
      </c>
      <c r="H38" s="86">
        <v>0.1</v>
      </c>
      <c r="I38" s="87">
        <v>0.1</v>
      </c>
    </row>
    <row r="39" spans="1:9" s="67" customFormat="1" ht="39.950000000000003" customHeight="1" x14ac:dyDescent="0.2">
      <c r="A39" s="26">
        <f t="shared" si="0"/>
        <v>34</v>
      </c>
      <c r="B39" s="27">
        <v>189499</v>
      </c>
      <c r="C39" s="63" t="s">
        <v>38</v>
      </c>
      <c r="D39" s="61">
        <v>46050000</v>
      </c>
      <c r="E39" s="39">
        <v>42197153</v>
      </c>
      <c r="F39" s="72">
        <v>38883982.530000001</v>
      </c>
      <c r="G39" s="85">
        <v>1</v>
      </c>
      <c r="H39" s="86">
        <v>6.67</v>
      </c>
      <c r="I39" s="87">
        <v>3.61</v>
      </c>
    </row>
    <row r="40" spans="1:9" s="67" customFormat="1" ht="39.950000000000003" customHeight="1" x14ac:dyDescent="0.2">
      <c r="A40" s="26">
        <f t="shared" ref="A40:A69" si="1">A39+1</f>
        <v>35</v>
      </c>
      <c r="B40" s="27">
        <v>211604</v>
      </c>
      <c r="C40" s="63" t="s">
        <v>39</v>
      </c>
      <c r="D40" s="61">
        <v>11000000</v>
      </c>
      <c r="E40" s="39">
        <v>900000</v>
      </c>
      <c r="F40" s="72">
        <v>0</v>
      </c>
      <c r="G40" s="85">
        <v>12</v>
      </c>
      <c r="H40" s="86">
        <v>0.16</v>
      </c>
      <c r="I40" s="87">
        <v>0.06</v>
      </c>
    </row>
    <row r="41" spans="1:9" s="67" customFormat="1" ht="39.950000000000003" customHeight="1" x14ac:dyDescent="0.2">
      <c r="A41" s="26">
        <f t="shared" si="1"/>
        <v>36</v>
      </c>
      <c r="B41" s="27">
        <v>221396</v>
      </c>
      <c r="C41" s="63" t="s">
        <v>40</v>
      </c>
      <c r="D41" s="61">
        <v>0</v>
      </c>
      <c r="E41" s="39">
        <v>7470042</v>
      </c>
      <c r="F41" s="72">
        <v>7470041.5999999996</v>
      </c>
      <c r="G41" s="85">
        <v>16</v>
      </c>
      <c r="H41" s="86">
        <v>1.19</v>
      </c>
      <c r="I41" s="87">
        <v>1.18</v>
      </c>
    </row>
    <row r="42" spans="1:9" s="67" customFormat="1" ht="39.950000000000003" customHeight="1" x14ac:dyDescent="0.2">
      <c r="A42" s="26">
        <f t="shared" si="1"/>
        <v>37</v>
      </c>
      <c r="B42" s="28">
        <v>116527</v>
      </c>
      <c r="C42" s="63" t="s">
        <v>41</v>
      </c>
      <c r="D42" s="61">
        <v>36475246</v>
      </c>
      <c r="E42" s="39">
        <v>27542586</v>
      </c>
      <c r="F42" s="72">
        <v>17553053.23</v>
      </c>
      <c r="G42" s="85">
        <v>5</v>
      </c>
      <c r="H42" s="86">
        <v>14.36</v>
      </c>
      <c r="I42" s="87">
        <v>8.7099999999999991</v>
      </c>
    </row>
    <row r="43" spans="1:9" s="67" customFormat="1" ht="39.950000000000003" customHeight="1" x14ac:dyDescent="0.2">
      <c r="A43" s="26">
        <f t="shared" si="1"/>
        <v>38</v>
      </c>
      <c r="B43" s="28">
        <v>132258</v>
      </c>
      <c r="C43" s="63" t="s">
        <v>42</v>
      </c>
      <c r="D43" s="61">
        <v>45347603</v>
      </c>
      <c r="E43" s="39">
        <v>35645815</v>
      </c>
      <c r="F43" s="72">
        <v>20207465.91</v>
      </c>
      <c r="G43" s="85">
        <v>5</v>
      </c>
      <c r="H43" s="86">
        <v>20.64</v>
      </c>
      <c r="I43" s="87">
        <v>7.38</v>
      </c>
    </row>
    <row r="44" spans="1:9" s="67" customFormat="1" ht="39.950000000000003" customHeight="1" x14ac:dyDescent="0.2">
      <c r="A44" s="26">
        <f t="shared" si="1"/>
        <v>39</v>
      </c>
      <c r="B44" s="29">
        <v>209134</v>
      </c>
      <c r="C44" s="63" t="s">
        <v>43</v>
      </c>
      <c r="D44" s="61">
        <v>29025000</v>
      </c>
      <c r="E44" s="39">
        <v>245987</v>
      </c>
      <c r="F44" s="72">
        <v>245986.1</v>
      </c>
      <c r="G44" s="85">
        <v>150</v>
      </c>
      <c r="H44" s="86">
        <v>1.34</v>
      </c>
      <c r="I44" s="87">
        <v>0.13</v>
      </c>
    </row>
    <row r="45" spans="1:9" s="67" customFormat="1" ht="39.950000000000003" customHeight="1" x14ac:dyDescent="0.2">
      <c r="A45" s="26">
        <f t="shared" si="1"/>
        <v>40</v>
      </c>
      <c r="B45" s="28">
        <v>210328</v>
      </c>
      <c r="C45" s="63" t="s">
        <v>44</v>
      </c>
      <c r="D45" s="61">
        <v>15000000</v>
      </c>
      <c r="E45" s="39">
        <v>43372008</v>
      </c>
      <c r="F45" s="72">
        <v>43341035.450000003</v>
      </c>
      <c r="G45" s="85">
        <v>90</v>
      </c>
      <c r="H45" s="86">
        <v>89.81</v>
      </c>
      <c r="I45" s="87">
        <v>70.28</v>
      </c>
    </row>
    <row r="46" spans="1:9" s="67" customFormat="1" ht="39.950000000000003" customHeight="1" x14ac:dyDescent="0.2">
      <c r="A46" s="26">
        <f t="shared" si="1"/>
        <v>41</v>
      </c>
      <c r="B46" s="28">
        <v>190108</v>
      </c>
      <c r="C46" s="63" t="s">
        <v>45</v>
      </c>
      <c r="D46" s="61">
        <v>0</v>
      </c>
      <c r="E46" s="39">
        <v>91282865</v>
      </c>
      <c r="F46" s="72">
        <v>90793542.799999997</v>
      </c>
      <c r="G46" s="85">
        <v>0</v>
      </c>
      <c r="H46" s="86">
        <v>17.89</v>
      </c>
      <c r="I46" s="87">
        <v>12.14</v>
      </c>
    </row>
    <row r="47" spans="1:9" s="67" customFormat="1" ht="39.950000000000003" customHeight="1" x14ac:dyDescent="0.2">
      <c r="A47" s="26">
        <f t="shared" si="1"/>
        <v>42</v>
      </c>
      <c r="B47" s="28">
        <v>190124</v>
      </c>
      <c r="C47" s="63" t="s">
        <v>46</v>
      </c>
      <c r="D47" s="61">
        <v>55000000</v>
      </c>
      <c r="E47" s="39">
        <v>23920531</v>
      </c>
      <c r="F47" s="72">
        <v>21189736.789999999</v>
      </c>
      <c r="G47" s="85">
        <v>21</v>
      </c>
      <c r="H47" s="86">
        <v>8.7899999999999991</v>
      </c>
      <c r="I47" s="87">
        <v>5.45</v>
      </c>
    </row>
    <row r="48" spans="1:9" s="67" customFormat="1" ht="39.950000000000003" customHeight="1" x14ac:dyDescent="0.2">
      <c r="A48" s="26">
        <f t="shared" si="1"/>
        <v>43</v>
      </c>
      <c r="B48" s="27">
        <v>221965</v>
      </c>
      <c r="C48" s="63" t="s">
        <v>47</v>
      </c>
      <c r="D48" s="61">
        <v>40000000</v>
      </c>
      <c r="E48" s="39">
        <v>1200000</v>
      </c>
      <c r="F48" s="72">
        <v>1200000</v>
      </c>
      <c r="G48" s="85">
        <v>7</v>
      </c>
      <c r="H48" s="86">
        <v>0.38</v>
      </c>
      <c r="I48" s="87">
        <v>0.51</v>
      </c>
    </row>
    <row r="49" spans="1:9" s="67" customFormat="1" ht="39.950000000000003" customHeight="1" x14ac:dyDescent="0.2">
      <c r="A49" s="26">
        <f t="shared" si="1"/>
        <v>44</v>
      </c>
      <c r="B49" s="27">
        <v>221005</v>
      </c>
      <c r="C49" s="63" t="s">
        <v>48</v>
      </c>
      <c r="D49" s="61">
        <v>16100000</v>
      </c>
      <c r="E49" s="39">
        <v>981254</v>
      </c>
      <c r="F49" s="72">
        <v>981253.77</v>
      </c>
      <c r="G49" s="85">
        <v>3</v>
      </c>
      <c r="H49" s="86">
        <v>0.59</v>
      </c>
      <c r="I49" s="87">
        <v>0.77</v>
      </c>
    </row>
    <row r="50" spans="1:9" s="67" customFormat="1" ht="39.950000000000003" customHeight="1" x14ac:dyDescent="0.2">
      <c r="A50" s="26">
        <f t="shared" si="1"/>
        <v>45</v>
      </c>
      <c r="B50" s="28">
        <v>116535</v>
      </c>
      <c r="C50" s="63" t="s">
        <v>49</v>
      </c>
      <c r="D50" s="61">
        <v>60000000</v>
      </c>
      <c r="E50" s="39">
        <v>79323371</v>
      </c>
      <c r="F50" s="72">
        <v>78733173.480000004</v>
      </c>
      <c r="G50" s="85">
        <v>19</v>
      </c>
      <c r="H50" s="86">
        <v>36.76</v>
      </c>
      <c r="I50" s="87">
        <v>4.3899999999999997</v>
      </c>
    </row>
    <row r="51" spans="1:9" s="67" customFormat="1" ht="39.950000000000003" customHeight="1" x14ac:dyDescent="0.2">
      <c r="A51" s="26">
        <f t="shared" si="1"/>
        <v>46</v>
      </c>
      <c r="B51" s="28">
        <v>190116</v>
      </c>
      <c r="C51" s="63" t="s">
        <v>50</v>
      </c>
      <c r="D51" s="61">
        <v>0</v>
      </c>
      <c r="E51" s="39">
        <v>10500000</v>
      </c>
      <c r="F51" s="72">
        <v>10373455.26</v>
      </c>
      <c r="G51" s="85">
        <v>5</v>
      </c>
      <c r="H51" s="86">
        <v>2.5099999999999998</v>
      </c>
      <c r="I51" s="87">
        <v>2.23</v>
      </c>
    </row>
    <row r="52" spans="1:9" s="67" customFormat="1" ht="39.950000000000003" customHeight="1" x14ac:dyDescent="0.2">
      <c r="A52" s="26">
        <f t="shared" si="1"/>
        <v>47</v>
      </c>
      <c r="B52" s="27">
        <v>221962</v>
      </c>
      <c r="C52" s="63" t="s">
        <v>51</v>
      </c>
      <c r="D52" s="61">
        <v>12730500</v>
      </c>
      <c r="E52" s="39">
        <v>878130</v>
      </c>
      <c r="F52" s="72">
        <v>703123.77</v>
      </c>
      <c r="G52" s="85">
        <v>6</v>
      </c>
      <c r="H52" s="86">
        <v>3.26</v>
      </c>
      <c r="I52" s="87">
        <v>4.3899999999999997</v>
      </c>
    </row>
    <row r="53" spans="1:9" s="67" customFormat="1" ht="39.950000000000003" customHeight="1" x14ac:dyDescent="0.2">
      <c r="A53" s="26">
        <f t="shared" si="1"/>
        <v>48</v>
      </c>
      <c r="B53" s="27">
        <v>211714</v>
      </c>
      <c r="C53" s="63" t="s">
        <v>52</v>
      </c>
      <c r="D53" s="61">
        <v>0</v>
      </c>
      <c r="E53" s="33">
        <v>80052</v>
      </c>
      <c r="F53" s="72">
        <v>80051.64</v>
      </c>
      <c r="G53" s="85">
        <v>1</v>
      </c>
      <c r="H53" s="86">
        <v>0.1</v>
      </c>
      <c r="I53" s="87">
        <v>0.1</v>
      </c>
    </row>
    <row r="54" spans="1:9" s="67" customFormat="1" ht="39.950000000000003" customHeight="1" x14ac:dyDescent="0.2">
      <c r="A54" s="26">
        <f t="shared" si="1"/>
        <v>49</v>
      </c>
      <c r="B54" s="28">
        <v>190122</v>
      </c>
      <c r="C54" s="63" t="s">
        <v>53</v>
      </c>
      <c r="D54" s="61">
        <v>0</v>
      </c>
      <c r="E54" s="33">
        <v>10523289</v>
      </c>
      <c r="F54" s="72">
        <v>6053805.1699999999</v>
      </c>
      <c r="G54" s="85">
        <v>7</v>
      </c>
      <c r="H54" s="86">
        <v>2.23</v>
      </c>
      <c r="I54" s="87">
        <v>0.88</v>
      </c>
    </row>
    <row r="55" spans="1:9" s="67" customFormat="1" ht="39.950000000000003" customHeight="1" x14ac:dyDescent="0.2">
      <c r="A55" s="26">
        <f t="shared" si="1"/>
        <v>50</v>
      </c>
      <c r="B55" s="28">
        <v>189481</v>
      </c>
      <c r="C55" s="63" t="s">
        <v>54</v>
      </c>
      <c r="D55" s="61">
        <v>0</v>
      </c>
      <c r="E55" s="33">
        <v>200000</v>
      </c>
      <c r="F55" s="72">
        <v>0</v>
      </c>
      <c r="G55" s="85">
        <v>0</v>
      </c>
      <c r="H55" s="86">
        <v>1.01</v>
      </c>
      <c r="I55" s="87">
        <v>0</v>
      </c>
    </row>
    <row r="56" spans="1:9" s="67" customFormat="1" ht="39.950000000000003" customHeight="1" x14ac:dyDescent="0.2">
      <c r="A56" s="26">
        <f t="shared" si="1"/>
        <v>51</v>
      </c>
      <c r="B56" s="28" t="s">
        <v>140</v>
      </c>
      <c r="C56" s="63" t="s">
        <v>128</v>
      </c>
      <c r="D56" s="61">
        <v>0</v>
      </c>
      <c r="E56" s="33">
        <v>475800</v>
      </c>
      <c r="F56" s="72">
        <v>475800</v>
      </c>
      <c r="G56" s="85">
        <v>0</v>
      </c>
      <c r="H56" s="86">
        <v>0.75</v>
      </c>
      <c r="I56" s="87">
        <v>0.38</v>
      </c>
    </row>
    <row r="57" spans="1:9" s="67" customFormat="1" ht="39.950000000000003" customHeight="1" x14ac:dyDescent="0.2">
      <c r="A57" s="26">
        <f t="shared" si="1"/>
        <v>52</v>
      </c>
      <c r="B57" s="29">
        <v>209139</v>
      </c>
      <c r="C57" s="63" t="s">
        <v>55</v>
      </c>
      <c r="D57" s="61">
        <v>41280000</v>
      </c>
      <c r="E57" s="39">
        <v>603055</v>
      </c>
      <c r="F57" s="72">
        <v>379047.95</v>
      </c>
      <c r="G57" s="85">
        <v>8</v>
      </c>
      <c r="H57" s="86">
        <v>0.1</v>
      </c>
      <c r="I57" s="87">
        <v>0.09</v>
      </c>
    </row>
    <row r="58" spans="1:9" s="67" customFormat="1" ht="39.950000000000003" customHeight="1" x14ac:dyDescent="0.2">
      <c r="A58" s="119">
        <v>53</v>
      </c>
      <c r="B58" s="138">
        <v>209138</v>
      </c>
      <c r="C58" s="126" t="s">
        <v>190</v>
      </c>
      <c r="D58" s="61"/>
      <c r="E58" s="39">
        <v>181254</v>
      </c>
      <c r="F58" s="72">
        <v>181253.77</v>
      </c>
      <c r="G58" s="85">
        <v>0</v>
      </c>
      <c r="H58" s="86">
        <v>2.4</v>
      </c>
      <c r="I58" s="87">
        <v>1.5</v>
      </c>
    </row>
    <row r="59" spans="1:9" s="67" customFormat="1" ht="39.950000000000003" customHeight="1" x14ac:dyDescent="0.2">
      <c r="A59" s="120"/>
      <c r="B59" s="139"/>
      <c r="C59" s="127"/>
      <c r="D59" s="61">
        <v>0</v>
      </c>
      <c r="E59" s="39">
        <v>478130</v>
      </c>
      <c r="F59" s="72">
        <v>478130</v>
      </c>
      <c r="G59" s="85">
        <v>0</v>
      </c>
      <c r="H59" s="86">
        <v>0</v>
      </c>
      <c r="I59" s="87">
        <v>0</v>
      </c>
    </row>
    <row r="60" spans="1:9" s="67" customFormat="1" ht="39.950000000000003" customHeight="1" x14ac:dyDescent="0.2">
      <c r="A60" s="26">
        <v>54</v>
      </c>
      <c r="B60" s="29">
        <v>209133</v>
      </c>
      <c r="C60" s="63" t="s">
        <v>56</v>
      </c>
      <c r="D60" s="61">
        <v>50000000</v>
      </c>
      <c r="E60" s="39">
        <v>1252725</v>
      </c>
      <c r="F60" s="72">
        <v>716382.48</v>
      </c>
      <c r="G60" s="85">
        <v>9</v>
      </c>
      <c r="H60" s="86">
        <v>6.47</v>
      </c>
      <c r="I60" s="87">
        <v>5.62</v>
      </c>
    </row>
    <row r="61" spans="1:9" s="67" customFormat="1" ht="39.950000000000003" customHeight="1" x14ac:dyDescent="0.2">
      <c r="A61" s="26">
        <v>55</v>
      </c>
      <c r="B61" s="27">
        <v>228187</v>
      </c>
      <c r="C61" s="63" t="s">
        <v>115</v>
      </c>
      <c r="D61" s="61">
        <v>0</v>
      </c>
      <c r="E61" s="33">
        <v>18685576</v>
      </c>
      <c r="F61" s="72">
        <v>17161808.41</v>
      </c>
      <c r="G61" s="85">
        <v>0</v>
      </c>
      <c r="H61" s="86">
        <v>6.69</v>
      </c>
      <c r="I61" s="87">
        <v>6.1199999999999992</v>
      </c>
    </row>
    <row r="62" spans="1:9" s="67" customFormat="1" ht="39.950000000000003" customHeight="1" x14ac:dyDescent="0.2">
      <c r="A62" s="26">
        <v>56</v>
      </c>
      <c r="B62" s="27">
        <v>228161</v>
      </c>
      <c r="C62" s="63" t="s">
        <v>116</v>
      </c>
      <c r="D62" s="61">
        <v>0</v>
      </c>
      <c r="E62" s="33">
        <v>200000</v>
      </c>
      <c r="F62" s="72">
        <v>0</v>
      </c>
      <c r="G62" s="85">
        <v>0</v>
      </c>
      <c r="H62" s="86">
        <v>0</v>
      </c>
      <c r="I62" s="87">
        <v>0</v>
      </c>
    </row>
    <row r="63" spans="1:9" s="67" customFormat="1" ht="39.950000000000003" customHeight="1" x14ac:dyDescent="0.2">
      <c r="A63" s="26">
        <f t="shared" si="1"/>
        <v>57</v>
      </c>
      <c r="B63" s="27">
        <v>227919</v>
      </c>
      <c r="C63" s="63" t="s">
        <v>117</v>
      </c>
      <c r="D63" s="61">
        <v>0</v>
      </c>
      <c r="E63" s="33">
        <v>1550662</v>
      </c>
      <c r="F63" s="72">
        <v>0</v>
      </c>
      <c r="G63" s="85">
        <v>0</v>
      </c>
      <c r="H63" s="86">
        <v>0.56000000000000005</v>
      </c>
      <c r="I63" s="87">
        <v>0</v>
      </c>
    </row>
    <row r="64" spans="1:9" s="67" customFormat="1" ht="39.950000000000003" customHeight="1" x14ac:dyDescent="0.2">
      <c r="A64" s="26">
        <f t="shared" si="1"/>
        <v>58</v>
      </c>
      <c r="B64" s="27">
        <v>227758</v>
      </c>
      <c r="C64" s="63" t="s">
        <v>114</v>
      </c>
      <c r="D64" s="61">
        <v>0</v>
      </c>
      <c r="E64" s="33">
        <v>58061095</v>
      </c>
      <c r="F64" s="72">
        <v>58045411.719999999</v>
      </c>
      <c r="G64" s="85">
        <v>0</v>
      </c>
      <c r="H64" s="86">
        <v>32.630000000000003</v>
      </c>
      <c r="I64" s="87">
        <v>24.03</v>
      </c>
    </row>
    <row r="65" spans="1:9" s="67" customFormat="1" ht="39.950000000000003" customHeight="1" x14ac:dyDescent="0.2">
      <c r="A65" s="26">
        <f t="shared" si="1"/>
        <v>59</v>
      </c>
      <c r="B65" s="27">
        <v>228195</v>
      </c>
      <c r="C65" s="63" t="s">
        <v>118</v>
      </c>
      <c r="D65" s="61">
        <v>0</v>
      </c>
      <c r="E65" s="33">
        <v>7631423</v>
      </c>
      <c r="F65" s="72">
        <v>1818629.75</v>
      </c>
      <c r="G65" s="85">
        <v>0</v>
      </c>
      <c r="H65" s="86">
        <v>2.0699999999999998</v>
      </c>
      <c r="I65" s="87">
        <v>0.61</v>
      </c>
    </row>
    <row r="66" spans="1:9" s="67" customFormat="1" ht="39.950000000000003" customHeight="1" x14ac:dyDescent="0.2">
      <c r="A66" s="26">
        <f t="shared" si="1"/>
        <v>60</v>
      </c>
      <c r="B66" s="27">
        <v>228061</v>
      </c>
      <c r="C66" s="63" t="s">
        <v>119</v>
      </c>
      <c r="D66" s="61">
        <v>0</v>
      </c>
      <c r="E66" s="33">
        <v>12654720</v>
      </c>
      <c r="F66" s="72">
        <v>12654719.17</v>
      </c>
      <c r="G66" s="85">
        <v>0</v>
      </c>
      <c r="H66" s="86">
        <v>4.8</v>
      </c>
      <c r="I66" s="87">
        <v>3.25</v>
      </c>
    </row>
    <row r="67" spans="1:9" s="67" customFormat="1" ht="39.950000000000003" customHeight="1" x14ac:dyDescent="0.2">
      <c r="A67" s="26">
        <f t="shared" si="1"/>
        <v>61</v>
      </c>
      <c r="B67" s="27">
        <v>209024</v>
      </c>
      <c r="C67" s="63" t="s">
        <v>9</v>
      </c>
      <c r="D67" s="61">
        <v>26000000</v>
      </c>
      <c r="E67" s="39">
        <v>60013680</v>
      </c>
      <c r="F67" s="72">
        <v>49033739.719999999</v>
      </c>
      <c r="G67" s="85">
        <v>9</v>
      </c>
      <c r="H67" s="86">
        <v>18.2</v>
      </c>
      <c r="I67" s="87">
        <v>7.19</v>
      </c>
    </row>
    <row r="68" spans="1:9" s="67" customFormat="1" ht="39.950000000000003" customHeight="1" x14ac:dyDescent="0.2">
      <c r="A68" s="26">
        <f t="shared" si="1"/>
        <v>62</v>
      </c>
      <c r="B68" s="29">
        <v>209446</v>
      </c>
      <c r="C68" s="63" t="s">
        <v>57</v>
      </c>
      <c r="D68" s="61">
        <v>37200000</v>
      </c>
      <c r="E68" s="39">
        <v>23339658</v>
      </c>
      <c r="F68" s="72">
        <v>23339655.879999999</v>
      </c>
      <c r="G68" s="85">
        <v>4</v>
      </c>
      <c r="H68" s="86">
        <v>2.09</v>
      </c>
      <c r="I68" s="87">
        <v>2.16</v>
      </c>
    </row>
    <row r="69" spans="1:9" s="67" customFormat="1" ht="39.950000000000003" customHeight="1" x14ac:dyDescent="0.2">
      <c r="A69" s="26">
        <f t="shared" si="1"/>
        <v>63</v>
      </c>
      <c r="B69" s="27">
        <v>210559</v>
      </c>
      <c r="C69" s="63" t="s">
        <v>58</v>
      </c>
      <c r="D69" s="61">
        <v>500000</v>
      </c>
      <c r="E69" s="39">
        <v>19243883</v>
      </c>
      <c r="F69" s="72">
        <v>19193882.859999999</v>
      </c>
      <c r="G69" s="85">
        <v>5</v>
      </c>
      <c r="H69" s="86">
        <v>5.0599999999999996</v>
      </c>
      <c r="I69" s="87">
        <v>2.88</v>
      </c>
    </row>
    <row r="70" spans="1:9" s="67" customFormat="1" ht="39.950000000000003" customHeight="1" x14ac:dyDescent="0.2">
      <c r="A70" s="26">
        <f t="shared" ref="A70:A75" si="2">A69+1</f>
        <v>64</v>
      </c>
      <c r="B70" s="27">
        <v>210685</v>
      </c>
      <c r="C70" s="63" t="s">
        <v>59</v>
      </c>
      <c r="D70" s="61">
        <v>11000000</v>
      </c>
      <c r="E70" s="39">
        <v>159517563</v>
      </c>
      <c r="F70" s="72">
        <v>157453472.83000001</v>
      </c>
      <c r="G70" s="85">
        <v>12</v>
      </c>
      <c r="H70" s="86">
        <v>34.56</v>
      </c>
      <c r="I70" s="87">
        <v>17.989999999999998</v>
      </c>
    </row>
    <row r="71" spans="1:9" s="67" customFormat="1" ht="39.950000000000003" customHeight="1" x14ac:dyDescent="0.2">
      <c r="A71" s="26">
        <f t="shared" si="2"/>
        <v>65</v>
      </c>
      <c r="B71" s="27">
        <v>210687</v>
      </c>
      <c r="C71" s="63" t="s">
        <v>60</v>
      </c>
      <c r="D71" s="61">
        <v>21142858</v>
      </c>
      <c r="E71" s="39">
        <v>35505462</v>
      </c>
      <c r="F71" s="72">
        <v>35331322.700000003</v>
      </c>
      <c r="G71" s="85">
        <v>10</v>
      </c>
      <c r="H71" s="86">
        <v>23.71</v>
      </c>
      <c r="I71" s="87">
        <v>24.200000000000003</v>
      </c>
    </row>
    <row r="72" spans="1:9" s="67" customFormat="1" ht="39.950000000000003" customHeight="1" x14ac:dyDescent="0.2">
      <c r="A72" s="26">
        <f t="shared" si="2"/>
        <v>66</v>
      </c>
      <c r="B72" s="27">
        <v>210688</v>
      </c>
      <c r="C72" s="63" t="s">
        <v>61</v>
      </c>
      <c r="D72" s="61">
        <v>97000000</v>
      </c>
      <c r="E72" s="39">
        <v>58013865</v>
      </c>
      <c r="F72" s="72">
        <v>57423675.850000001</v>
      </c>
      <c r="G72" s="85">
        <v>14</v>
      </c>
      <c r="H72" s="86">
        <v>17.850000000000001</v>
      </c>
      <c r="I72" s="87">
        <v>19.5</v>
      </c>
    </row>
    <row r="73" spans="1:9" s="67" customFormat="1" ht="39.950000000000003" customHeight="1" x14ac:dyDescent="0.2">
      <c r="A73" s="26">
        <f t="shared" si="2"/>
        <v>67</v>
      </c>
      <c r="B73" s="29">
        <v>209837</v>
      </c>
      <c r="C73" s="63" t="s">
        <v>62</v>
      </c>
      <c r="D73" s="61">
        <v>500000</v>
      </c>
      <c r="E73" s="39">
        <v>18313972</v>
      </c>
      <c r="F73" s="72">
        <v>15403222.460000001</v>
      </c>
      <c r="G73" s="85">
        <v>12</v>
      </c>
      <c r="H73" s="86">
        <v>6.79</v>
      </c>
      <c r="I73" s="87">
        <v>3.79</v>
      </c>
    </row>
    <row r="74" spans="1:9" s="67" customFormat="1" ht="39.950000000000003" customHeight="1" x14ac:dyDescent="0.2">
      <c r="A74" s="26">
        <v>68</v>
      </c>
      <c r="B74" s="27">
        <v>228196</v>
      </c>
      <c r="C74" s="63" t="s">
        <v>120</v>
      </c>
      <c r="D74" s="61">
        <v>0</v>
      </c>
      <c r="E74" s="33">
        <v>9558259</v>
      </c>
      <c r="F74" s="72">
        <v>2337349.2200000002</v>
      </c>
      <c r="G74" s="85">
        <v>0</v>
      </c>
      <c r="H74" s="86">
        <v>3.41</v>
      </c>
      <c r="I74" s="87">
        <v>1.82</v>
      </c>
    </row>
    <row r="75" spans="1:9" s="67" customFormat="1" ht="39.950000000000003" customHeight="1" x14ac:dyDescent="0.2">
      <c r="A75" s="26">
        <f t="shared" si="2"/>
        <v>69</v>
      </c>
      <c r="B75" s="27">
        <v>228203</v>
      </c>
      <c r="C75" s="63" t="s">
        <v>121</v>
      </c>
      <c r="D75" s="61">
        <v>0</v>
      </c>
      <c r="E75" s="33">
        <v>20618173</v>
      </c>
      <c r="F75" s="72">
        <v>20615413</v>
      </c>
      <c r="G75" s="85">
        <v>0</v>
      </c>
      <c r="H75" s="86">
        <v>5.73</v>
      </c>
      <c r="I75" s="87">
        <v>3.2600000000000002</v>
      </c>
    </row>
    <row r="76" spans="1:9" s="67" customFormat="1" ht="39.950000000000003" customHeight="1" x14ac:dyDescent="0.2">
      <c r="A76" s="26">
        <v>70</v>
      </c>
      <c r="B76" s="27">
        <v>228198</v>
      </c>
      <c r="C76" s="63" t="s">
        <v>127</v>
      </c>
      <c r="D76" s="61">
        <v>0</v>
      </c>
      <c r="E76" s="33">
        <v>30012436</v>
      </c>
      <c r="F76" s="72">
        <v>17927706.629999999</v>
      </c>
      <c r="G76" s="85">
        <v>0</v>
      </c>
      <c r="H76" s="86">
        <v>5.03</v>
      </c>
      <c r="I76" s="87">
        <v>3.51</v>
      </c>
    </row>
    <row r="77" spans="1:9" s="66" customFormat="1" ht="39.950000000000003" customHeight="1" x14ac:dyDescent="0.2">
      <c r="A77" s="26">
        <v>71</v>
      </c>
      <c r="B77" s="28">
        <v>142767</v>
      </c>
      <c r="C77" s="63" t="s">
        <v>63</v>
      </c>
      <c r="D77" s="61">
        <v>1300000</v>
      </c>
      <c r="E77" s="39">
        <v>2080969</v>
      </c>
      <c r="F77" s="72">
        <v>1390675.15</v>
      </c>
      <c r="G77" s="85">
        <v>13</v>
      </c>
      <c r="H77" s="86">
        <v>3.46</v>
      </c>
      <c r="I77" s="87">
        <v>3.45</v>
      </c>
    </row>
    <row r="78" spans="1:9" s="66" customFormat="1" ht="39.950000000000003" customHeight="1" x14ac:dyDescent="0.2">
      <c r="A78" s="119">
        <v>72</v>
      </c>
      <c r="B78" s="140">
        <v>224311</v>
      </c>
      <c r="C78" s="126" t="s">
        <v>64</v>
      </c>
      <c r="D78" s="61">
        <v>0</v>
      </c>
      <c r="E78" s="33">
        <v>1050970</v>
      </c>
      <c r="F78" s="72">
        <v>1050969.5900000001</v>
      </c>
      <c r="G78" s="85">
        <v>0</v>
      </c>
      <c r="H78" s="86">
        <v>1.02</v>
      </c>
      <c r="I78" s="87">
        <v>1.2200000000000002</v>
      </c>
    </row>
    <row r="79" spans="1:9" s="66" customFormat="1" ht="39.950000000000003" customHeight="1" x14ac:dyDescent="0.2">
      <c r="A79" s="120"/>
      <c r="B79" s="141"/>
      <c r="C79" s="127"/>
      <c r="D79" s="61">
        <v>0</v>
      </c>
      <c r="E79" s="33">
        <v>859885</v>
      </c>
      <c r="F79" s="72">
        <v>859884.22</v>
      </c>
      <c r="G79" s="85">
        <v>0</v>
      </c>
      <c r="H79" s="86">
        <v>0</v>
      </c>
      <c r="I79" s="87">
        <v>0</v>
      </c>
    </row>
    <row r="80" spans="1:9" s="66" customFormat="1" ht="39.950000000000003" customHeight="1" x14ac:dyDescent="0.2">
      <c r="A80" s="26">
        <v>73</v>
      </c>
      <c r="B80" s="27">
        <v>211099</v>
      </c>
      <c r="C80" s="63" t="s">
        <v>65</v>
      </c>
      <c r="D80" s="61">
        <v>47331000</v>
      </c>
      <c r="E80" s="39">
        <v>620261</v>
      </c>
      <c r="F80" s="72">
        <v>574919.62</v>
      </c>
      <c r="G80" s="85">
        <v>10</v>
      </c>
      <c r="H80" s="86">
        <v>2.0099999999999998</v>
      </c>
      <c r="I80" s="87">
        <v>1.97</v>
      </c>
    </row>
    <row r="81" spans="1:9" s="67" customFormat="1" ht="39.950000000000003" customHeight="1" x14ac:dyDescent="0.2">
      <c r="A81" s="119">
        <v>74</v>
      </c>
      <c r="B81" s="44">
        <v>167405</v>
      </c>
      <c r="C81" s="63" t="s">
        <v>67</v>
      </c>
      <c r="D81" s="61">
        <v>31881336</v>
      </c>
      <c r="E81" s="39">
        <v>42633768</v>
      </c>
      <c r="F81" s="72">
        <v>26548462.280000001</v>
      </c>
      <c r="G81" s="85">
        <v>17</v>
      </c>
      <c r="H81" s="86">
        <v>21.32</v>
      </c>
      <c r="I81" s="87">
        <v>8.5200000000000014</v>
      </c>
    </row>
    <row r="82" spans="1:9" s="67" customFormat="1" ht="39.950000000000003" customHeight="1" x14ac:dyDescent="0.2">
      <c r="A82" s="120"/>
      <c r="B82" s="44">
        <v>191415</v>
      </c>
      <c r="C82" s="63" t="s">
        <v>68</v>
      </c>
      <c r="D82" s="61">
        <v>1381000</v>
      </c>
      <c r="E82" s="39">
        <v>261316</v>
      </c>
      <c r="F82" s="72">
        <v>261315.22</v>
      </c>
      <c r="G82" s="85">
        <v>80</v>
      </c>
      <c r="H82" s="86">
        <v>2.25</v>
      </c>
      <c r="I82" s="87">
        <v>9</v>
      </c>
    </row>
    <row r="83" spans="1:9" s="67" customFormat="1" ht="39.950000000000003" customHeight="1" x14ac:dyDescent="0.2">
      <c r="A83" s="26">
        <v>75</v>
      </c>
      <c r="B83" s="44">
        <v>211101</v>
      </c>
      <c r="C83" s="63" t="s">
        <v>69</v>
      </c>
      <c r="D83" s="61">
        <v>0</v>
      </c>
      <c r="E83" s="39">
        <v>369980</v>
      </c>
      <c r="F83" s="72">
        <v>324639.14</v>
      </c>
      <c r="G83" s="85">
        <v>1</v>
      </c>
      <c r="H83" s="86">
        <v>0.38</v>
      </c>
      <c r="I83" s="87">
        <v>0.52</v>
      </c>
    </row>
    <row r="84" spans="1:9" s="67" customFormat="1" ht="39.950000000000003" customHeight="1" x14ac:dyDescent="0.2">
      <c r="A84" s="119">
        <v>76</v>
      </c>
      <c r="B84" s="44">
        <v>226251</v>
      </c>
      <c r="C84" s="63" t="s">
        <v>70</v>
      </c>
      <c r="D84" s="61">
        <v>6000000</v>
      </c>
      <c r="E84" s="39">
        <v>16459469</v>
      </c>
      <c r="F84" s="72">
        <v>3613896.43</v>
      </c>
      <c r="G84" s="85">
        <v>2</v>
      </c>
      <c r="H84" s="86">
        <v>1.37</v>
      </c>
      <c r="I84" s="87">
        <v>0.27</v>
      </c>
    </row>
    <row r="85" spans="1:9" s="67" customFormat="1" ht="39.950000000000003" customHeight="1" x14ac:dyDescent="0.2">
      <c r="A85" s="120"/>
      <c r="B85" s="27">
        <v>226253</v>
      </c>
      <c r="C85" s="63" t="s">
        <v>185</v>
      </c>
      <c r="D85" s="61">
        <v>10000000</v>
      </c>
      <c r="E85" s="39">
        <v>24136257</v>
      </c>
      <c r="F85" s="72">
        <v>15787628.189999999</v>
      </c>
      <c r="G85" s="85">
        <v>2</v>
      </c>
      <c r="H85" s="86">
        <v>4.83</v>
      </c>
      <c r="I85" s="87">
        <v>2.9000000000000004</v>
      </c>
    </row>
    <row r="86" spans="1:9" s="67" customFormat="1" ht="39.950000000000003" customHeight="1" x14ac:dyDescent="0.2">
      <c r="A86" s="26">
        <v>77</v>
      </c>
      <c r="B86" s="27">
        <v>226258</v>
      </c>
      <c r="C86" s="63" t="s">
        <v>71</v>
      </c>
      <c r="D86" s="61">
        <v>20000000</v>
      </c>
      <c r="E86" s="39">
        <v>42482536</v>
      </c>
      <c r="F86" s="72">
        <v>36091763.210000001</v>
      </c>
      <c r="G86" s="85">
        <v>80</v>
      </c>
      <c r="H86" s="86">
        <v>181.4</v>
      </c>
      <c r="I86" s="87">
        <v>100.91</v>
      </c>
    </row>
    <row r="87" spans="1:9" s="67" customFormat="1" ht="39.950000000000003" customHeight="1" x14ac:dyDescent="0.2">
      <c r="A87" s="119">
        <v>78</v>
      </c>
      <c r="B87" s="27">
        <v>226259</v>
      </c>
      <c r="C87" s="63" t="s">
        <v>72</v>
      </c>
      <c r="D87" s="61">
        <v>20000000</v>
      </c>
      <c r="E87" s="39">
        <v>39989331</v>
      </c>
      <c r="F87" s="72">
        <v>33959203.170000002</v>
      </c>
      <c r="G87" s="85">
        <v>58</v>
      </c>
      <c r="H87" s="86">
        <v>114.25</v>
      </c>
      <c r="I87" s="87">
        <v>86.89</v>
      </c>
    </row>
    <row r="88" spans="1:9" s="67" customFormat="1" ht="39.950000000000003" customHeight="1" x14ac:dyDescent="0.2">
      <c r="A88" s="120"/>
      <c r="B88" s="44">
        <v>226260</v>
      </c>
      <c r="C88" s="63" t="s">
        <v>73</v>
      </c>
      <c r="D88" s="61">
        <v>20000000</v>
      </c>
      <c r="E88" s="39">
        <v>11784661</v>
      </c>
      <c r="F88" s="72">
        <v>10634249.060000001</v>
      </c>
      <c r="G88" s="85">
        <v>2</v>
      </c>
      <c r="H88" s="86">
        <v>3</v>
      </c>
      <c r="I88" s="87">
        <v>2.11</v>
      </c>
    </row>
    <row r="89" spans="1:9" s="67" customFormat="1" ht="39.950000000000003" customHeight="1" x14ac:dyDescent="0.2">
      <c r="A89" s="26">
        <v>79</v>
      </c>
      <c r="B89" s="44">
        <v>226261</v>
      </c>
      <c r="C89" s="63" t="s">
        <v>74</v>
      </c>
      <c r="D89" s="61">
        <v>10000000</v>
      </c>
      <c r="E89" s="39">
        <v>10417760</v>
      </c>
      <c r="F89" s="72">
        <v>9958025.0700000003</v>
      </c>
      <c r="G89" s="85">
        <v>3</v>
      </c>
      <c r="H89" s="86">
        <v>1.63</v>
      </c>
      <c r="I89" s="87">
        <v>1.52</v>
      </c>
    </row>
    <row r="90" spans="1:9" s="67" customFormat="1" ht="39.950000000000003" customHeight="1" x14ac:dyDescent="0.2">
      <c r="A90" s="119">
        <v>80</v>
      </c>
      <c r="B90" s="27">
        <v>226757</v>
      </c>
      <c r="C90" s="63" t="s">
        <v>75</v>
      </c>
      <c r="D90" s="61">
        <v>10000000</v>
      </c>
      <c r="E90" s="39">
        <v>23559824</v>
      </c>
      <c r="F90" s="72">
        <v>18915810.239999998</v>
      </c>
      <c r="G90" s="85">
        <v>25</v>
      </c>
      <c r="H90" s="86">
        <v>58.72</v>
      </c>
      <c r="I90" s="87">
        <v>29.680000000000003</v>
      </c>
    </row>
    <row r="91" spans="1:9" s="67" customFormat="1" ht="39.950000000000003" customHeight="1" x14ac:dyDescent="0.2">
      <c r="A91" s="120"/>
      <c r="B91" s="40">
        <v>227175</v>
      </c>
      <c r="C91" s="63" t="s">
        <v>109</v>
      </c>
      <c r="D91" s="61">
        <v>7000000</v>
      </c>
      <c r="E91" s="39">
        <v>8000000</v>
      </c>
      <c r="F91" s="72">
        <v>5290609.74</v>
      </c>
      <c r="G91" s="85">
        <v>13.7</v>
      </c>
      <c r="H91" s="86">
        <v>3.08</v>
      </c>
      <c r="I91" s="87">
        <v>1.56</v>
      </c>
    </row>
    <row r="92" spans="1:9" s="67" customFormat="1" ht="39.950000000000003" customHeight="1" x14ac:dyDescent="0.2">
      <c r="A92" s="26">
        <v>81</v>
      </c>
      <c r="B92" s="40">
        <v>227158</v>
      </c>
      <c r="C92" s="63" t="s">
        <v>110</v>
      </c>
      <c r="D92" s="61">
        <v>8000000</v>
      </c>
      <c r="E92" s="39">
        <v>7624076</v>
      </c>
      <c r="F92" s="72">
        <v>1084851.67</v>
      </c>
      <c r="G92" s="85">
        <v>6</v>
      </c>
      <c r="H92" s="86">
        <v>2.4900000000000002</v>
      </c>
      <c r="I92" s="87">
        <v>0.66999999999999993</v>
      </c>
    </row>
    <row r="93" spans="1:9" s="67" customFormat="1" ht="39.950000000000003" customHeight="1" x14ac:dyDescent="0.2">
      <c r="A93" s="119">
        <v>82</v>
      </c>
      <c r="B93" s="40">
        <v>210430</v>
      </c>
      <c r="C93" s="63" t="s">
        <v>111</v>
      </c>
      <c r="D93" s="61">
        <v>500000</v>
      </c>
      <c r="E93" s="39">
        <v>34643097</v>
      </c>
      <c r="F93" s="72">
        <v>6980523.5800000001</v>
      </c>
      <c r="G93" s="85">
        <v>10</v>
      </c>
      <c r="H93" s="86">
        <v>10.1</v>
      </c>
      <c r="I93" s="87">
        <v>5.87</v>
      </c>
    </row>
    <row r="94" spans="1:9" s="67" customFormat="1" ht="39.950000000000003" customHeight="1" x14ac:dyDescent="0.2">
      <c r="A94" s="120"/>
      <c r="B94" s="40">
        <v>228160</v>
      </c>
      <c r="C94" s="63" t="s">
        <v>129</v>
      </c>
      <c r="D94" s="61">
        <v>0</v>
      </c>
      <c r="E94" s="39">
        <v>25481788</v>
      </c>
      <c r="F94" s="72">
        <v>24524840.850000001</v>
      </c>
      <c r="G94" s="85">
        <v>0</v>
      </c>
      <c r="H94" s="86">
        <v>9.1</v>
      </c>
      <c r="I94" s="87">
        <v>2.71</v>
      </c>
    </row>
    <row r="95" spans="1:9" s="67" customFormat="1" ht="39.950000000000003" customHeight="1" x14ac:dyDescent="0.2">
      <c r="A95" s="26">
        <v>83</v>
      </c>
      <c r="B95" s="40">
        <v>228197</v>
      </c>
      <c r="C95" s="63" t="s">
        <v>130</v>
      </c>
      <c r="D95" s="61">
        <v>0</v>
      </c>
      <c r="E95" s="39">
        <v>10440303</v>
      </c>
      <c r="F95" s="72">
        <v>10440282.48</v>
      </c>
      <c r="G95" s="85">
        <v>0</v>
      </c>
      <c r="H95" s="86">
        <v>3.02</v>
      </c>
      <c r="I95" s="87">
        <v>1.49</v>
      </c>
    </row>
    <row r="96" spans="1:9" s="67" customFormat="1" ht="39.950000000000003" customHeight="1" x14ac:dyDescent="0.2">
      <c r="A96" s="119">
        <v>84</v>
      </c>
      <c r="B96" s="40">
        <v>228201</v>
      </c>
      <c r="C96" s="63" t="s">
        <v>131</v>
      </c>
      <c r="D96" s="61">
        <v>0</v>
      </c>
      <c r="E96" s="39">
        <v>47838765</v>
      </c>
      <c r="F96" s="72">
        <v>47838608.810000002</v>
      </c>
      <c r="G96" s="85">
        <v>0</v>
      </c>
      <c r="H96" s="86">
        <v>14.07</v>
      </c>
      <c r="I96" s="87">
        <v>12.27</v>
      </c>
    </row>
    <row r="97" spans="1:9" s="67" customFormat="1" ht="39.950000000000003" customHeight="1" x14ac:dyDescent="0.2">
      <c r="A97" s="120"/>
      <c r="B97" s="40">
        <v>228252</v>
      </c>
      <c r="C97" s="63" t="s">
        <v>132</v>
      </c>
      <c r="D97" s="61">
        <v>0</v>
      </c>
      <c r="E97" s="39">
        <v>19525852</v>
      </c>
      <c r="F97" s="72">
        <v>15637949.560000001</v>
      </c>
      <c r="G97" s="85">
        <v>0</v>
      </c>
      <c r="H97" s="86">
        <v>6.06</v>
      </c>
      <c r="I97" s="87">
        <v>2.71</v>
      </c>
    </row>
    <row r="98" spans="1:9" s="67" customFormat="1" ht="39.950000000000003" customHeight="1" x14ac:dyDescent="0.2">
      <c r="A98" s="26">
        <v>85</v>
      </c>
      <c r="B98" s="40">
        <v>228343</v>
      </c>
      <c r="C98" s="63" t="s">
        <v>133</v>
      </c>
      <c r="D98" s="61">
        <v>0</v>
      </c>
      <c r="E98" s="39">
        <v>20036277</v>
      </c>
      <c r="F98" s="72">
        <v>20036276.030000001</v>
      </c>
      <c r="G98" s="85">
        <v>0</v>
      </c>
      <c r="H98" s="86">
        <v>5.88</v>
      </c>
      <c r="I98" s="87">
        <v>4.38</v>
      </c>
    </row>
    <row r="99" spans="1:9" s="67" customFormat="1" ht="39.950000000000003" customHeight="1" x14ac:dyDescent="0.2">
      <c r="A99" s="119">
        <v>86</v>
      </c>
      <c r="B99" s="40">
        <v>227996</v>
      </c>
      <c r="C99" s="63" t="s">
        <v>134</v>
      </c>
      <c r="D99" s="61">
        <v>0</v>
      </c>
      <c r="E99" s="39">
        <v>5685000</v>
      </c>
      <c r="F99" s="72">
        <v>0</v>
      </c>
      <c r="G99" s="85">
        <v>0</v>
      </c>
      <c r="H99" s="86">
        <v>2.0299999999999998</v>
      </c>
      <c r="I99" s="87">
        <v>0</v>
      </c>
    </row>
    <row r="100" spans="1:9" s="67" customFormat="1" ht="39.950000000000003" customHeight="1" x14ac:dyDescent="0.2">
      <c r="A100" s="120"/>
      <c r="B100" s="40">
        <v>228015</v>
      </c>
      <c r="C100" s="63" t="s">
        <v>135</v>
      </c>
      <c r="D100" s="61">
        <v>0</v>
      </c>
      <c r="E100" s="39">
        <v>20173570</v>
      </c>
      <c r="F100" s="72">
        <v>20173567.969999999</v>
      </c>
      <c r="G100" s="85">
        <v>0</v>
      </c>
      <c r="H100" s="86">
        <v>7.28</v>
      </c>
      <c r="I100" s="87">
        <v>5.29</v>
      </c>
    </row>
    <row r="101" spans="1:9" s="67" customFormat="1" ht="39.950000000000003" customHeight="1" x14ac:dyDescent="0.2">
      <c r="A101" s="26">
        <v>87</v>
      </c>
      <c r="B101" s="40">
        <v>228035</v>
      </c>
      <c r="C101" s="63" t="s">
        <v>136</v>
      </c>
      <c r="D101" s="61">
        <v>0</v>
      </c>
      <c r="E101" s="39">
        <v>12266168</v>
      </c>
      <c r="F101" s="72">
        <v>12265379.689999999</v>
      </c>
      <c r="G101" s="85">
        <v>0</v>
      </c>
      <c r="H101" s="86">
        <v>4.3899999999999997</v>
      </c>
      <c r="I101" s="87">
        <v>4.3899999999999997</v>
      </c>
    </row>
    <row r="102" spans="1:9" s="67" customFormat="1" ht="39.950000000000003" customHeight="1" x14ac:dyDescent="0.2">
      <c r="A102" s="119">
        <v>88</v>
      </c>
      <c r="B102" s="40">
        <v>228050</v>
      </c>
      <c r="C102" s="63" t="s">
        <v>137</v>
      </c>
      <c r="D102" s="61">
        <v>0</v>
      </c>
      <c r="E102" s="39">
        <v>20476880</v>
      </c>
      <c r="F102" s="72">
        <v>20391012.640000001</v>
      </c>
      <c r="G102" s="85">
        <v>0</v>
      </c>
      <c r="H102" s="86">
        <v>7.31</v>
      </c>
      <c r="I102" s="87">
        <v>5.89</v>
      </c>
    </row>
    <row r="103" spans="1:9" s="67" customFormat="1" ht="39.950000000000003" customHeight="1" x14ac:dyDescent="0.2">
      <c r="A103" s="120"/>
      <c r="B103" s="40">
        <v>228162</v>
      </c>
      <c r="C103" s="63" t="s">
        <v>138</v>
      </c>
      <c r="D103" s="61">
        <v>0</v>
      </c>
      <c r="E103" s="39">
        <v>8994771</v>
      </c>
      <c r="F103" s="72">
        <v>6992515.1100000003</v>
      </c>
      <c r="G103" s="85">
        <v>0</v>
      </c>
      <c r="H103" s="86">
        <v>3.72</v>
      </c>
      <c r="I103" s="87">
        <v>2.81</v>
      </c>
    </row>
    <row r="104" spans="1:9" s="67" customFormat="1" ht="39.950000000000003" customHeight="1" x14ac:dyDescent="0.2">
      <c r="A104" s="26">
        <v>89</v>
      </c>
      <c r="B104" s="40">
        <v>228251</v>
      </c>
      <c r="C104" s="63" t="s">
        <v>139</v>
      </c>
      <c r="D104" s="61">
        <v>0</v>
      </c>
      <c r="E104" s="39">
        <v>25192327</v>
      </c>
      <c r="F104" s="72">
        <v>25192096.52</v>
      </c>
      <c r="G104" s="85">
        <v>0</v>
      </c>
      <c r="H104" s="86">
        <v>9</v>
      </c>
      <c r="I104" s="87">
        <v>4.2699999999999996</v>
      </c>
    </row>
    <row r="105" spans="1:9" s="67" customFormat="1" ht="39.950000000000003" customHeight="1" x14ac:dyDescent="0.2">
      <c r="A105" s="119">
        <v>90</v>
      </c>
      <c r="B105" s="40">
        <v>228165</v>
      </c>
      <c r="C105" s="63" t="s">
        <v>141</v>
      </c>
      <c r="D105" s="61">
        <v>0</v>
      </c>
      <c r="E105" s="39">
        <v>50000</v>
      </c>
      <c r="F105" s="72">
        <v>0</v>
      </c>
      <c r="G105" s="85">
        <v>0</v>
      </c>
      <c r="H105" s="86">
        <v>0.11</v>
      </c>
      <c r="I105" s="87">
        <v>0</v>
      </c>
    </row>
    <row r="106" spans="1:9" s="67" customFormat="1" ht="39.950000000000003" customHeight="1" x14ac:dyDescent="0.2">
      <c r="A106" s="120"/>
      <c r="B106" s="40">
        <v>207422</v>
      </c>
      <c r="C106" s="63" t="s">
        <v>142</v>
      </c>
      <c r="D106" s="61">
        <v>0</v>
      </c>
      <c r="E106" s="39">
        <v>2028215</v>
      </c>
      <c r="F106" s="72">
        <v>2028213.65</v>
      </c>
      <c r="G106" s="85">
        <v>0</v>
      </c>
      <c r="H106" s="86">
        <v>0.66</v>
      </c>
      <c r="I106" s="87">
        <v>0.56000000000000005</v>
      </c>
    </row>
    <row r="107" spans="1:9" s="67" customFormat="1" ht="39.950000000000003" customHeight="1" x14ac:dyDescent="0.2">
      <c r="A107" s="26">
        <v>91</v>
      </c>
      <c r="B107" s="40">
        <v>207434</v>
      </c>
      <c r="C107" s="63" t="s">
        <v>143</v>
      </c>
      <c r="D107" s="61">
        <v>0</v>
      </c>
      <c r="E107" s="39">
        <v>23039418</v>
      </c>
      <c r="F107" s="72">
        <v>23039417.469999999</v>
      </c>
      <c r="G107" s="85">
        <v>0</v>
      </c>
      <c r="H107" s="86">
        <v>6.4</v>
      </c>
      <c r="I107" s="87">
        <v>4.0299999999999994</v>
      </c>
    </row>
    <row r="108" spans="1:9" s="67" customFormat="1" ht="39.950000000000003" customHeight="1" x14ac:dyDescent="0.2">
      <c r="A108" s="119">
        <v>92</v>
      </c>
      <c r="B108" s="40">
        <v>207592</v>
      </c>
      <c r="C108" s="63" t="s">
        <v>144</v>
      </c>
      <c r="D108" s="61">
        <v>0</v>
      </c>
      <c r="E108" s="39">
        <v>1058856</v>
      </c>
      <c r="F108" s="72">
        <v>1058855.95</v>
      </c>
      <c r="G108" s="85">
        <v>0</v>
      </c>
      <c r="H108" s="86">
        <v>0.32</v>
      </c>
      <c r="I108" s="87">
        <v>0.22</v>
      </c>
    </row>
    <row r="109" spans="1:9" s="67" customFormat="1" ht="39.950000000000003" customHeight="1" x14ac:dyDescent="0.2">
      <c r="A109" s="120"/>
      <c r="B109" s="40">
        <v>207594</v>
      </c>
      <c r="C109" s="63" t="s">
        <v>145</v>
      </c>
      <c r="D109" s="61">
        <v>0</v>
      </c>
      <c r="E109" s="39">
        <v>3336354</v>
      </c>
      <c r="F109" s="72">
        <v>3336353.88</v>
      </c>
      <c r="G109" s="85">
        <v>0</v>
      </c>
      <c r="H109" s="86">
        <v>2.64</v>
      </c>
      <c r="I109" s="87">
        <v>2.02</v>
      </c>
    </row>
    <row r="110" spans="1:9" s="67" customFormat="1" ht="39.950000000000003" customHeight="1" x14ac:dyDescent="0.2">
      <c r="A110" s="26">
        <v>93</v>
      </c>
      <c r="B110" s="40">
        <v>208416</v>
      </c>
      <c r="C110" s="63" t="s">
        <v>146</v>
      </c>
      <c r="D110" s="61">
        <v>0</v>
      </c>
      <c r="E110" s="39">
        <v>3859969</v>
      </c>
      <c r="F110" s="72">
        <v>3859967.96</v>
      </c>
      <c r="G110" s="85">
        <v>0.2</v>
      </c>
      <c r="H110" s="86">
        <v>1.21</v>
      </c>
      <c r="I110" s="87">
        <v>1.1400000000000001</v>
      </c>
    </row>
    <row r="111" spans="1:9" s="67" customFormat="1" ht="39.950000000000003" customHeight="1" x14ac:dyDescent="0.2">
      <c r="A111" s="119">
        <v>94</v>
      </c>
      <c r="B111" s="40">
        <v>208418</v>
      </c>
      <c r="C111" s="63" t="s">
        <v>147</v>
      </c>
      <c r="D111" s="61">
        <v>0</v>
      </c>
      <c r="E111" s="39">
        <v>3518585</v>
      </c>
      <c r="F111" s="72">
        <v>3518584.66</v>
      </c>
      <c r="G111" s="85">
        <v>0</v>
      </c>
      <c r="H111" s="86">
        <v>1.03</v>
      </c>
      <c r="I111" s="87">
        <v>1.05</v>
      </c>
    </row>
    <row r="112" spans="1:9" s="67" customFormat="1" ht="39.950000000000003" customHeight="1" x14ac:dyDescent="0.2">
      <c r="A112" s="120"/>
      <c r="B112" s="40">
        <v>208419</v>
      </c>
      <c r="C112" s="63" t="s">
        <v>148</v>
      </c>
      <c r="D112" s="61">
        <v>0</v>
      </c>
      <c r="E112" s="39">
        <v>4660372</v>
      </c>
      <c r="F112" s="72">
        <v>3453393.91</v>
      </c>
      <c r="G112" s="85">
        <v>0</v>
      </c>
      <c r="H112" s="86">
        <v>2.59</v>
      </c>
      <c r="I112" s="87">
        <v>2.62</v>
      </c>
    </row>
    <row r="113" spans="1:9" s="67" customFormat="1" ht="39.950000000000003" customHeight="1" x14ac:dyDescent="0.2">
      <c r="A113" s="26">
        <v>95</v>
      </c>
      <c r="B113" s="40">
        <v>208645</v>
      </c>
      <c r="C113" s="63" t="s">
        <v>149</v>
      </c>
      <c r="D113" s="61">
        <v>0</v>
      </c>
      <c r="E113" s="39">
        <v>27770428</v>
      </c>
      <c r="F113" s="72">
        <v>27680490.719999999</v>
      </c>
      <c r="G113" s="85">
        <v>0</v>
      </c>
      <c r="H113" s="86">
        <v>8.17</v>
      </c>
      <c r="I113" s="87">
        <v>5.78</v>
      </c>
    </row>
    <row r="114" spans="1:9" s="67" customFormat="1" ht="39.950000000000003" customHeight="1" x14ac:dyDescent="0.2">
      <c r="A114" s="119">
        <v>96</v>
      </c>
      <c r="B114" s="40">
        <v>209043</v>
      </c>
      <c r="C114" s="63" t="s">
        <v>150</v>
      </c>
      <c r="D114" s="61">
        <v>0</v>
      </c>
      <c r="E114" s="39">
        <v>200000</v>
      </c>
      <c r="F114" s="72">
        <v>0</v>
      </c>
      <c r="G114" s="85">
        <v>0</v>
      </c>
      <c r="H114" s="86">
        <v>0.06</v>
      </c>
      <c r="I114" s="87">
        <v>0</v>
      </c>
    </row>
    <row r="115" spans="1:9" s="67" customFormat="1" ht="39.950000000000003" customHeight="1" x14ac:dyDescent="0.2">
      <c r="A115" s="120"/>
      <c r="B115" s="40">
        <v>209064</v>
      </c>
      <c r="C115" s="63" t="s">
        <v>151</v>
      </c>
      <c r="D115" s="61">
        <v>0</v>
      </c>
      <c r="E115" s="39">
        <v>14978968</v>
      </c>
      <c r="F115" s="72">
        <v>14978967.35</v>
      </c>
      <c r="G115" s="85">
        <v>0</v>
      </c>
      <c r="H115" s="86">
        <v>4.66</v>
      </c>
      <c r="I115" s="87">
        <v>3.08</v>
      </c>
    </row>
    <row r="116" spans="1:9" s="67" customFormat="1" ht="39.950000000000003" customHeight="1" x14ac:dyDescent="0.2">
      <c r="A116" s="26">
        <v>97</v>
      </c>
      <c r="B116" s="40">
        <v>189880</v>
      </c>
      <c r="C116" s="63" t="s">
        <v>152</v>
      </c>
      <c r="D116" s="61">
        <v>0</v>
      </c>
      <c r="E116" s="39">
        <v>18550980</v>
      </c>
      <c r="F116" s="72">
        <v>15678832.16</v>
      </c>
      <c r="G116" s="85">
        <v>0</v>
      </c>
      <c r="H116" s="86">
        <v>6.76</v>
      </c>
      <c r="I116" s="87">
        <v>4.18</v>
      </c>
    </row>
    <row r="117" spans="1:9" s="67" customFormat="1" ht="39.950000000000003" customHeight="1" x14ac:dyDescent="0.2">
      <c r="A117" s="119">
        <v>98</v>
      </c>
      <c r="B117" s="40">
        <v>211931</v>
      </c>
      <c r="C117" s="63" t="s">
        <v>153</v>
      </c>
      <c r="D117" s="61">
        <v>0</v>
      </c>
      <c r="E117" s="39">
        <v>4884427</v>
      </c>
      <c r="F117" s="72">
        <v>1465327.99</v>
      </c>
      <c r="G117" s="85">
        <v>1</v>
      </c>
      <c r="H117" s="86">
        <v>5.0999999999999996</v>
      </c>
      <c r="I117" s="87">
        <v>2.5499999999999998</v>
      </c>
    </row>
    <row r="118" spans="1:9" s="67" customFormat="1" ht="39.950000000000003" customHeight="1" x14ac:dyDescent="0.2">
      <c r="A118" s="120"/>
      <c r="B118" s="40">
        <v>207390</v>
      </c>
      <c r="C118" s="63" t="s">
        <v>154</v>
      </c>
      <c r="D118" s="61">
        <v>0</v>
      </c>
      <c r="E118" s="39">
        <v>7211696</v>
      </c>
      <c r="F118" s="72">
        <v>7211695.0599999996</v>
      </c>
      <c r="G118" s="85">
        <v>0</v>
      </c>
      <c r="H118" s="86">
        <v>2.35</v>
      </c>
      <c r="I118" s="87">
        <v>2.4300000000000002</v>
      </c>
    </row>
    <row r="119" spans="1:9" s="67" customFormat="1" ht="39.950000000000003" customHeight="1" x14ac:dyDescent="0.2">
      <c r="A119" s="26">
        <v>99</v>
      </c>
      <c r="B119" s="40">
        <v>208027</v>
      </c>
      <c r="C119" s="63" t="s">
        <v>155</v>
      </c>
      <c r="D119" s="61">
        <v>0</v>
      </c>
      <c r="E119" s="39">
        <v>24171502</v>
      </c>
      <c r="F119" s="72">
        <v>24171501.149999999</v>
      </c>
      <c r="G119" s="85">
        <v>0</v>
      </c>
      <c r="H119" s="86">
        <v>9.3000000000000007</v>
      </c>
      <c r="I119" s="87">
        <v>3.89</v>
      </c>
    </row>
    <row r="120" spans="1:9" s="67" customFormat="1" ht="39.950000000000003" customHeight="1" x14ac:dyDescent="0.2">
      <c r="A120" s="26">
        <v>100</v>
      </c>
      <c r="B120" s="40">
        <v>208201</v>
      </c>
      <c r="C120" s="63" t="s">
        <v>156</v>
      </c>
      <c r="D120" s="61">
        <v>0</v>
      </c>
      <c r="E120" s="39">
        <v>3765623</v>
      </c>
      <c r="F120" s="72">
        <v>3588007.81</v>
      </c>
      <c r="G120" s="85">
        <v>0</v>
      </c>
      <c r="H120" s="86">
        <v>1.35</v>
      </c>
      <c r="I120" s="87">
        <v>1.35</v>
      </c>
    </row>
    <row r="121" spans="1:9" s="67" customFormat="1" ht="39.950000000000003" customHeight="1" x14ac:dyDescent="0.2">
      <c r="A121" s="26">
        <v>101</v>
      </c>
      <c r="B121" s="40">
        <v>208875</v>
      </c>
      <c r="C121" s="63" t="s">
        <v>157</v>
      </c>
      <c r="D121" s="61">
        <v>0</v>
      </c>
      <c r="E121" s="39">
        <v>1789927</v>
      </c>
      <c r="F121" s="72">
        <v>1589926.54</v>
      </c>
      <c r="G121" s="85">
        <v>0</v>
      </c>
      <c r="H121" s="86">
        <v>1.1200000000000001</v>
      </c>
      <c r="I121" s="87">
        <v>0.75</v>
      </c>
    </row>
    <row r="122" spans="1:9" s="67" customFormat="1" ht="39.950000000000003" customHeight="1" x14ac:dyDescent="0.2">
      <c r="A122" s="26">
        <f t="shared" ref="A122:A151" si="3">A121+1</f>
        <v>102</v>
      </c>
      <c r="B122" s="40">
        <v>208879</v>
      </c>
      <c r="C122" s="63" t="s">
        <v>158</v>
      </c>
      <c r="D122" s="61">
        <v>0</v>
      </c>
      <c r="E122" s="39">
        <v>18554911</v>
      </c>
      <c r="F122" s="72">
        <v>17451668.09</v>
      </c>
      <c r="G122" s="85">
        <v>0</v>
      </c>
      <c r="H122" s="86">
        <v>6.51</v>
      </c>
      <c r="I122" s="87">
        <v>4.4200000000000008</v>
      </c>
    </row>
    <row r="123" spans="1:9" s="67" customFormat="1" ht="39.950000000000003" customHeight="1" x14ac:dyDescent="0.2">
      <c r="A123" s="119">
        <f t="shared" si="3"/>
        <v>103</v>
      </c>
      <c r="B123" s="124">
        <v>208896</v>
      </c>
      <c r="C123" s="126" t="s">
        <v>159</v>
      </c>
      <c r="D123" s="61">
        <v>0</v>
      </c>
      <c r="E123" s="39">
        <v>4654701</v>
      </c>
      <c r="F123" s="72">
        <v>4518061.04</v>
      </c>
      <c r="G123" s="85">
        <v>0</v>
      </c>
      <c r="H123" s="86">
        <v>1.94</v>
      </c>
      <c r="I123" s="87">
        <v>1.91</v>
      </c>
    </row>
    <row r="124" spans="1:9" s="67" customFormat="1" ht="39.950000000000003" customHeight="1" x14ac:dyDescent="0.2">
      <c r="A124" s="120"/>
      <c r="B124" s="125"/>
      <c r="C124" s="127"/>
      <c r="D124" s="61">
        <v>0</v>
      </c>
      <c r="E124" s="39">
        <v>1018918</v>
      </c>
      <c r="F124" s="72">
        <v>1018917.76</v>
      </c>
      <c r="G124" s="85">
        <v>0</v>
      </c>
      <c r="H124" s="86">
        <v>0</v>
      </c>
      <c r="I124" s="87">
        <v>0</v>
      </c>
    </row>
    <row r="125" spans="1:9" s="67" customFormat="1" ht="39.950000000000003" customHeight="1" x14ac:dyDescent="0.2">
      <c r="A125" s="26">
        <f>A123+1</f>
        <v>104</v>
      </c>
      <c r="B125" s="40">
        <v>209049</v>
      </c>
      <c r="C125" s="63" t="s">
        <v>160</v>
      </c>
      <c r="D125" s="61">
        <v>0</v>
      </c>
      <c r="E125" s="39">
        <v>12443218</v>
      </c>
      <c r="F125" s="72">
        <v>12443216.49</v>
      </c>
      <c r="G125" s="85">
        <v>0</v>
      </c>
      <c r="H125" s="86">
        <v>4.88</v>
      </c>
      <c r="I125" s="87">
        <v>4.62</v>
      </c>
    </row>
    <row r="126" spans="1:9" s="67" customFormat="1" ht="39.950000000000003" customHeight="1" x14ac:dyDescent="0.2">
      <c r="A126" s="26">
        <f t="shared" si="3"/>
        <v>105</v>
      </c>
      <c r="B126" s="40">
        <v>209054</v>
      </c>
      <c r="C126" s="63" t="s">
        <v>161</v>
      </c>
      <c r="D126" s="61">
        <v>0</v>
      </c>
      <c r="E126" s="39">
        <v>11276802</v>
      </c>
      <c r="F126" s="72">
        <v>11276800.15</v>
      </c>
      <c r="G126" s="85">
        <v>0</v>
      </c>
      <c r="H126" s="86">
        <v>4.03</v>
      </c>
      <c r="I126" s="87">
        <v>3.79</v>
      </c>
    </row>
    <row r="127" spans="1:9" s="67" customFormat="1" ht="39.950000000000003" customHeight="1" x14ac:dyDescent="0.2">
      <c r="A127" s="26">
        <f t="shared" si="3"/>
        <v>106</v>
      </c>
      <c r="B127" s="40">
        <v>209056</v>
      </c>
      <c r="C127" s="63" t="s">
        <v>162</v>
      </c>
      <c r="D127" s="61">
        <v>0</v>
      </c>
      <c r="E127" s="39">
        <v>25956671</v>
      </c>
      <c r="F127" s="72">
        <v>25956670</v>
      </c>
      <c r="G127" s="85">
        <v>15.8</v>
      </c>
      <c r="H127" s="86">
        <v>19.97</v>
      </c>
      <c r="I127" s="87">
        <v>15.809999999999999</v>
      </c>
    </row>
    <row r="128" spans="1:9" s="67" customFormat="1" ht="39.950000000000003" customHeight="1" x14ac:dyDescent="0.2">
      <c r="A128" s="26">
        <f t="shared" si="3"/>
        <v>107</v>
      </c>
      <c r="B128" s="40">
        <v>209679</v>
      </c>
      <c r="C128" s="63" t="s">
        <v>163</v>
      </c>
      <c r="D128" s="61">
        <v>0</v>
      </c>
      <c r="E128" s="39">
        <v>231908</v>
      </c>
      <c r="F128" s="72">
        <v>231907.87</v>
      </c>
      <c r="G128" s="85">
        <v>0</v>
      </c>
      <c r="H128" s="86">
        <v>0.08</v>
      </c>
      <c r="I128" s="87">
        <v>0.08</v>
      </c>
    </row>
    <row r="129" spans="1:9" s="67" customFormat="1" ht="39.950000000000003" customHeight="1" x14ac:dyDescent="0.2">
      <c r="A129" s="26">
        <f t="shared" si="3"/>
        <v>108</v>
      </c>
      <c r="B129" s="40">
        <v>229053</v>
      </c>
      <c r="C129" s="63" t="s">
        <v>164</v>
      </c>
      <c r="D129" s="61">
        <v>0</v>
      </c>
      <c r="E129" s="39">
        <v>21040960</v>
      </c>
      <c r="F129" s="72">
        <v>7303949.21</v>
      </c>
      <c r="G129" s="85">
        <v>0</v>
      </c>
      <c r="H129" s="86">
        <v>2.64</v>
      </c>
      <c r="I129" s="87">
        <v>0.18</v>
      </c>
    </row>
    <row r="130" spans="1:9" s="67" customFormat="1" ht="39.950000000000003" customHeight="1" x14ac:dyDescent="0.2">
      <c r="A130" s="26">
        <v>109</v>
      </c>
      <c r="B130" s="40">
        <v>189455</v>
      </c>
      <c r="C130" s="63" t="s">
        <v>165</v>
      </c>
      <c r="D130" s="61">
        <v>0</v>
      </c>
      <c r="E130" s="39">
        <v>1546736</v>
      </c>
      <c r="F130" s="72">
        <v>1546735.49</v>
      </c>
      <c r="G130" s="85">
        <v>0</v>
      </c>
      <c r="H130" s="86">
        <v>0.77</v>
      </c>
      <c r="I130" s="87">
        <v>0.42</v>
      </c>
    </row>
    <row r="131" spans="1:9" s="67" customFormat="1" ht="39.950000000000003" customHeight="1" x14ac:dyDescent="0.2">
      <c r="A131" s="26">
        <f t="shared" si="3"/>
        <v>110</v>
      </c>
      <c r="B131" s="40">
        <v>227920</v>
      </c>
      <c r="C131" s="63" t="s">
        <v>166</v>
      </c>
      <c r="D131" s="61">
        <v>0</v>
      </c>
      <c r="E131" s="39">
        <v>738068</v>
      </c>
      <c r="F131" s="72">
        <v>738066.19</v>
      </c>
      <c r="G131" s="85">
        <v>0</v>
      </c>
      <c r="H131" s="86">
        <v>0.89</v>
      </c>
      <c r="I131" s="87">
        <v>0.89000000000000012</v>
      </c>
    </row>
    <row r="132" spans="1:9" s="67" customFormat="1" ht="39.950000000000003" customHeight="1" x14ac:dyDescent="0.2">
      <c r="A132" s="26">
        <v>110</v>
      </c>
      <c r="B132" s="40">
        <v>192588</v>
      </c>
      <c r="C132" s="63" t="s">
        <v>167</v>
      </c>
      <c r="D132" s="61">
        <v>0</v>
      </c>
      <c r="E132" s="39">
        <v>4813057</v>
      </c>
      <c r="F132" s="72">
        <v>4813057</v>
      </c>
      <c r="G132" s="85">
        <v>0.6</v>
      </c>
      <c r="H132" s="86">
        <v>0.76</v>
      </c>
      <c r="I132" s="87">
        <v>0.76</v>
      </c>
    </row>
    <row r="133" spans="1:9" s="67" customFormat="1" ht="39.950000000000003" customHeight="1" x14ac:dyDescent="0.2">
      <c r="A133" s="26">
        <f t="shared" si="3"/>
        <v>111</v>
      </c>
      <c r="B133" s="40">
        <v>192590</v>
      </c>
      <c r="C133" s="63" t="s">
        <v>168</v>
      </c>
      <c r="D133" s="61">
        <v>0</v>
      </c>
      <c r="E133" s="39">
        <v>2130450</v>
      </c>
      <c r="F133" s="72">
        <v>2130450</v>
      </c>
      <c r="G133" s="85">
        <v>0</v>
      </c>
      <c r="H133" s="86">
        <v>0.36</v>
      </c>
      <c r="I133" s="87">
        <v>0.36</v>
      </c>
    </row>
    <row r="134" spans="1:9" s="67" customFormat="1" ht="39.950000000000003" customHeight="1" x14ac:dyDescent="0.2">
      <c r="A134" s="26">
        <v>111</v>
      </c>
      <c r="B134" s="40">
        <v>192589</v>
      </c>
      <c r="C134" s="63" t="s">
        <v>170</v>
      </c>
      <c r="D134" s="61">
        <v>0</v>
      </c>
      <c r="E134" s="39">
        <v>6884809</v>
      </c>
      <c r="F134" s="72">
        <v>6884808.1600000001</v>
      </c>
      <c r="G134" s="85">
        <v>1</v>
      </c>
      <c r="H134" s="86">
        <v>1.2</v>
      </c>
      <c r="I134" s="87">
        <v>1.56</v>
      </c>
    </row>
    <row r="135" spans="1:9" s="67" customFormat="1" ht="39.950000000000003" customHeight="1" x14ac:dyDescent="0.2">
      <c r="A135" s="26">
        <f t="shared" si="3"/>
        <v>112</v>
      </c>
      <c r="B135" s="40">
        <v>192591</v>
      </c>
      <c r="C135" s="63" t="s">
        <v>169</v>
      </c>
      <c r="D135" s="61">
        <v>0</v>
      </c>
      <c r="E135" s="33">
        <v>4316279</v>
      </c>
      <c r="F135" s="72">
        <v>4316278.3899999997</v>
      </c>
      <c r="G135" s="85">
        <v>0</v>
      </c>
      <c r="H135" s="86">
        <v>0.87</v>
      </c>
      <c r="I135" s="87">
        <v>0.89</v>
      </c>
    </row>
    <row r="136" spans="1:9" s="67" customFormat="1" ht="39.950000000000003" customHeight="1" x14ac:dyDescent="0.2">
      <c r="A136" s="26">
        <v>112</v>
      </c>
      <c r="B136" s="40">
        <v>227666</v>
      </c>
      <c r="C136" s="63" t="s">
        <v>174</v>
      </c>
      <c r="D136" s="61">
        <v>0</v>
      </c>
      <c r="E136" s="39">
        <v>6364323</v>
      </c>
      <c r="F136" s="72">
        <v>6364206.5999999996</v>
      </c>
      <c r="G136" s="85">
        <v>0</v>
      </c>
      <c r="H136" s="86">
        <v>1.78</v>
      </c>
      <c r="I136" s="87">
        <v>1.08</v>
      </c>
    </row>
    <row r="137" spans="1:9" s="67" customFormat="1" ht="39.950000000000003" customHeight="1" x14ac:dyDescent="0.2">
      <c r="A137" s="26">
        <f t="shared" si="3"/>
        <v>113</v>
      </c>
      <c r="B137" s="40">
        <v>229661</v>
      </c>
      <c r="C137" s="63" t="s">
        <v>175</v>
      </c>
      <c r="D137" s="61">
        <v>0</v>
      </c>
      <c r="E137" s="39">
        <v>12117094</v>
      </c>
      <c r="F137" s="72">
        <v>9711195.7200000007</v>
      </c>
      <c r="G137" s="85">
        <v>0</v>
      </c>
      <c r="H137" s="86">
        <v>4.33</v>
      </c>
      <c r="I137" s="87">
        <v>0.72</v>
      </c>
    </row>
    <row r="138" spans="1:9" s="67" customFormat="1" ht="39.950000000000003" customHeight="1" x14ac:dyDescent="0.2">
      <c r="A138" s="26">
        <v>113</v>
      </c>
      <c r="B138" s="40">
        <v>2467</v>
      </c>
      <c r="C138" s="63" t="s">
        <v>176</v>
      </c>
      <c r="D138" s="61">
        <v>0</v>
      </c>
      <c r="E138" s="39">
        <v>2386830</v>
      </c>
      <c r="F138" s="72">
        <v>2386829.2200000002</v>
      </c>
      <c r="G138" s="85">
        <v>0</v>
      </c>
      <c r="H138" s="86">
        <v>1.01</v>
      </c>
      <c r="I138" s="87">
        <v>1</v>
      </c>
    </row>
    <row r="139" spans="1:9" s="67" customFormat="1" ht="39.950000000000003" customHeight="1" x14ac:dyDescent="0.2">
      <c r="A139" s="26">
        <f t="shared" si="3"/>
        <v>114</v>
      </c>
      <c r="B139" s="40">
        <v>75943</v>
      </c>
      <c r="C139" s="63" t="s">
        <v>177</v>
      </c>
      <c r="D139" s="61">
        <v>0</v>
      </c>
      <c r="E139" s="39">
        <v>153953027</v>
      </c>
      <c r="F139" s="72">
        <v>130797576.19</v>
      </c>
      <c r="G139" s="85">
        <v>0</v>
      </c>
      <c r="H139" s="86">
        <v>18.22</v>
      </c>
      <c r="I139" s="87">
        <v>14.959999999999999</v>
      </c>
    </row>
    <row r="140" spans="1:9" s="67" customFormat="1" ht="39.950000000000003" customHeight="1" x14ac:dyDescent="0.2">
      <c r="A140" s="26">
        <v>114</v>
      </c>
      <c r="B140" s="40">
        <v>240201</v>
      </c>
      <c r="C140" s="63" t="s">
        <v>181</v>
      </c>
      <c r="D140" s="61">
        <v>0</v>
      </c>
      <c r="E140" s="39">
        <v>28938110</v>
      </c>
      <c r="F140" s="72">
        <v>27616880.539999999</v>
      </c>
      <c r="G140" s="85">
        <v>27.1</v>
      </c>
      <c r="H140" s="86">
        <v>8.51</v>
      </c>
      <c r="I140" s="87">
        <v>8.870000000000001</v>
      </c>
    </row>
    <row r="141" spans="1:9" s="67" customFormat="1" ht="39.950000000000003" customHeight="1" x14ac:dyDescent="0.2">
      <c r="A141" s="26">
        <f t="shared" si="3"/>
        <v>115</v>
      </c>
      <c r="B141" s="40">
        <v>240203</v>
      </c>
      <c r="C141" s="63" t="s">
        <v>182</v>
      </c>
      <c r="D141" s="61">
        <v>0</v>
      </c>
      <c r="E141" s="39">
        <v>68784435</v>
      </c>
      <c r="F141" s="72">
        <v>67879583.180000007</v>
      </c>
      <c r="G141" s="85">
        <v>28</v>
      </c>
      <c r="H141" s="86">
        <v>20.23</v>
      </c>
      <c r="I141" s="87">
        <v>10.16</v>
      </c>
    </row>
    <row r="142" spans="1:9" s="67" customFormat="1" ht="39.950000000000003" customHeight="1" x14ac:dyDescent="0.2">
      <c r="A142" s="26">
        <v>115</v>
      </c>
      <c r="B142" s="40">
        <v>240204</v>
      </c>
      <c r="C142" s="63" t="s">
        <v>183</v>
      </c>
      <c r="D142" s="61">
        <v>0</v>
      </c>
      <c r="E142" s="39">
        <v>87169271</v>
      </c>
      <c r="F142" s="72">
        <v>57153036.630000003</v>
      </c>
      <c r="G142" s="85">
        <v>27.35</v>
      </c>
      <c r="H142" s="86">
        <v>25.64</v>
      </c>
      <c r="I142" s="87">
        <v>13.24</v>
      </c>
    </row>
    <row r="143" spans="1:9" s="67" customFormat="1" ht="39.950000000000003" customHeight="1" x14ac:dyDescent="0.2">
      <c r="A143" s="26">
        <f t="shared" si="3"/>
        <v>116</v>
      </c>
      <c r="B143" s="40">
        <v>240205</v>
      </c>
      <c r="C143" s="63" t="s">
        <v>184</v>
      </c>
      <c r="D143" s="61">
        <v>0</v>
      </c>
      <c r="E143" s="39">
        <v>40596379</v>
      </c>
      <c r="F143" s="72">
        <v>31524336.91</v>
      </c>
      <c r="G143" s="85">
        <v>20.149999999999999</v>
      </c>
      <c r="H143" s="86">
        <v>11.94</v>
      </c>
      <c r="I143" s="87">
        <v>6.1</v>
      </c>
    </row>
    <row r="144" spans="1:9" s="67" customFormat="1" ht="39.950000000000003" customHeight="1" x14ac:dyDescent="0.2">
      <c r="A144" s="26">
        <v>116</v>
      </c>
      <c r="B144" s="40">
        <v>116139</v>
      </c>
      <c r="C144" s="63" t="s">
        <v>186</v>
      </c>
      <c r="D144" s="61">
        <v>0</v>
      </c>
      <c r="E144" s="39">
        <v>21366416</v>
      </c>
      <c r="F144" s="72">
        <v>21360839.68</v>
      </c>
      <c r="G144" s="85">
        <v>1</v>
      </c>
      <c r="H144" s="86">
        <v>1.1200000000000001</v>
      </c>
      <c r="I144" s="87">
        <v>0</v>
      </c>
    </row>
    <row r="145" spans="1:9" s="67" customFormat="1" ht="39.950000000000003" customHeight="1" x14ac:dyDescent="0.2">
      <c r="A145" s="26">
        <f t="shared" si="3"/>
        <v>117</v>
      </c>
      <c r="B145" s="40">
        <v>116529</v>
      </c>
      <c r="C145" s="63" t="s">
        <v>187</v>
      </c>
      <c r="D145" s="61">
        <v>0</v>
      </c>
      <c r="E145" s="39">
        <v>35870000</v>
      </c>
      <c r="F145" s="72">
        <v>0</v>
      </c>
      <c r="G145" s="85">
        <v>0</v>
      </c>
      <c r="H145" s="86">
        <v>2.3199999999999998</v>
      </c>
      <c r="I145" s="87">
        <v>0</v>
      </c>
    </row>
    <row r="146" spans="1:9" s="67" customFormat="1" ht="39.950000000000003" customHeight="1" x14ac:dyDescent="0.2">
      <c r="A146" s="26">
        <v>117</v>
      </c>
      <c r="B146" s="40">
        <v>229662</v>
      </c>
      <c r="C146" s="63" t="s">
        <v>188</v>
      </c>
      <c r="D146" s="61">
        <v>0</v>
      </c>
      <c r="E146" s="39">
        <v>50700160</v>
      </c>
      <c r="F146" s="72">
        <v>49700159.399999999</v>
      </c>
      <c r="G146" s="85">
        <v>0</v>
      </c>
      <c r="H146" s="86">
        <v>5.96</v>
      </c>
      <c r="I146" s="87">
        <v>3.02</v>
      </c>
    </row>
    <row r="147" spans="1:9" s="67" customFormat="1" ht="39.950000000000003" customHeight="1" x14ac:dyDescent="0.2">
      <c r="A147" s="26">
        <f t="shared" si="3"/>
        <v>118</v>
      </c>
      <c r="B147" s="40">
        <v>37482</v>
      </c>
      <c r="C147" s="63" t="s">
        <v>191</v>
      </c>
      <c r="D147" s="61">
        <v>0</v>
      </c>
      <c r="E147" s="39">
        <v>2458797</v>
      </c>
      <c r="F147" s="72">
        <v>2458796.46</v>
      </c>
      <c r="G147" s="85">
        <v>0</v>
      </c>
      <c r="H147" s="86">
        <v>1.02</v>
      </c>
      <c r="I147" s="87">
        <v>0</v>
      </c>
    </row>
    <row r="148" spans="1:9" s="67" customFormat="1" ht="39.950000000000003" customHeight="1" x14ac:dyDescent="0.2">
      <c r="A148" s="26">
        <v>118</v>
      </c>
      <c r="B148" s="40">
        <v>228062</v>
      </c>
      <c r="C148" s="63" t="s">
        <v>189</v>
      </c>
      <c r="D148" s="61">
        <v>0</v>
      </c>
      <c r="E148" s="39">
        <v>123097</v>
      </c>
      <c r="F148" s="72">
        <v>0</v>
      </c>
      <c r="G148" s="85">
        <v>5.15</v>
      </c>
      <c r="H148" s="86">
        <v>0.03</v>
      </c>
      <c r="I148" s="87">
        <v>0</v>
      </c>
    </row>
    <row r="149" spans="1:9" s="67" customFormat="1" ht="39.950000000000003" customHeight="1" x14ac:dyDescent="0.2">
      <c r="A149" s="26">
        <f t="shared" si="3"/>
        <v>119</v>
      </c>
      <c r="B149" s="40">
        <v>24162</v>
      </c>
      <c r="C149" s="63" t="s">
        <v>197</v>
      </c>
      <c r="D149" s="61">
        <v>0</v>
      </c>
      <c r="E149" s="39">
        <v>3088183</v>
      </c>
      <c r="F149" s="72">
        <v>0</v>
      </c>
      <c r="G149" s="85">
        <v>0</v>
      </c>
      <c r="H149" s="86">
        <v>0</v>
      </c>
      <c r="I149" s="87">
        <v>0</v>
      </c>
    </row>
    <row r="150" spans="1:9" s="67" customFormat="1" ht="39.950000000000003" customHeight="1" x14ac:dyDescent="0.2">
      <c r="A150" s="26">
        <v>119</v>
      </c>
      <c r="B150" s="40">
        <v>37475</v>
      </c>
      <c r="C150" s="63" t="s">
        <v>198</v>
      </c>
      <c r="D150" s="61">
        <v>0</v>
      </c>
      <c r="E150" s="39">
        <v>273461</v>
      </c>
      <c r="F150" s="72">
        <v>0</v>
      </c>
      <c r="G150" s="85">
        <v>0</v>
      </c>
      <c r="H150" s="86">
        <v>0</v>
      </c>
      <c r="I150" s="87">
        <v>0</v>
      </c>
    </row>
    <row r="151" spans="1:9" s="67" customFormat="1" ht="39.950000000000003" customHeight="1" thickBot="1" x14ac:dyDescent="0.25">
      <c r="A151" s="49">
        <f t="shared" si="3"/>
        <v>120</v>
      </c>
      <c r="B151" s="51">
        <v>4339</v>
      </c>
      <c r="C151" s="73" t="s">
        <v>199</v>
      </c>
      <c r="D151" s="74">
        <v>0</v>
      </c>
      <c r="E151" s="75">
        <v>5750182</v>
      </c>
      <c r="F151" s="76">
        <v>0</v>
      </c>
      <c r="G151" s="88">
        <v>0</v>
      </c>
      <c r="H151" s="89">
        <v>0</v>
      </c>
      <c r="I151" s="90">
        <v>0</v>
      </c>
    </row>
    <row r="152" spans="1:9" s="67" customFormat="1" ht="39.950000000000003" customHeight="1" thickBot="1" x14ac:dyDescent="0.25">
      <c r="A152" s="121" t="s">
        <v>105</v>
      </c>
      <c r="B152" s="122"/>
      <c r="C152" s="123"/>
      <c r="D152" s="77">
        <f>SUM(D6:D151)</f>
        <v>2135448751</v>
      </c>
      <c r="E152" s="78">
        <f>SUM(E6:E151)</f>
        <v>3126383664</v>
      </c>
      <c r="F152" s="79">
        <f>SUM(F6:F151)</f>
        <v>2700271523.6399994</v>
      </c>
      <c r="G152" s="91">
        <f>SUM(G6:G151)</f>
        <v>1347.25</v>
      </c>
      <c r="H152" s="92">
        <f>SUM(H6:H151)</f>
        <v>1343.1399999999996</v>
      </c>
      <c r="I152" s="93">
        <v>863.43999999999926</v>
      </c>
    </row>
    <row r="153" spans="1:9" x14ac:dyDescent="0.2">
      <c r="E153" s="31">
        <v>3126383664</v>
      </c>
      <c r="F153" s="31">
        <v>2700271523.6399999</v>
      </c>
    </row>
  </sheetData>
  <mergeCells count="31">
    <mergeCell ref="A1:C1"/>
    <mergeCell ref="A2:C2"/>
    <mergeCell ref="A3:C3"/>
    <mergeCell ref="A4:A5"/>
    <mergeCell ref="B4:B5"/>
    <mergeCell ref="C4:C5"/>
    <mergeCell ref="A152:C152"/>
    <mergeCell ref="A84:A85"/>
    <mergeCell ref="A93:A94"/>
    <mergeCell ref="A123:A124"/>
    <mergeCell ref="B123:B124"/>
    <mergeCell ref="C123:C124"/>
    <mergeCell ref="A87:A88"/>
    <mergeCell ref="A90:A91"/>
    <mergeCell ref="A96:A97"/>
    <mergeCell ref="A99:A100"/>
    <mergeCell ref="A102:A103"/>
    <mergeCell ref="A105:A106"/>
    <mergeCell ref="G4:I4"/>
    <mergeCell ref="A108:A109"/>
    <mergeCell ref="A111:A112"/>
    <mergeCell ref="A114:A115"/>
    <mergeCell ref="A117:A118"/>
    <mergeCell ref="A81:A82"/>
    <mergeCell ref="D4:F4"/>
    <mergeCell ref="A58:A59"/>
    <mergeCell ref="B58:B59"/>
    <mergeCell ref="C58:C59"/>
    <mergeCell ref="A78:A79"/>
    <mergeCell ref="B78:B79"/>
    <mergeCell ref="C78:C7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17" scale="30" orientation="landscape" r:id="rId1"/>
  <rowBreaks count="1" manualBreakCount="1">
    <brk id="15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  <pageSetUpPr fitToPage="1"/>
  </sheetPr>
  <dimension ref="A1:I42"/>
  <sheetViews>
    <sheetView tabSelected="1" view="pageBreakPreview" zoomScaleNormal="100" zoomScaleSheetLayoutView="100" zoomScalePageLayoutView="55" workbookViewId="0">
      <pane ySplit="5" topLeftCell="A6" activePane="bottomLeft" state="frozen"/>
      <selection activeCell="F9" sqref="F9"/>
      <selection pane="bottomLeft" activeCell="E25" sqref="E25"/>
    </sheetView>
  </sheetViews>
  <sheetFormatPr baseColWidth="10" defaultColWidth="4.140625" defaultRowHeight="14.25" x14ac:dyDescent="0.2"/>
  <cols>
    <col min="1" max="1" width="7.5703125" style="4" customWidth="1"/>
    <col min="2" max="2" width="11.42578125" style="4" customWidth="1"/>
    <col min="3" max="3" width="61.5703125" style="9" customWidth="1"/>
    <col min="4" max="4" width="24.42578125" style="16" customWidth="1"/>
    <col min="5" max="5" width="21.5703125" style="31" customWidth="1"/>
    <col min="6" max="6" width="20.28515625" style="31" customWidth="1"/>
    <col min="7" max="8" width="12.7109375" style="101" customWidth="1"/>
    <col min="9" max="9" width="12.7109375" style="106" customWidth="1"/>
    <col min="10" max="16384" width="4.140625" style="4"/>
  </cols>
  <sheetData>
    <row r="1" spans="1:9" x14ac:dyDescent="0.2">
      <c r="A1" s="149" t="s">
        <v>0</v>
      </c>
      <c r="B1" s="149"/>
      <c r="C1" s="149"/>
    </row>
    <row r="2" spans="1:9" x14ac:dyDescent="0.2">
      <c r="A2" s="149" t="s">
        <v>79</v>
      </c>
      <c r="B2" s="149"/>
      <c r="C2" s="149"/>
    </row>
    <row r="3" spans="1:9" ht="15" thickBot="1" x14ac:dyDescent="0.25">
      <c r="A3" s="149" t="s">
        <v>2</v>
      </c>
      <c r="B3" s="149"/>
      <c r="C3" s="149"/>
    </row>
    <row r="4" spans="1:9" ht="15" x14ac:dyDescent="0.2">
      <c r="A4" s="150" t="s">
        <v>3</v>
      </c>
      <c r="B4" s="152" t="s">
        <v>4</v>
      </c>
      <c r="C4" s="154" t="s">
        <v>5</v>
      </c>
      <c r="D4" s="142" t="s">
        <v>124</v>
      </c>
      <c r="E4" s="143"/>
      <c r="F4" s="144"/>
      <c r="G4" s="145" t="s">
        <v>201</v>
      </c>
      <c r="H4" s="146"/>
      <c r="I4" s="147"/>
    </row>
    <row r="5" spans="1:9" ht="15.75" thickBot="1" x14ac:dyDescent="0.25">
      <c r="A5" s="151"/>
      <c r="B5" s="153"/>
      <c r="C5" s="155"/>
      <c r="D5" s="98" t="s">
        <v>123</v>
      </c>
      <c r="E5" s="53" t="s">
        <v>122</v>
      </c>
      <c r="F5" s="57" t="s">
        <v>173</v>
      </c>
      <c r="G5" s="99" t="s">
        <v>123</v>
      </c>
      <c r="H5" s="100" t="s">
        <v>122</v>
      </c>
      <c r="I5" s="107" t="s">
        <v>125</v>
      </c>
    </row>
    <row r="6" spans="1:9" ht="39.950000000000003" customHeight="1" x14ac:dyDescent="0.2">
      <c r="A6" s="2">
        <v>1</v>
      </c>
      <c r="B6" s="3">
        <v>155983</v>
      </c>
      <c r="C6" s="94" t="s">
        <v>80</v>
      </c>
      <c r="D6" s="96">
        <v>810167</v>
      </c>
      <c r="E6" s="43">
        <v>5029200</v>
      </c>
      <c r="F6" s="60">
        <v>2106605.11</v>
      </c>
      <c r="G6" s="102">
        <v>1375</v>
      </c>
      <c r="H6" s="103">
        <v>1096.95</v>
      </c>
      <c r="I6" s="108">
        <v>697.97</v>
      </c>
    </row>
    <row r="7" spans="1:9" ht="39.950000000000003" customHeight="1" x14ac:dyDescent="0.2">
      <c r="A7" s="6">
        <f>A6+1</f>
        <v>2</v>
      </c>
      <c r="B7" s="7">
        <v>224215</v>
      </c>
      <c r="C7" s="95" t="s">
        <v>81</v>
      </c>
      <c r="D7" s="97">
        <v>687322</v>
      </c>
      <c r="E7" s="18">
        <v>4980360</v>
      </c>
      <c r="F7" s="62">
        <v>1526345.29</v>
      </c>
      <c r="G7" s="104">
        <v>1486</v>
      </c>
      <c r="H7" s="105">
        <v>1432.58</v>
      </c>
      <c r="I7" s="109">
        <v>603.91</v>
      </c>
    </row>
    <row r="8" spans="1:9" ht="39.950000000000003" customHeight="1" x14ac:dyDescent="0.2">
      <c r="A8" s="6">
        <f t="shared" ref="A8:A20" si="0">A7+1</f>
        <v>3</v>
      </c>
      <c r="B8" s="7">
        <v>224376</v>
      </c>
      <c r="C8" s="95" t="s">
        <v>82</v>
      </c>
      <c r="D8" s="97">
        <v>624278</v>
      </c>
      <c r="E8" s="18">
        <v>5686868</v>
      </c>
      <c r="F8" s="62">
        <v>3336001.89</v>
      </c>
      <c r="G8" s="104">
        <v>1144</v>
      </c>
      <c r="H8" s="105">
        <v>1216.3599999999999</v>
      </c>
      <c r="I8" s="109">
        <v>1006.98</v>
      </c>
    </row>
    <row r="9" spans="1:9" ht="39.950000000000003" customHeight="1" x14ac:dyDescent="0.2">
      <c r="A9" s="6">
        <f t="shared" si="0"/>
        <v>4</v>
      </c>
      <c r="B9" s="7">
        <v>209034</v>
      </c>
      <c r="C9" s="95" t="s">
        <v>83</v>
      </c>
      <c r="D9" s="97">
        <v>0</v>
      </c>
      <c r="E9" s="33">
        <v>13200000</v>
      </c>
      <c r="F9" s="62">
        <v>0</v>
      </c>
      <c r="G9" s="104">
        <v>0</v>
      </c>
      <c r="H9" s="105">
        <v>2589.4699999999998</v>
      </c>
      <c r="I9" s="109">
        <v>0</v>
      </c>
    </row>
    <row r="10" spans="1:9" ht="39.950000000000003" customHeight="1" x14ac:dyDescent="0.2">
      <c r="A10" s="6">
        <f t="shared" si="0"/>
        <v>5</v>
      </c>
      <c r="B10" s="7">
        <v>209009</v>
      </c>
      <c r="C10" s="95" t="s">
        <v>84</v>
      </c>
      <c r="D10" s="97">
        <v>0</v>
      </c>
      <c r="E10" s="33">
        <v>3319855</v>
      </c>
      <c r="F10" s="62">
        <v>0</v>
      </c>
      <c r="G10" s="104"/>
      <c r="H10" s="105">
        <v>1055.6099999999999</v>
      </c>
      <c r="I10" s="109">
        <v>0</v>
      </c>
    </row>
    <row r="11" spans="1:9" ht="39.950000000000003" customHeight="1" x14ac:dyDescent="0.2">
      <c r="A11" s="6">
        <f t="shared" si="0"/>
        <v>6</v>
      </c>
      <c r="B11" s="8">
        <v>223854</v>
      </c>
      <c r="C11" s="95" t="s">
        <v>85</v>
      </c>
      <c r="D11" s="97">
        <v>343708</v>
      </c>
      <c r="E11" s="18">
        <v>3988361</v>
      </c>
      <c r="F11" s="62">
        <v>501961.43</v>
      </c>
      <c r="G11" s="104">
        <v>480</v>
      </c>
      <c r="H11" s="105">
        <v>1139.33</v>
      </c>
      <c r="I11" s="109">
        <v>290.82</v>
      </c>
    </row>
    <row r="12" spans="1:9" ht="39.950000000000003" customHeight="1" x14ac:dyDescent="0.2">
      <c r="A12" s="6">
        <f t="shared" si="0"/>
        <v>7</v>
      </c>
      <c r="B12" s="7">
        <v>209400</v>
      </c>
      <c r="C12" s="95" t="s">
        <v>86</v>
      </c>
      <c r="D12" s="97">
        <v>632904</v>
      </c>
      <c r="E12" s="18">
        <v>1753137</v>
      </c>
      <c r="F12" s="62">
        <v>1560733.84</v>
      </c>
      <c r="G12" s="104">
        <v>883</v>
      </c>
      <c r="H12" s="105">
        <v>561.70000000000005</v>
      </c>
      <c r="I12" s="109">
        <v>259.52</v>
      </c>
    </row>
    <row r="13" spans="1:9" ht="39.950000000000003" customHeight="1" x14ac:dyDescent="0.2">
      <c r="A13" s="6">
        <f t="shared" si="0"/>
        <v>8</v>
      </c>
      <c r="B13" s="7">
        <v>209399</v>
      </c>
      <c r="C13" s="95" t="s">
        <v>87</v>
      </c>
      <c r="D13" s="97">
        <v>0</v>
      </c>
      <c r="E13" s="18">
        <v>4277930</v>
      </c>
      <c r="F13" s="62">
        <v>2249259.6</v>
      </c>
      <c r="G13" s="104">
        <v>745</v>
      </c>
      <c r="H13" s="105">
        <v>1160.3499999999999</v>
      </c>
      <c r="I13" s="109">
        <v>697.57999999999993</v>
      </c>
    </row>
    <row r="14" spans="1:9" ht="39.950000000000003" customHeight="1" x14ac:dyDescent="0.2">
      <c r="A14" s="6">
        <f t="shared" si="0"/>
        <v>9</v>
      </c>
      <c r="B14" s="7">
        <v>209398</v>
      </c>
      <c r="C14" s="95" t="s">
        <v>88</v>
      </c>
      <c r="D14" s="97">
        <v>0</v>
      </c>
      <c r="E14" s="18">
        <v>2013052</v>
      </c>
      <c r="F14" s="62">
        <v>1984880.77</v>
      </c>
      <c r="G14" s="104">
        <v>786</v>
      </c>
      <c r="H14" s="105">
        <v>1089.44</v>
      </c>
      <c r="I14" s="109">
        <v>502.84000000000003</v>
      </c>
    </row>
    <row r="15" spans="1:9" ht="39.950000000000003" customHeight="1" x14ac:dyDescent="0.2">
      <c r="A15" s="6">
        <f t="shared" si="0"/>
        <v>10</v>
      </c>
      <c r="B15" s="8">
        <v>223891</v>
      </c>
      <c r="C15" s="95" t="s">
        <v>89</v>
      </c>
      <c r="D15" s="97">
        <v>257324</v>
      </c>
      <c r="E15" s="18">
        <v>2981144</v>
      </c>
      <c r="F15" s="62">
        <v>0</v>
      </c>
      <c r="G15" s="104">
        <v>359</v>
      </c>
      <c r="H15" s="105">
        <v>852.23</v>
      </c>
      <c r="I15" s="109">
        <v>314.14</v>
      </c>
    </row>
    <row r="16" spans="1:9" ht="39.950000000000003" customHeight="1" x14ac:dyDescent="0.2">
      <c r="A16" s="6">
        <f t="shared" si="0"/>
        <v>11</v>
      </c>
      <c r="B16" s="7">
        <v>209397</v>
      </c>
      <c r="C16" s="95" t="s">
        <v>90</v>
      </c>
      <c r="D16" s="97">
        <v>0</v>
      </c>
      <c r="E16" s="18">
        <v>2359284</v>
      </c>
      <c r="F16" s="62">
        <v>1836786.92</v>
      </c>
      <c r="G16" s="104">
        <v>467</v>
      </c>
      <c r="H16" s="105">
        <v>596.66999999999996</v>
      </c>
      <c r="I16" s="109">
        <v>530.28</v>
      </c>
    </row>
    <row r="17" spans="1:9" ht="39.950000000000003" customHeight="1" x14ac:dyDescent="0.2">
      <c r="A17" s="6">
        <f t="shared" si="0"/>
        <v>12</v>
      </c>
      <c r="B17" s="7">
        <v>206196</v>
      </c>
      <c r="C17" s="95" t="s">
        <v>91</v>
      </c>
      <c r="D17" s="97">
        <v>0</v>
      </c>
      <c r="E17" s="18">
        <v>3194019</v>
      </c>
      <c r="F17" s="62">
        <v>2548925.5</v>
      </c>
      <c r="G17" s="104">
        <v>0</v>
      </c>
      <c r="H17" s="105">
        <v>1066.1400000000001</v>
      </c>
      <c r="I17" s="109">
        <v>756.65000000000009</v>
      </c>
    </row>
    <row r="18" spans="1:9" ht="39.950000000000003" customHeight="1" x14ac:dyDescent="0.2">
      <c r="A18" s="6">
        <f t="shared" si="0"/>
        <v>13</v>
      </c>
      <c r="B18" s="5">
        <v>33423</v>
      </c>
      <c r="C18" s="95" t="s">
        <v>92</v>
      </c>
      <c r="D18" s="97">
        <v>0</v>
      </c>
      <c r="E18" s="33">
        <v>3017941</v>
      </c>
      <c r="F18" s="62">
        <v>2291501.63</v>
      </c>
      <c r="G18" s="104">
        <v>536</v>
      </c>
      <c r="H18" s="105">
        <v>660.59</v>
      </c>
      <c r="I18" s="109">
        <v>535.17000000000007</v>
      </c>
    </row>
    <row r="19" spans="1:9" ht="39.950000000000003" customHeight="1" x14ac:dyDescent="0.2">
      <c r="A19" s="6">
        <f t="shared" si="0"/>
        <v>14</v>
      </c>
      <c r="B19" s="48">
        <v>150515</v>
      </c>
      <c r="C19" s="95" t="s">
        <v>171</v>
      </c>
      <c r="D19" s="97">
        <v>0</v>
      </c>
      <c r="E19" s="18">
        <v>685675</v>
      </c>
      <c r="F19" s="62">
        <v>649508.64</v>
      </c>
      <c r="G19" s="104">
        <v>0</v>
      </c>
      <c r="H19" s="105">
        <v>373.91</v>
      </c>
      <c r="I19" s="109">
        <v>178</v>
      </c>
    </row>
    <row r="20" spans="1:9" ht="39.950000000000003" customHeight="1" x14ac:dyDescent="0.2">
      <c r="A20" s="6">
        <f t="shared" si="0"/>
        <v>15</v>
      </c>
      <c r="B20" s="48">
        <v>150509</v>
      </c>
      <c r="C20" s="95" t="s">
        <v>172</v>
      </c>
      <c r="D20" s="97">
        <v>0</v>
      </c>
      <c r="E20" s="18">
        <v>493614</v>
      </c>
      <c r="F20" s="62">
        <v>411772</v>
      </c>
      <c r="G20" s="104">
        <v>0</v>
      </c>
      <c r="H20" s="105">
        <v>256.02999999999997</v>
      </c>
      <c r="I20" s="109">
        <v>115</v>
      </c>
    </row>
    <row r="21" spans="1:9" ht="27.75" customHeight="1" thickBot="1" x14ac:dyDescent="0.25">
      <c r="A21" s="156" t="s">
        <v>105</v>
      </c>
      <c r="B21" s="157"/>
      <c r="C21" s="158"/>
      <c r="D21" s="110">
        <f>SUM(D6:D20)</f>
        <v>3355703</v>
      </c>
      <c r="E21" s="111">
        <f>SUM(E6:E20)</f>
        <v>56980440</v>
      </c>
      <c r="F21" s="112">
        <f>SUM(F6:F20)</f>
        <v>21004282.620000001</v>
      </c>
      <c r="G21" s="113">
        <f>SUM(G6:G20)</f>
        <v>8261</v>
      </c>
      <c r="H21" s="114">
        <f>SUM(H6:H20)</f>
        <v>15147.36</v>
      </c>
      <c r="I21" s="115">
        <v>6195.8600000000006</v>
      </c>
    </row>
    <row r="22" spans="1:9" x14ac:dyDescent="0.2">
      <c r="D22" s="17">
        <v>50000000</v>
      </c>
      <c r="E22" s="31">
        <v>56980440</v>
      </c>
      <c r="F22" s="31">
        <v>21004282.620000001</v>
      </c>
    </row>
    <row r="23" spans="1:9" x14ac:dyDescent="0.2">
      <c r="D23" s="17">
        <f>+D21-D22</f>
        <v>-46644297</v>
      </c>
      <c r="E23" s="17">
        <f t="shared" ref="E23:F23" si="1">+E21-E22</f>
        <v>0</v>
      </c>
      <c r="F23" s="17">
        <f t="shared" si="1"/>
        <v>0</v>
      </c>
    </row>
    <row r="24" spans="1:9" x14ac:dyDescent="0.2">
      <c r="D24" s="17"/>
    </row>
    <row r="25" spans="1:9" ht="23.25" customHeight="1" x14ac:dyDescent="0.2">
      <c r="D25" s="17"/>
      <c r="F25" s="148"/>
    </row>
    <row r="26" spans="1:9" x14ac:dyDescent="0.2">
      <c r="D26" s="17"/>
      <c r="F26" s="148"/>
    </row>
    <row r="27" spans="1:9" x14ac:dyDescent="0.2">
      <c r="D27" s="17"/>
      <c r="F27" s="148"/>
    </row>
    <row r="28" spans="1:9" x14ac:dyDescent="0.2">
      <c r="D28" s="17"/>
      <c r="F28" s="148"/>
    </row>
    <row r="29" spans="1:9" x14ac:dyDescent="0.2">
      <c r="D29" s="17"/>
    </row>
    <row r="30" spans="1:9" x14ac:dyDescent="0.2">
      <c r="D30" s="17"/>
    </row>
    <row r="31" spans="1:9" x14ac:dyDescent="0.2">
      <c r="D31" s="17"/>
    </row>
    <row r="32" spans="1:9" x14ac:dyDescent="0.2">
      <c r="D32" s="17"/>
    </row>
    <row r="33" spans="4:4" x14ac:dyDescent="0.2">
      <c r="D33" s="17"/>
    </row>
    <row r="34" spans="4:4" x14ac:dyDescent="0.2">
      <c r="D34" s="17"/>
    </row>
    <row r="35" spans="4:4" x14ac:dyDescent="0.2">
      <c r="D35" s="17"/>
    </row>
    <row r="36" spans="4:4" x14ac:dyDescent="0.2">
      <c r="D36" s="17"/>
    </row>
    <row r="37" spans="4:4" x14ac:dyDescent="0.2">
      <c r="D37" s="17"/>
    </row>
    <row r="38" spans="4:4" x14ac:dyDescent="0.2">
      <c r="D38" s="17"/>
    </row>
    <row r="39" spans="4:4" x14ac:dyDescent="0.2">
      <c r="D39" s="17"/>
    </row>
    <row r="40" spans="4:4" x14ac:dyDescent="0.2">
      <c r="D40" s="17"/>
    </row>
    <row r="41" spans="4:4" x14ac:dyDescent="0.2">
      <c r="D41" s="17"/>
    </row>
    <row r="42" spans="4:4" x14ac:dyDescent="0.2">
      <c r="D42" s="17"/>
    </row>
  </sheetData>
  <mergeCells count="10">
    <mergeCell ref="D4:F4"/>
    <mergeCell ref="G4:I4"/>
    <mergeCell ref="F25:F28"/>
    <mergeCell ref="A1:C1"/>
    <mergeCell ref="A2:C2"/>
    <mergeCell ref="A3:C3"/>
    <mergeCell ref="A4:A5"/>
    <mergeCell ref="B4:B5"/>
    <mergeCell ref="C4:C5"/>
    <mergeCell ref="A21:C2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1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M23"/>
  <sheetViews>
    <sheetView view="pageBreakPreview" zoomScale="85" zoomScaleNormal="85" zoomScaleSheetLayoutView="85" workbookViewId="0">
      <pane ySplit="5" topLeftCell="A21" activePane="bottomLeft" state="frozen"/>
      <selection activeCell="F9" sqref="F9"/>
      <selection pane="bottomLeft" activeCell="F28" sqref="F28"/>
    </sheetView>
  </sheetViews>
  <sheetFormatPr baseColWidth="10" defaultColWidth="11.42578125" defaultRowHeight="14.25" x14ac:dyDescent="0.2"/>
  <cols>
    <col min="1" max="1" width="6" style="10" customWidth="1"/>
    <col min="2" max="2" width="11.42578125" style="10" customWidth="1"/>
    <col min="3" max="3" width="50.140625" style="10" customWidth="1"/>
    <col min="4" max="6" width="18.85546875" style="31" customWidth="1"/>
    <col min="7" max="9" width="12.7109375" style="31" customWidth="1"/>
    <col min="10" max="10" width="18.85546875" style="31" hidden="1" customWidth="1"/>
    <col min="11" max="11" width="10.42578125" style="19" hidden="1" customWidth="1"/>
    <col min="12" max="12" width="11.28515625" style="19" hidden="1" customWidth="1"/>
    <col min="13" max="13" width="23.140625" style="10" hidden="1" customWidth="1"/>
    <col min="14" max="16384" width="11.42578125" style="10"/>
  </cols>
  <sheetData>
    <row r="1" spans="1:13" ht="15" x14ac:dyDescent="0.2">
      <c r="A1" s="168" t="s">
        <v>0</v>
      </c>
      <c r="B1" s="168"/>
      <c r="C1" s="168"/>
    </row>
    <row r="2" spans="1:13" ht="15" x14ac:dyDescent="0.2">
      <c r="A2" s="168" t="s">
        <v>93</v>
      </c>
      <c r="B2" s="168"/>
      <c r="C2" s="168"/>
    </row>
    <row r="3" spans="1:13" ht="15.75" thickBot="1" x14ac:dyDescent="0.25">
      <c r="A3" s="168" t="s">
        <v>2</v>
      </c>
      <c r="B3" s="168"/>
      <c r="C3" s="168"/>
    </row>
    <row r="4" spans="1:13" s="34" customFormat="1" ht="20.25" customHeight="1" x14ac:dyDescent="0.2">
      <c r="A4" s="169" t="s">
        <v>3</v>
      </c>
      <c r="B4" s="170" t="s">
        <v>4</v>
      </c>
      <c r="C4" s="184" t="s">
        <v>5</v>
      </c>
      <c r="D4" s="193" t="s">
        <v>124</v>
      </c>
      <c r="E4" s="194"/>
      <c r="F4" s="195"/>
      <c r="G4" s="199" t="s">
        <v>201</v>
      </c>
      <c r="H4" s="143"/>
      <c r="I4" s="144"/>
      <c r="J4" s="167" t="s">
        <v>192</v>
      </c>
      <c r="K4" s="163" t="s">
        <v>108</v>
      </c>
      <c r="L4" s="162" t="s">
        <v>113</v>
      </c>
      <c r="M4" s="159" t="s">
        <v>106</v>
      </c>
    </row>
    <row r="5" spans="1:13" s="35" customFormat="1" ht="36" customHeight="1" thickBot="1" x14ac:dyDescent="0.25">
      <c r="A5" s="165"/>
      <c r="B5" s="166"/>
      <c r="C5" s="185"/>
      <c r="D5" s="196" t="s">
        <v>123</v>
      </c>
      <c r="E5" s="197" t="s">
        <v>122</v>
      </c>
      <c r="F5" s="198" t="s">
        <v>173</v>
      </c>
      <c r="G5" s="200" t="s">
        <v>123</v>
      </c>
      <c r="H5" s="53" t="s">
        <v>122</v>
      </c>
      <c r="I5" s="57" t="s">
        <v>125</v>
      </c>
      <c r="J5" s="171"/>
      <c r="K5" s="164"/>
      <c r="L5" s="161"/>
      <c r="M5" s="160"/>
    </row>
    <row r="6" spans="1:13" s="34" customFormat="1" ht="38.25" x14ac:dyDescent="0.2">
      <c r="A6" s="23">
        <v>1</v>
      </c>
      <c r="B6" s="24">
        <v>99889</v>
      </c>
      <c r="C6" s="94" t="s">
        <v>94</v>
      </c>
      <c r="D6" s="189">
        <v>18725000</v>
      </c>
      <c r="E6" s="32">
        <v>16738311</v>
      </c>
      <c r="F6" s="60">
        <v>16738309.6</v>
      </c>
      <c r="G6" s="187">
        <v>4</v>
      </c>
      <c r="H6" s="41">
        <v>1</v>
      </c>
      <c r="I6" s="183">
        <v>0</v>
      </c>
      <c r="J6" s="172" t="s">
        <v>193</v>
      </c>
      <c r="K6" s="20" t="s">
        <v>77</v>
      </c>
      <c r="L6" s="13" t="s">
        <v>112</v>
      </c>
      <c r="M6" s="22" t="s">
        <v>112</v>
      </c>
    </row>
    <row r="7" spans="1:13" s="34" customFormat="1" ht="28.5" x14ac:dyDescent="0.2">
      <c r="A7" s="11">
        <f>A6+1</f>
        <v>2</v>
      </c>
      <c r="B7" s="12">
        <v>130902</v>
      </c>
      <c r="C7" s="95" t="s">
        <v>95</v>
      </c>
      <c r="D7" s="190">
        <v>29775000</v>
      </c>
      <c r="E7" s="33">
        <v>29487471</v>
      </c>
      <c r="F7" s="62">
        <v>29487468.77</v>
      </c>
      <c r="G7" s="173">
        <v>7</v>
      </c>
      <c r="H7" s="42">
        <v>1.86</v>
      </c>
      <c r="I7" s="177">
        <v>0.06</v>
      </c>
      <c r="J7" s="172" t="s">
        <v>193</v>
      </c>
      <c r="K7" s="12" t="s">
        <v>77</v>
      </c>
      <c r="L7" s="13" t="s">
        <v>112</v>
      </c>
      <c r="M7" s="22" t="s">
        <v>112</v>
      </c>
    </row>
    <row r="8" spans="1:13" s="34" customFormat="1" ht="28.5" x14ac:dyDescent="0.2">
      <c r="A8" s="11">
        <f t="shared" ref="A8:A20" si="0">A7+1</f>
        <v>3</v>
      </c>
      <c r="B8" s="12">
        <v>154956</v>
      </c>
      <c r="C8" s="95" t="s">
        <v>96</v>
      </c>
      <c r="D8" s="190">
        <v>535321</v>
      </c>
      <c r="E8" s="33">
        <v>1372316</v>
      </c>
      <c r="F8" s="62">
        <v>1372315.4</v>
      </c>
      <c r="G8" s="173">
        <v>0.04</v>
      </c>
      <c r="H8" s="42">
        <v>0.1</v>
      </c>
      <c r="I8" s="177">
        <v>0.1</v>
      </c>
      <c r="J8" s="172" t="s">
        <v>193</v>
      </c>
      <c r="K8" s="12" t="s">
        <v>77</v>
      </c>
      <c r="L8" s="13" t="s">
        <v>112</v>
      </c>
      <c r="M8" s="22" t="s">
        <v>112</v>
      </c>
    </row>
    <row r="9" spans="1:13" s="34" customFormat="1" ht="38.25" x14ac:dyDescent="0.2">
      <c r="A9" s="11">
        <f t="shared" si="0"/>
        <v>4</v>
      </c>
      <c r="B9" s="12">
        <v>154958</v>
      </c>
      <c r="C9" s="95" t="s">
        <v>97</v>
      </c>
      <c r="D9" s="190">
        <v>464679</v>
      </c>
      <c r="E9" s="33">
        <v>2299205</v>
      </c>
      <c r="F9" s="62">
        <v>2299204.09</v>
      </c>
      <c r="G9" s="173">
        <v>0.11</v>
      </c>
      <c r="H9" s="42">
        <v>0.54</v>
      </c>
      <c r="I9" s="177">
        <v>0.54</v>
      </c>
      <c r="J9" s="172" t="s">
        <v>193</v>
      </c>
      <c r="K9" s="12" t="s">
        <v>77</v>
      </c>
      <c r="L9" s="13" t="s">
        <v>112</v>
      </c>
      <c r="M9" s="22" t="s">
        <v>112</v>
      </c>
    </row>
    <row r="10" spans="1:13" s="34" customFormat="1" ht="38.25" x14ac:dyDescent="0.2">
      <c r="A10" s="11">
        <f t="shared" si="0"/>
        <v>5</v>
      </c>
      <c r="B10" s="12">
        <v>155771</v>
      </c>
      <c r="C10" s="95" t="s">
        <v>98</v>
      </c>
      <c r="D10" s="190">
        <v>207000</v>
      </c>
      <c r="E10" s="33">
        <v>13971087</v>
      </c>
      <c r="F10" s="62">
        <v>13971086.48</v>
      </c>
      <c r="G10" s="173">
        <v>0.03</v>
      </c>
      <c r="H10" s="42">
        <v>2.71</v>
      </c>
      <c r="I10" s="177">
        <v>1.5</v>
      </c>
      <c r="J10" s="172" t="s">
        <v>193</v>
      </c>
      <c r="K10" s="12" t="s">
        <v>77</v>
      </c>
      <c r="L10" s="13" t="s">
        <v>112</v>
      </c>
      <c r="M10" s="22" t="s">
        <v>112</v>
      </c>
    </row>
    <row r="11" spans="1:13" s="34" customFormat="1" ht="51" x14ac:dyDescent="0.2">
      <c r="A11" s="11">
        <f t="shared" si="0"/>
        <v>6</v>
      </c>
      <c r="B11" s="12">
        <v>156117</v>
      </c>
      <c r="C11" s="95" t="s">
        <v>99</v>
      </c>
      <c r="D11" s="190">
        <v>2953000</v>
      </c>
      <c r="E11" s="33">
        <v>1854618</v>
      </c>
      <c r="F11" s="62">
        <v>1854616.77</v>
      </c>
      <c r="G11" s="173">
        <v>0.86</v>
      </c>
      <c r="H11" s="42">
        <v>0.46</v>
      </c>
      <c r="I11" s="177">
        <v>0.41</v>
      </c>
      <c r="J11" s="172" t="s">
        <v>193</v>
      </c>
      <c r="K11" s="12" t="s">
        <v>77</v>
      </c>
      <c r="L11" s="13" t="s">
        <v>112</v>
      </c>
      <c r="M11" s="22" t="s">
        <v>112</v>
      </c>
    </row>
    <row r="12" spans="1:13" s="34" customFormat="1" ht="38.25" x14ac:dyDescent="0.2">
      <c r="A12" s="11">
        <f t="shared" si="0"/>
        <v>7</v>
      </c>
      <c r="B12" s="12">
        <v>122576</v>
      </c>
      <c r="C12" s="95" t="s">
        <v>100</v>
      </c>
      <c r="D12" s="190">
        <v>56100</v>
      </c>
      <c r="E12" s="33">
        <v>485782</v>
      </c>
      <c r="F12" s="62">
        <v>0</v>
      </c>
      <c r="G12" s="173">
        <v>9</v>
      </c>
      <c r="H12" s="42">
        <v>7.0000000000000007E-2</v>
      </c>
      <c r="I12" s="177">
        <v>0</v>
      </c>
      <c r="J12" s="172" t="s">
        <v>193</v>
      </c>
      <c r="K12" s="12" t="s">
        <v>77</v>
      </c>
      <c r="L12" s="13" t="s">
        <v>112</v>
      </c>
      <c r="M12" s="22" t="s">
        <v>112</v>
      </c>
    </row>
    <row r="13" spans="1:13" s="34" customFormat="1" ht="51" x14ac:dyDescent="0.2">
      <c r="A13" s="11">
        <f t="shared" si="0"/>
        <v>8</v>
      </c>
      <c r="B13" s="12">
        <v>129914</v>
      </c>
      <c r="C13" s="95" t="s">
        <v>101</v>
      </c>
      <c r="D13" s="190">
        <v>3471800</v>
      </c>
      <c r="E13" s="33">
        <v>727831</v>
      </c>
      <c r="F13" s="62">
        <v>0</v>
      </c>
      <c r="G13" s="173">
        <v>0.69</v>
      </c>
      <c r="H13" s="42">
        <v>0.15</v>
      </c>
      <c r="I13" s="177">
        <v>0</v>
      </c>
      <c r="J13" s="172" t="s">
        <v>193</v>
      </c>
      <c r="K13" s="12" t="s">
        <v>77</v>
      </c>
      <c r="L13" s="13" t="s">
        <v>112</v>
      </c>
      <c r="M13" s="22" t="s">
        <v>112</v>
      </c>
    </row>
    <row r="14" spans="1:13" s="34" customFormat="1" ht="38.25" x14ac:dyDescent="0.2">
      <c r="A14" s="11">
        <f t="shared" si="0"/>
        <v>9</v>
      </c>
      <c r="B14" s="12">
        <v>154983</v>
      </c>
      <c r="C14" s="95" t="s">
        <v>102</v>
      </c>
      <c r="D14" s="190">
        <v>26700</v>
      </c>
      <c r="E14" s="33">
        <v>1244702</v>
      </c>
      <c r="F14" s="62">
        <v>1244701.01</v>
      </c>
      <c r="G14" s="173">
        <v>0.01</v>
      </c>
      <c r="H14" s="42">
        <v>0.28999999999999998</v>
      </c>
      <c r="I14" s="177">
        <v>0.26</v>
      </c>
      <c r="J14" s="172" t="s">
        <v>193</v>
      </c>
      <c r="K14" s="12" t="s">
        <v>77</v>
      </c>
      <c r="L14" s="13" t="s">
        <v>112</v>
      </c>
      <c r="M14" s="22" t="s">
        <v>107</v>
      </c>
    </row>
    <row r="15" spans="1:13" s="34" customFormat="1" ht="38.25" x14ac:dyDescent="0.2">
      <c r="A15" s="11">
        <f t="shared" si="0"/>
        <v>10</v>
      </c>
      <c r="B15" s="12">
        <v>119457</v>
      </c>
      <c r="C15" s="95" t="s">
        <v>103</v>
      </c>
      <c r="D15" s="190">
        <v>0</v>
      </c>
      <c r="E15" s="33">
        <v>561456</v>
      </c>
      <c r="F15" s="62">
        <v>561455.67000000004</v>
      </c>
      <c r="G15" s="173">
        <v>3</v>
      </c>
      <c r="H15" s="42">
        <v>3</v>
      </c>
      <c r="I15" s="177">
        <v>3</v>
      </c>
      <c r="J15" s="172" t="s">
        <v>193</v>
      </c>
      <c r="K15" s="12" t="s">
        <v>77</v>
      </c>
      <c r="L15" s="13" t="s">
        <v>112</v>
      </c>
      <c r="M15" s="22" t="s">
        <v>107</v>
      </c>
    </row>
    <row r="16" spans="1:13" s="34" customFormat="1" ht="38.25" x14ac:dyDescent="0.2">
      <c r="A16" s="11">
        <f t="shared" si="0"/>
        <v>11</v>
      </c>
      <c r="B16" s="12">
        <v>155004</v>
      </c>
      <c r="C16" s="95" t="s">
        <v>104</v>
      </c>
      <c r="D16" s="190">
        <v>1540000</v>
      </c>
      <c r="E16" s="33">
        <v>2009311</v>
      </c>
      <c r="F16" s="62">
        <v>2009309.74</v>
      </c>
      <c r="G16" s="173">
        <v>2573</v>
      </c>
      <c r="H16" s="42">
        <v>2569.92</v>
      </c>
      <c r="I16" s="177">
        <v>0</v>
      </c>
      <c r="J16" s="172" t="s">
        <v>194</v>
      </c>
      <c r="K16" s="21" t="s">
        <v>77</v>
      </c>
      <c r="L16" s="13" t="s">
        <v>112</v>
      </c>
      <c r="M16" s="22" t="s">
        <v>107</v>
      </c>
    </row>
    <row r="17" spans="1:13" s="34" customFormat="1" ht="28.5" x14ac:dyDescent="0.2">
      <c r="A17" s="11">
        <f t="shared" si="0"/>
        <v>12</v>
      </c>
      <c r="B17" s="30">
        <v>226898</v>
      </c>
      <c r="C17" s="201" t="s">
        <v>78</v>
      </c>
      <c r="D17" s="190">
        <v>120000000</v>
      </c>
      <c r="E17" s="33">
        <v>252722806</v>
      </c>
      <c r="F17" s="62">
        <v>202734845.58000001</v>
      </c>
      <c r="G17" s="173">
        <v>165121</v>
      </c>
      <c r="H17" s="42">
        <v>246467.01</v>
      </c>
      <c r="I17" s="177">
        <v>120417.99</v>
      </c>
      <c r="J17" s="174" t="s">
        <v>195</v>
      </c>
      <c r="K17" s="12" t="s">
        <v>76</v>
      </c>
      <c r="L17" s="13" t="s">
        <v>112</v>
      </c>
      <c r="M17" s="22" t="s">
        <v>112</v>
      </c>
    </row>
    <row r="18" spans="1:13" s="34" customFormat="1" ht="51" x14ac:dyDescent="0.2">
      <c r="A18" s="11">
        <f t="shared" si="0"/>
        <v>13</v>
      </c>
      <c r="B18" s="30">
        <v>130814</v>
      </c>
      <c r="C18" s="202" t="s">
        <v>178</v>
      </c>
      <c r="D18" s="190">
        <v>0</v>
      </c>
      <c r="E18" s="33">
        <v>12719980</v>
      </c>
      <c r="F18" s="62">
        <v>12719978.130000001</v>
      </c>
      <c r="G18" s="173">
        <v>3</v>
      </c>
      <c r="H18" s="42">
        <v>3</v>
      </c>
      <c r="I18" s="177"/>
      <c r="J18" s="175" t="s">
        <v>193</v>
      </c>
      <c r="K18" s="45"/>
      <c r="L18" s="46"/>
      <c r="M18" s="47" t="s">
        <v>196</v>
      </c>
    </row>
    <row r="19" spans="1:13" s="34" customFormat="1" ht="38.25" x14ac:dyDescent="0.2">
      <c r="A19" s="11">
        <f t="shared" si="0"/>
        <v>14</v>
      </c>
      <c r="B19" s="30">
        <v>129342</v>
      </c>
      <c r="C19" s="201" t="s">
        <v>179</v>
      </c>
      <c r="D19" s="190">
        <v>0</v>
      </c>
      <c r="E19" s="33">
        <v>1075500</v>
      </c>
      <c r="F19" s="62">
        <v>1075499.79</v>
      </c>
      <c r="G19" s="173">
        <v>4</v>
      </c>
      <c r="H19" s="42">
        <v>4</v>
      </c>
      <c r="I19" s="177"/>
      <c r="J19" s="174" t="s">
        <v>195</v>
      </c>
      <c r="K19" s="45"/>
      <c r="L19" s="46"/>
      <c r="M19" s="47" t="s">
        <v>196</v>
      </c>
    </row>
    <row r="20" spans="1:13" s="34" customFormat="1" ht="26.25" thickBot="1" x14ac:dyDescent="0.25">
      <c r="A20" s="11">
        <f t="shared" si="0"/>
        <v>15</v>
      </c>
      <c r="B20" s="30">
        <v>98116</v>
      </c>
      <c r="C20" s="201" t="s">
        <v>180</v>
      </c>
      <c r="D20" s="190">
        <v>0</v>
      </c>
      <c r="E20" s="33">
        <v>1000684</v>
      </c>
      <c r="F20" s="62">
        <v>1000682.99</v>
      </c>
      <c r="G20" s="173">
        <v>3</v>
      </c>
      <c r="H20" s="42">
        <v>3</v>
      </c>
      <c r="I20" s="177"/>
      <c r="J20" s="175" t="s">
        <v>194</v>
      </c>
      <c r="K20" s="45"/>
      <c r="L20" s="46"/>
      <c r="M20" s="47" t="s">
        <v>196</v>
      </c>
    </row>
    <row r="21" spans="1:13" s="34" customFormat="1" ht="15.75" thickBot="1" x14ac:dyDescent="0.3">
      <c r="A21" s="178" t="s">
        <v>105</v>
      </c>
      <c r="B21" s="179"/>
      <c r="C21" s="186"/>
      <c r="D21" s="191">
        <f>SUM(D6:D20)</f>
        <v>177754600</v>
      </c>
      <c r="E21" s="180">
        <f>SUM(E6:E20)</f>
        <v>338271060</v>
      </c>
      <c r="F21" s="192">
        <f>SUM(F6:F20)</f>
        <v>287069474.02000004</v>
      </c>
      <c r="G21" s="188">
        <f>SUM(G6:G17)</f>
        <v>167718.74</v>
      </c>
      <c r="H21" s="181">
        <f>SUM(H6:H17)</f>
        <v>249047.11000000002</v>
      </c>
      <c r="I21" s="182"/>
      <c r="J21" s="176"/>
      <c r="K21" s="36"/>
      <c r="L21" s="37"/>
      <c r="M21" s="38"/>
    </row>
    <row r="22" spans="1:13" x14ac:dyDescent="0.2">
      <c r="D22" s="31">
        <v>178313000</v>
      </c>
      <c r="E22" s="31">
        <v>338271060</v>
      </c>
      <c r="F22" s="31">
        <v>287069474.01999998</v>
      </c>
      <c r="K22" s="10"/>
    </row>
    <row r="23" spans="1:13" x14ac:dyDescent="0.2">
      <c r="D23" s="31">
        <f>+D21-D22</f>
        <v>-558400</v>
      </c>
      <c r="E23" s="31">
        <f>+E21-E22</f>
        <v>0</v>
      </c>
      <c r="F23" s="31">
        <f>+F21-F22</f>
        <v>0</v>
      </c>
    </row>
  </sheetData>
  <mergeCells count="13">
    <mergeCell ref="G4:I4"/>
    <mergeCell ref="A1:C1"/>
    <mergeCell ref="A2:C2"/>
    <mergeCell ref="A3:C3"/>
    <mergeCell ref="A4:A5"/>
    <mergeCell ref="B4:B5"/>
    <mergeCell ref="C4:C5"/>
    <mergeCell ref="A21:C21"/>
    <mergeCell ref="M4:M5"/>
    <mergeCell ref="L4:L5"/>
    <mergeCell ref="K4:K5"/>
    <mergeCell ref="D4:F4"/>
    <mergeCell ref="J4:J5"/>
  </mergeCells>
  <pageMargins left="0.98425196850393704" right="0.19685039370078741" top="0.74803149606299213" bottom="0.74803149606299213" header="0.31496062992125984" footer="0.31496062992125984"/>
  <pageSetup scale="19" fitToWidth="2" fitToHeight="2" orientation="landscape" r:id="rId1"/>
  <colBreaks count="1" manualBreakCount="1">
    <brk id="10" max="5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6</vt:i4>
      </vt:variant>
    </vt:vector>
  </HeadingPairs>
  <TitlesOfParts>
    <vt:vector size="9" baseType="lpstr">
      <vt:lpstr>DGC</vt:lpstr>
      <vt:lpstr>UCEE</vt:lpstr>
      <vt:lpstr>FSS</vt:lpstr>
      <vt:lpstr>DGC!Área_de_impresión</vt:lpstr>
      <vt:lpstr>FSS!Área_de_impresión</vt:lpstr>
      <vt:lpstr>UCEE!Área_de_impresión</vt:lpstr>
      <vt:lpstr>DGC!Títulos_a_imprimir</vt:lpstr>
      <vt:lpstr>FSS!Títulos_a_imprimir</vt:lpstr>
      <vt:lpstr>UCEE!Títulos_a_imprimir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Juana Margoth Colmenares Veliz</dc:creator>
  <cp:lastModifiedBy>Evelin Maritza Ramirez Tobias</cp:lastModifiedBy>
  <cp:lastPrinted>2019-01-09T17:35:48Z</cp:lastPrinted>
  <dcterms:created xsi:type="dcterms:W3CDTF">2018-04-24T02:27:34Z</dcterms:created>
  <dcterms:modified xsi:type="dcterms:W3CDTF">2019-12-17T21:38:00Z</dcterms:modified>
</cp:coreProperties>
</file>