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9\EVELIN\Seguimiento Producción 2019.UDAF\03.07.2019 (Junio)\Seguimiento Físico y Financiero funcionamiento e inversión\"/>
    </mc:Choice>
  </mc:AlternateContent>
  <xr:revisionPtr revIDLastSave="0" documentId="10_ncr:8100000_{6976BD69-1338-4DBB-ADE4-AE7621306DCE}" xr6:coauthVersionLast="33" xr6:coauthVersionMax="41" xr10:uidLastSave="{00000000-0000-0000-0000-000000000000}"/>
  <bookViews>
    <workbookView xWindow="-120" yWindow="-120" windowWidth="20730" windowHeight="11160" tabRatio="68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K14" i="3" l="1"/>
  <c r="J14" i="3"/>
  <c r="L11" i="7" l="1"/>
  <c r="K11" i="7"/>
  <c r="L14" i="4"/>
  <c r="P28" i="3"/>
  <c r="K11" i="3"/>
  <c r="P20" i="15" l="1"/>
  <c r="L23" i="15"/>
  <c r="L21" i="15" l="1"/>
  <c r="K21" i="15"/>
  <c r="P13" i="18" l="1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 l="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 l="1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4" i="3"/>
  <c r="L11" i="3"/>
  <c r="L14" i="15" l="1"/>
  <c r="K14" i="4" l="1"/>
  <c r="L27" i="5" l="1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K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<sst xmlns="http://schemas.openxmlformats.org/spreadsheetml/2006/main" count="706" uniqueCount="189">
  <si>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</si>
  <si>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</si>
  <si>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</si>
  <si>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</si>
  <si>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</si>
  <si>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</si>
  <si>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</si>
  <si>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</si>
  <si>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</si>
  <si>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</si>
  <si>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</si>
  <si>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</si>
  <si>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</si>
  <si>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</si>
  <si>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</si>
  <si>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</si>
  <si>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</si>
  <si>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</si>
  <si>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</si>
  <si>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</si>
  <si>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</si>
  <si>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</si>
  <si>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</si>
  <si>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</si>
  <si>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</si>
  <si>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</si>
  <si>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</si>
  <si>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</si>
  <si>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</si>
  <si>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</si>
  <si>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</si>
  <si>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</si>
  <si>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</si>
  <si>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</si>
  <si>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</si>
  <si>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</si>
  <si>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</si>
  <si>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</si>
  <si>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</si>
  <si>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</si>
  <si>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</si>
  <si>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</si>
  <si>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</si>
  <si>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</si>
  <si>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</si>
  <si>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</si>
  <si>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</si>
  <si>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</si>
  <si>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</si>
  <si>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</si>
  <si>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</si>
  <si>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</si>
  <si>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</si>
  <si>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</si>
  <si>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</si>
  <si>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</si>
  <si>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</si>
  <si>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</si>
  <si>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</si>
  <si>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</si>
  <si>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</si>
  <si>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</si>
  <si>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</si>
  <si>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</si>
  <si>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</si>
  <si>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</si>
  <si>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</si>
  <si>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</si>
  <si>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</si>
  <si>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</si>
  <si>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</si>
  <si>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</si>
  <si>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</si>
  <si>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</si>
  <si>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</si>
  <si>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</si>
  <si>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</si>
  <si>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</si>
  <si>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</si>
  <si>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</si>
  <si>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</si>
  <si>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</si>
  <si>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</si>
  <si>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</si>
  <si>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</si>
  <si>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</si>
  <si>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</si>
  <si>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</si>
  <si>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</si>
  <si>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</si>
  <si>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</si>
  <si>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</si>
  <si>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</si>
  <si>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</si>
  <si>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</si>
  <si>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</si>
  <si>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</si>
  <si>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</si>
  <si>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</si>
  <si>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</si>
  <si>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</si>
  <si>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</si>
  <si>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</si>
  <si>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</si>
  <si>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</si>
  <si>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</si>
  <si>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</si>
  <si>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</si>
  <si>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</si>
  <si>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</si>
  <si>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</si>
  <si>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</si>
  <si>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</si>
  <si>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</si>
  <si>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</si>
  <si>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</si>
  <si>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</si>
  <si>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</si>
  <si>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</si>
  <si>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</si>
  <si>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</si>
  <si>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</si>
  <si>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</si>
  <si>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</si>
  <si>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</si>
  <si>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</si>
  <si>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</si>
  <si>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</si>
  <si>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</si>
  <si>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</si>
  <si>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</si>
  <si>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</si>
  <si>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</si>
  <si>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</si>
  <si>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</si>
  <si>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</si>
  <si>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</si>
  <si>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</si>
  <si>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</si>
  <si>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</si>
  <si>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</si>
  <si>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</si>
  <si>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</si>
  <si>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</si>
  <si>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</si>
  <si>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</si>
  <si>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</si>
  <si>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</si>
  <si>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</si>
  <si>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</si>
  <si>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</si>
  <si>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</si>
  <si>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</si>
  <si>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</si>
  <si>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</si>
  <si>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</si>
  <si>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</si>
  <si>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</si>
  <si>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</si>
  <si>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</si>
  <si>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</si>
  <si>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</si>
  <si>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</si>
  <si>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</si>
  <si>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</si>
  <si>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</si>
  <si>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</si>
  <si>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</si>
  <si>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</si>
  <si>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</si>
  <si>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</si>
  <si>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</si>
  <si>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</si>
  <si>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</si>
  <si>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</si>
  <si>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</si>
  <si>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</si>
  <si>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</si>
  <si>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</si>
  <si>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</si>
  <si>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</si>
  <si>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</si>
  <si>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</si>
  <si>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</si>
  <si>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</si>
  <si>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</si>
  <si>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</si>
  <si>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</si>
  <si>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EJERCICIO FISCAL 2019   ACTUALIZADA 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</si>
</sst>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77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5"/>
  <sheetViews>
    <sheetView tabSelected="1" topLeftCell="A8" zoomScale="115" zoomScaleNormal="115" zoomScaleSheetLayoutView="100" workbookViewId="0">
      <selection activeCell="O28" sqref="O28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5.75" thickBot="1" x14ac:dyDescent="0.25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99"/>
    </row>
    <row r="5" spans="1:16" ht="15" customHeight="1" thickBot="1" x14ac:dyDescent="0.25">
      <c r="A5" s="349" t="s">
        <v>92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93</v>
      </c>
      <c r="I6" s="183" t="s">
        <v>8</v>
      </c>
      <c r="J6" s="73" t="s">
        <v>9</v>
      </c>
      <c r="K6" s="74" t="s">
        <v>10</v>
      </c>
      <c r="L6" s="321" t="s">
        <v>136</v>
      </c>
      <c r="M6" s="76" t="s">
        <v>9</v>
      </c>
      <c r="N6" s="103" t="s">
        <v>10</v>
      </c>
      <c r="O6" s="178" t="s">
        <v>136</v>
      </c>
    </row>
    <row r="7" spans="1:16" s="9" customFormat="1" ht="15" x14ac:dyDescent="0.3">
      <c r="A7" s="51"/>
      <c r="B7" s="279">
        <v>1</v>
      </c>
      <c r="C7" s="279"/>
      <c r="D7" s="279"/>
      <c r="E7" s="279"/>
      <c r="F7" s="279"/>
      <c r="G7" s="279"/>
      <c r="H7" s="286" t="s">
        <v>95</v>
      </c>
      <c r="I7" s="287"/>
      <c r="J7" s="288"/>
      <c r="K7" s="52"/>
      <c r="L7" s="2"/>
      <c r="M7" s="302"/>
      <c r="N7" s="52"/>
      <c r="O7" s="315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5" t="s">
        <v>12</v>
      </c>
      <c r="I8" s="192"/>
      <c r="J8" s="188"/>
      <c r="K8" s="115"/>
      <c r="L8" s="115"/>
      <c r="M8" s="301"/>
      <c r="N8" s="115"/>
      <c r="O8" s="316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5" t="s">
        <v>13</v>
      </c>
      <c r="I9" s="192"/>
      <c r="J9" s="188"/>
      <c r="K9" s="115"/>
      <c r="L9" s="115"/>
      <c r="M9" s="301"/>
      <c r="N9" s="115"/>
      <c r="O9" s="316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5" t="s">
        <v>134</v>
      </c>
      <c r="I10" s="192"/>
      <c r="J10" s="189"/>
      <c r="K10" s="115"/>
      <c r="L10" s="115"/>
      <c r="M10" s="303">
        <v>20041063</v>
      </c>
      <c r="N10" s="317">
        <v>26944964</v>
      </c>
      <c r="O10" s="326">
        <v>183038.94</v>
      </c>
      <c r="P10" s="322">
        <f>O10/N10</f>
        <v>6.7930667860606536E-3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5" t="s">
        <v>176</v>
      </c>
      <c r="I11" s="192" t="s">
        <v>15</v>
      </c>
      <c r="J11" s="189">
        <v>136</v>
      </c>
      <c r="K11" s="115">
        <f>SUM(K12)</f>
        <v>313</v>
      </c>
      <c r="L11" s="115">
        <f>L12</f>
        <v>148</v>
      </c>
      <c r="M11" s="301"/>
      <c r="N11" s="325"/>
      <c r="O11" s="319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6" t="s">
        <v>176</v>
      </c>
      <c r="I12" s="193" t="s">
        <v>15</v>
      </c>
      <c r="J12" s="190">
        <v>136</v>
      </c>
      <c r="K12" s="121">
        <v>313</v>
      </c>
      <c r="L12" s="121">
        <v>148</v>
      </c>
      <c r="M12" s="301"/>
      <c r="N12" s="325"/>
      <c r="O12" s="319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5" t="s">
        <v>96</v>
      </c>
      <c r="I13" s="192"/>
      <c r="J13" s="190"/>
      <c r="K13" s="121"/>
      <c r="L13" s="121"/>
      <c r="M13" s="301">
        <v>14993110</v>
      </c>
      <c r="N13" s="317">
        <v>23446687</v>
      </c>
      <c r="O13" s="327">
        <v>7645645.4699999997</v>
      </c>
      <c r="P13" s="322">
        <f>O13/N13</f>
        <v>0.32608638781248711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5" t="s">
        <v>177</v>
      </c>
      <c r="I14" s="192" t="s">
        <v>15</v>
      </c>
      <c r="J14" s="115">
        <f>+J15</f>
        <v>278</v>
      </c>
      <c r="K14" s="115">
        <f>+K15</f>
        <v>332</v>
      </c>
      <c r="L14" s="115">
        <f>+L15</f>
        <v>89</v>
      </c>
      <c r="M14" s="301"/>
      <c r="N14" s="325"/>
      <c r="O14" s="319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6" t="s">
        <v>177</v>
      </c>
      <c r="I15" s="193" t="s">
        <v>15</v>
      </c>
      <c r="J15" s="190">
        <v>278</v>
      </c>
      <c r="K15" s="121">
        <v>332</v>
      </c>
      <c r="L15" s="121">
        <v>89</v>
      </c>
      <c r="M15" s="301"/>
      <c r="N15" s="325"/>
      <c r="O15" s="319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5" t="s">
        <v>97</v>
      </c>
      <c r="I16" s="193"/>
      <c r="J16" s="190"/>
      <c r="K16" s="121"/>
      <c r="L16" s="121"/>
      <c r="M16" s="301">
        <v>18753148</v>
      </c>
      <c r="N16" s="317">
        <v>8781670</v>
      </c>
      <c r="O16" s="327">
        <v>1203700.94</v>
      </c>
      <c r="P16" s="322">
        <f>O16/N16</f>
        <v>0.13706970769796634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5" t="s">
        <v>178</v>
      </c>
      <c r="I17" s="192" t="s">
        <v>15</v>
      </c>
      <c r="J17" s="189">
        <v>20</v>
      </c>
      <c r="K17" s="115">
        <f>SUM(K18)</f>
        <v>20</v>
      </c>
      <c r="L17" s="115">
        <f t="shared" ref="L17" si="0">+L18</f>
        <v>20</v>
      </c>
      <c r="M17" s="301"/>
      <c r="N17" s="325"/>
      <c r="O17" s="319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6" t="s">
        <v>178</v>
      </c>
      <c r="I18" s="193" t="s">
        <v>15</v>
      </c>
      <c r="J18" s="190">
        <v>20</v>
      </c>
      <c r="K18" s="121">
        <v>20</v>
      </c>
      <c r="L18" s="121">
        <v>20</v>
      </c>
      <c r="M18" s="301"/>
      <c r="N18" s="120"/>
      <c r="O18" s="319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5" t="s">
        <v>98</v>
      </c>
      <c r="I19" s="193"/>
      <c r="J19" s="190"/>
      <c r="K19" s="121"/>
      <c r="L19" s="121"/>
      <c r="M19" s="301"/>
      <c r="N19" s="120"/>
      <c r="O19" s="319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5" t="s">
        <v>12</v>
      </c>
      <c r="I20" s="193"/>
      <c r="J20" s="190"/>
      <c r="K20" s="121"/>
      <c r="L20" s="121"/>
      <c r="M20" s="301"/>
      <c r="N20" s="120"/>
      <c r="O20" s="319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5" t="s">
        <v>13</v>
      </c>
      <c r="I21" s="193"/>
      <c r="J21" s="190"/>
      <c r="K21" s="121"/>
      <c r="L21" s="121"/>
      <c r="M21" s="301"/>
      <c r="N21" s="120"/>
      <c r="O21" s="319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5" t="s">
        <v>179</v>
      </c>
      <c r="I22" s="193"/>
      <c r="J22" s="190"/>
      <c r="K22" s="121"/>
      <c r="L22" s="121"/>
      <c r="M22" s="301">
        <v>9012520</v>
      </c>
      <c r="N22" s="120">
        <v>9012520</v>
      </c>
      <c r="O22" s="318">
        <v>6520256</v>
      </c>
      <c r="P22" s="322">
        <f>O22/N22</f>
        <v>0.72346646664861769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5" t="s">
        <v>102</v>
      </c>
      <c r="I23" s="192" t="s">
        <v>99</v>
      </c>
      <c r="J23" s="189">
        <f>+J24</f>
        <v>13</v>
      </c>
      <c r="K23" s="115">
        <f>SUM(K24)</f>
        <v>13</v>
      </c>
      <c r="L23" s="115">
        <f t="shared" ref="L23" si="1">+L24</f>
        <v>6</v>
      </c>
      <c r="M23" s="301"/>
      <c r="N23" s="120"/>
      <c r="O23" s="319"/>
    </row>
    <row r="24" spans="1:16" ht="27" x14ac:dyDescent="0.3">
      <c r="A24" s="15"/>
      <c r="B24" s="6"/>
      <c r="C24" s="6"/>
      <c r="D24" s="6"/>
      <c r="E24" s="6"/>
      <c r="F24" s="6"/>
      <c r="G24" s="4">
        <v>2</v>
      </c>
      <c r="H24" s="186" t="s">
        <v>102</v>
      </c>
      <c r="I24" s="193" t="s">
        <v>99</v>
      </c>
      <c r="J24" s="190">
        <v>13</v>
      </c>
      <c r="K24" s="121">
        <v>13</v>
      </c>
      <c r="L24" s="121">
        <v>6</v>
      </c>
      <c r="M24" s="301"/>
      <c r="N24" s="120"/>
      <c r="O24" s="319"/>
    </row>
    <row r="25" spans="1:16" ht="30" x14ac:dyDescent="0.3">
      <c r="A25" s="15"/>
      <c r="B25" s="6"/>
      <c r="C25" s="6"/>
      <c r="D25" s="6"/>
      <c r="E25" s="6">
        <v>2</v>
      </c>
      <c r="F25" s="6">
        <v>0</v>
      </c>
      <c r="G25" s="6"/>
      <c r="H25" s="185" t="s">
        <v>100</v>
      </c>
      <c r="I25" s="193"/>
      <c r="J25" s="190"/>
      <c r="K25" s="121"/>
      <c r="L25" s="121"/>
      <c r="M25" s="301">
        <v>55159</v>
      </c>
      <c r="N25" s="120">
        <v>56064</v>
      </c>
      <c r="O25" s="319">
        <v>56063.76</v>
      </c>
      <c r="P25" s="322">
        <f>O25/N25</f>
        <v>0.99999571917808228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5" t="s">
        <v>103</v>
      </c>
      <c r="I26" s="192" t="s">
        <v>99</v>
      </c>
      <c r="J26" s="189">
        <f>+J27</f>
        <v>1</v>
      </c>
      <c r="K26" s="115">
        <f>K27</f>
        <v>1</v>
      </c>
      <c r="L26" s="115">
        <f>L27</f>
        <v>1</v>
      </c>
      <c r="M26" s="301"/>
      <c r="N26" s="120"/>
      <c r="O26" s="319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6" t="s">
        <v>103</v>
      </c>
      <c r="I27" s="193" t="s">
        <v>99</v>
      </c>
      <c r="J27" s="190">
        <v>1</v>
      </c>
      <c r="K27" s="121">
        <v>1</v>
      </c>
      <c r="L27" s="121">
        <v>1</v>
      </c>
      <c r="M27" s="301"/>
      <c r="N27" s="120"/>
      <c r="O27" s="319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5" t="s">
        <v>101</v>
      </c>
      <c r="I28" s="193"/>
      <c r="J28" s="190"/>
      <c r="K28" s="121"/>
      <c r="L28" s="121"/>
      <c r="M28" s="301">
        <v>280000</v>
      </c>
      <c r="N28" s="120">
        <v>396095</v>
      </c>
      <c r="O28" s="319">
        <v>382404.5</v>
      </c>
      <c r="P28" s="322">
        <f>O28/N28</f>
        <v>0.96543632209444707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5" t="s">
        <v>104</v>
      </c>
      <c r="I29" s="192" t="s">
        <v>99</v>
      </c>
      <c r="J29" s="189">
        <f>+J30</f>
        <v>1</v>
      </c>
      <c r="K29" s="115">
        <f t="shared" ref="K29:L29" si="2">+K30</f>
        <v>1</v>
      </c>
      <c r="L29" s="115">
        <f t="shared" si="2"/>
        <v>1</v>
      </c>
      <c r="M29" s="301"/>
      <c r="N29" s="120"/>
      <c r="O29" s="319"/>
    </row>
    <row r="30" spans="1:16" ht="27.75" thickBot="1" x14ac:dyDescent="0.35">
      <c r="A30" s="116"/>
      <c r="B30" s="117"/>
      <c r="C30" s="117"/>
      <c r="D30" s="117"/>
      <c r="E30" s="117"/>
      <c r="F30" s="117"/>
      <c r="G30" s="167">
        <v>2</v>
      </c>
      <c r="H30" s="187" t="s">
        <v>105</v>
      </c>
      <c r="I30" s="194" t="s">
        <v>99</v>
      </c>
      <c r="J30" s="191">
        <v>1</v>
      </c>
      <c r="K30" s="122">
        <v>1</v>
      </c>
      <c r="L30" s="121">
        <v>1</v>
      </c>
      <c r="M30" s="304"/>
      <c r="N30" s="123"/>
      <c r="O30" s="320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1" fitToWidth="0" orientation="landscape" r:id="rId1"/>
  <headerFooter alignWithMargins="0"/>
  <rowBreaks count="1" manualBreakCount="1">
    <brk id="3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O11" sqref="O11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C4" s="126"/>
    </row>
    <row r="5" spans="1:16" ht="15.75" customHeight="1" thickBot="1" x14ac:dyDescent="0.3">
      <c r="A5" s="349" t="s">
        <v>110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4" t="s">
        <v>121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234">
        <v>26773978</v>
      </c>
      <c r="N10" s="45">
        <v>24917509</v>
      </c>
      <c r="O10" s="235">
        <v>5126248.78</v>
      </c>
      <c r="P10" s="330">
        <f>O10/N10</f>
        <v>0.20572878211862994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183</v>
      </c>
      <c r="K11" s="6">
        <f t="shared" ref="K11:L11" si="0">+K12</f>
        <v>340</v>
      </c>
      <c r="L11" s="16">
        <f t="shared" si="0"/>
        <v>184</v>
      </c>
      <c r="M11" s="236"/>
      <c r="N11" s="44"/>
      <c r="O11" s="237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183</v>
      </c>
      <c r="K12" s="4">
        <v>340</v>
      </c>
      <c r="L12" s="67">
        <v>184</v>
      </c>
      <c r="M12" s="234"/>
      <c r="N12" s="45"/>
      <c r="O12" s="235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162</v>
      </c>
      <c r="I13" s="197"/>
      <c r="J13" s="17"/>
      <c r="K13" s="4"/>
      <c r="L13" s="67"/>
      <c r="M13" s="234">
        <v>16015842</v>
      </c>
      <c r="N13" s="45">
        <v>17872311</v>
      </c>
      <c r="O13" s="235">
        <v>3163966.13</v>
      </c>
      <c r="P13" s="330">
        <f>O13/N13</f>
        <v>0.1770317296962883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163</v>
      </c>
      <c r="I14" s="184" t="s">
        <v>27</v>
      </c>
      <c r="J14" s="68">
        <f>+J15</f>
        <v>461402</v>
      </c>
      <c r="K14" s="7">
        <f t="shared" ref="K14:L14" si="1">+K15</f>
        <v>429251</v>
      </c>
      <c r="L14" s="18">
        <f t="shared" si="1"/>
        <v>48288</v>
      </c>
      <c r="M14" s="234"/>
      <c r="N14" s="45"/>
      <c r="O14" s="235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16" t="s">
        <v>164</v>
      </c>
      <c r="I15" s="217" t="s">
        <v>27</v>
      </c>
      <c r="J15" s="71">
        <v>461402</v>
      </c>
      <c r="K15" s="226">
        <v>429251</v>
      </c>
      <c r="L15" s="72">
        <v>48288</v>
      </c>
      <c r="M15" s="238"/>
      <c r="N15" s="239"/>
      <c r="O15" s="240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O20" sqref="O20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4.855468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52" t="s">
        <v>50</v>
      </c>
      <c r="B5" s="353"/>
      <c r="C5" s="353"/>
      <c r="D5" s="353"/>
      <c r="E5" s="353"/>
      <c r="F5" s="353"/>
      <c r="G5" s="353"/>
      <c r="H5" s="353"/>
      <c r="I5" s="354"/>
      <c r="J5" s="352" t="s">
        <v>94</v>
      </c>
      <c r="K5" s="353"/>
      <c r="L5" s="354"/>
      <c r="M5" s="352" t="s">
        <v>106</v>
      </c>
      <c r="N5" s="353"/>
      <c r="O5" s="354"/>
    </row>
    <row r="6" spans="1:16" ht="37.5" thickBot="1" x14ac:dyDescent="0.3">
      <c r="A6" s="244" t="s">
        <v>1</v>
      </c>
      <c r="B6" s="245" t="s">
        <v>2</v>
      </c>
      <c r="C6" s="245" t="s">
        <v>3</v>
      </c>
      <c r="D6" s="245" t="s">
        <v>4</v>
      </c>
      <c r="E6" s="245" t="s">
        <v>5</v>
      </c>
      <c r="F6" s="245" t="s">
        <v>6</v>
      </c>
      <c r="G6" s="245" t="s">
        <v>7</v>
      </c>
      <c r="H6" s="175" t="s">
        <v>93</v>
      </c>
      <c r="I6" s="183" t="s">
        <v>8</v>
      </c>
      <c r="J6" s="241" t="s">
        <v>9</v>
      </c>
      <c r="K6" s="242" t="s">
        <v>10</v>
      </c>
      <c r="L6" s="243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7" t="s">
        <v>51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232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15157450</v>
      </c>
      <c r="N10" s="38">
        <v>15124050</v>
      </c>
      <c r="O10" s="28">
        <v>4846699.8600000003</v>
      </c>
      <c r="P10" s="330">
        <f>O10/N10</f>
        <v>0.3204630942108761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46</v>
      </c>
      <c r="M11" s="15"/>
      <c r="N11" s="6"/>
      <c r="O11" s="16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49</v>
      </c>
      <c r="K12" s="4">
        <v>54</v>
      </c>
      <c r="L12" s="67">
        <v>46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119</v>
      </c>
      <c r="I13" s="197"/>
      <c r="J13" s="17"/>
      <c r="K13" s="4"/>
      <c r="L13" s="67"/>
      <c r="M13" s="86">
        <v>2421161</v>
      </c>
      <c r="N13" s="38">
        <v>2402161</v>
      </c>
      <c r="O13" s="28">
        <v>800492.1</v>
      </c>
      <c r="P13" s="330">
        <f>O13/N13</f>
        <v>0.33323832166120421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52</v>
      </c>
      <c r="I14" s="184" t="s">
        <v>22</v>
      </c>
      <c r="J14" s="15">
        <f>+J15+J16+J17</f>
        <v>108</v>
      </c>
      <c r="K14" s="6">
        <f>+K15+K16+K17</f>
        <v>22</v>
      </c>
      <c r="L14" s="16">
        <f>+L15+L16+L17</f>
        <v>12</v>
      </c>
      <c r="M14" s="97"/>
      <c r="N14" s="42"/>
      <c r="O14" s="30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53</v>
      </c>
      <c r="I15" s="197" t="s">
        <v>22</v>
      </c>
      <c r="J15" s="17">
        <v>100</v>
      </c>
      <c r="K15" s="4">
        <v>18</v>
      </c>
      <c r="L15" s="67">
        <v>8</v>
      </c>
      <c r="M15" s="86"/>
      <c r="N15" s="38"/>
      <c r="O15" s="28"/>
      <c r="P15" s="323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5" t="s">
        <v>54</v>
      </c>
      <c r="I16" s="197" t="s">
        <v>22</v>
      </c>
      <c r="J16" s="17">
        <v>4</v>
      </c>
      <c r="K16" s="4">
        <v>2</v>
      </c>
      <c r="L16" s="67">
        <v>2</v>
      </c>
      <c r="M16" s="86"/>
      <c r="N16" s="38"/>
      <c r="O16" s="28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55</v>
      </c>
      <c r="I17" s="197" t="s">
        <v>22</v>
      </c>
      <c r="J17" s="17">
        <v>4</v>
      </c>
      <c r="K17" s="4">
        <v>2</v>
      </c>
      <c r="L17" s="67">
        <v>2</v>
      </c>
      <c r="M17" s="86"/>
      <c r="N17" s="38"/>
      <c r="O17" s="28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56</v>
      </c>
      <c r="I18" s="197" t="s">
        <v>15</v>
      </c>
      <c r="J18" s="17">
        <v>170</v>
      </c>
      <c r="K18" s="4">
        <v>170</v>
      </c>
      <c r="L18" s="67">
        <v>78</v>
      </c>
      <c r="M18" s="86"/>
      <c r="N18" s="38"/>
      <c r="O18" s="28"/>
      <c r="P18" s="323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120</v>
      </c>
      <c r="I19" s="197"/>
      <c r="J19" s="17"/>
      <c r="K19" s="4"/>
      <c r="L19" s="67"/>
      <c r="M19" s="86">
        <v>2382389</v>
      </c>
      <c r="N19" s="38">
        <v>2434789</v>
      </c>
      <c r="O19" s="28">
        <v>663020.97</v>
      </c>
      <c r="P19" s="330">
        <f>O19/N19</f>
        <v>0.27231146928953598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57</v>
      </c>
      <c r="I20" s="184" t="s">
        <v>22</v>
      </c>
      <c r="J20" s="68">
        <f>+J22+J23+J24</f>
        <v>4330</v>
      </c>
      <c r="K20" s="7">
        <f>+K22+K23+K24</f>
        <v>5325</v>
      </c>
      <c r="L20" s="18">
        <f>+L22+L23+L24</f>
        <v>2912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5" t="s">
        <v>58</v>
      </c>
      <c r="I21" s="197" t="s">
        <v>59</v>
      </c>
      <c r="J21" s="17">
        <v>110</v>
      </c>
      <c r="K21" s="4">
        <v>176</v>
      </c>
      <c r="L21" s="67">
        <v>142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5" t="s">
        <v>60</v>
      </c>
      <c r="I22" s="197" t="s">
        <v>22</v>
      </c>
      <c r="J22" s="17">
        <v>95</v>
      </c>
      <c r="K22" s="4">
        <v>93</v>
      </c>
      <c r="L22" s="67">
        <v>80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5" t="s">
        <v>165</v>
      </c>
      <c r="I23" s="197" t="s">
        <v>22</v>
      </c>
      <c r="J23" s="17">
        <v>35</v>
      </c>
      <c r="K23" s="4">
        <v>32</v>
      </c>
      <c r="L23" s="67">
        <v>32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16" t="s">
        <v>166</v>
      </c>
      <c r="I24" s="217" t="s">
        <v>22</v>
      </c>
      <c r="J24" s="89">
        <v>4200</v>
      </c>
      <c r="K24" s="226">
        <v>5200</v>
      </c>
      <c r="L24" s="72">
        <v>2800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zoomScale="130" zoomScaleNormal="130" zoomScaleSheetLayoutView="100" workbookViewId="0">
      <selection activeCell="O15" sqref="O15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68" t="s">
        <v>111</v>
      </c>
      <c r="B5" s="369"/>
      <c r="C5" s="369"/>
      <c r="D5" s="369"/>
      <c r="E5" s="369"/>
      <c r="F5" s="369"/>
      <c r="G5" s="369"/>
      <c r="H5" s="369"/>
      <c r="I5" s="370"/>
      <c r="J5" s="359" t="s">
        <v>94</v>
      </c>
      <c r="K5" s="360"/>
      <c r="L5" s="361"/>
      <c r="M5" s="359" t="s">
        <v>106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7" t="s">
        <v>118</v>
      </c>
      <c r="I7" s="218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22</v>
      </c>
      <c r="M11" s="86">
        <v>5499709</v>
      </c>
      <c r="N11" s="38">
        <v>5525179</v>
      </c>
      <c r="O11" s="28">
        <v>2073333.16</v>
      </c>
      <c r="P11" s="330">
        <f>O11/N11</f>
        <v>0.3752517628840622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29</v>
      </c>
      <c r="K12" s="4">
        <v>23</v>
      </c>
      <c r="L12" s="67">
        <v>22</v>
      </c>
      <c r="M12" s="87"/>
      <c r="N12" s="39"/>
      <c r="O12" s="26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117</v>
      </c>
      <c r="I13" s="197"/>
      <c r="J13" s="17"/>
      <c r="K13" s="6"/>
      <c r="L13" s="16"/>
      <c r="M13" s="57"/>
      <c r="N13" s="3"/>
      <c r="O13" s="13"/>
      <c r="P13" s="330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167</v>
      </c>
      <c r="I14" s="184" t="s">
        <v>27</v>
      </c>
      <c r="J14" s="15">
        <f>SUM(J15)</f>
        <v>34</v>
      </c>
      <c r="K14" s="15">
        <f>SUM(K15)</f>
        <v>20</v>
      </c>
      <c r="L14" s="15">
        <f>SUM(L15)</f>
        <v>11</v>
      </c>
      <c r="M14" s="86">
        <v>2500291</v>
      </c>
      <c r="N14" s="38">
        <v>2474821</v>
      </c>
      <c r="O14" s="28">
        <v>653615.99</v>
      </c>
      <c r="P14" s="330">
        <f>O14/N14</f>
        <v>0.2641063697132035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168</v>
      </c>
      <c r="I15" s="197" t="s">
        <v>27</v>
      </c>
      <c r="J15" s="17">
        <v>34</v>
      </c>
      <c r="K15" s="4">
        <v>20</v>
      </c>
      <c r="L15" s="67">
        <v>11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95" style="127" bestFit="1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61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7" t="s">
        <v>113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9653755</v>
      </c>
      <c r="N10" s="38">
        <v>15963968</v>
      </c>
      <c r="O10" s="28">
        <v>6349340.6299999999</v>
      </c>
      <c r="P10" s="330">
        <f>O10/N10</f>
        <v>0.39772947615530174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150</v>
      </c>
      <c r="K11" s="6">
        <f>+K12</f>
        <v>195</v>
      </c>
      <c r="L11" s="16">
        <f>+L12</f>
        <v>145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150</v>
      </c>
      <c r="K12" s="4">
        <v>195</v>
      </c>
      <c r="L12" s="67">
        <v>145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116</v>
      </c>
      <c r="I13" s="197"/>
      <c r="J13" s="17"/>
      <c r="K13" s="4"/>
      <c r="L13" s="67"/>
      <c r="M13" s="86">
        <v>96245</v>
      </c>
      <c r="N13" s="38">
        <v>1196245</v>
      </c>
      <c r="O13" s="28">
        <v>4237</v>
      </c>
      <c r="P13" s="330">
        <f>O13/N13</f>
        <v>3.541916580633566E-3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62</v>
      </c>
      <c r="I14" s="184" t="s">
        <v>63</v>
      </c>
      <c r="J14" s="68">
        <f>+J15</f>
        <v>1800</v>
      </c>
      <c r="K14" s="7">
        <f>+K15</f>
        <v>2800</v>
      </c>
      <c r="L14" s="18">
        <f>+L15</f>
        <v>0</v>
      </c>
      <c r="M14" s="86"/>
      <c r="N14" s="38"/>
      <c r="O14" s="28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62</v>
      </c>
      <c r="I15" s="197" t="s">
        <v>63</v>
      </c>
      <c r="J15" s="69">
        <v>1800</v>
      </c>
      <c r="K15" s="8">
        <v>2800</v>
      </c>
      <c r="L15" s="70">
        <v>0</v>
      </c>
      <c r="M15" s="86"/>
      <c r="N15" s="38"/>
      <c r="O15" s="28"/>
      <c r="P15" s="323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6" t="s">
        <v>64</v>
      </c>
      <c r="I16" s="217" t="s">
        <v>65</v>
      </c>
      <c r="J16" s="71">
        <v>2425000</v>
      </c>
      <c r="K16" s="226">
        <v>1800000</v>
      </c>
      <c r="L16" s="72">
        <v>656886</v>
      </c>
      <c r="M16" s="171"/>
      <c r="N16" s="172"/>
      <c r="O16" s="173"/>
      <c r="P16" s="323"/>
    </row>
    <row r="17" spans="1:16" ht="15" x14ac:dyDescent="0.3">
      <c r="A17" s="333"/>
      <c r="B17" s="334">
        <v>94</v>
      </c>
      <c r="C17" s="333"/>
      <c r="D17" s="333"/>
      <c r="E17" s="333"/>
      <c r="F17" s="333"/>
      <c r="G17" s="333"/>
      <c r="H17" s="132" t="s">
        <v>183</v>
      </c>
      <c r="I17" s="335"/>
      <c r="J17" s="133"/>
      <c r="K17" s="129"/>
      <c r="L17" s="158"/>
      <c r="M17" s="133"/>
      <c r="N17" s="129"/>
      <c r="O17" s="158"/>
    </row>
    <row r="18" spans="1:16" ht="15" x14ac:dyDescent="0.3">
      <c r="A18" s="333"/>
      <c r="B18" s="333"/>
      <c r="C18" s="334">
        <v>7</v>
      </c>
      <c r="D18" s="333"/>
      <c r="E18" s="333"/>
      <c r="F18" s="333"/>
      <c r="G18" s="333"/>
      <c r="H18" s="132" t="s">
        <v>185</v>
      </c>
      <c r="I18" s="335"/>
      <c r="J18" s="133"/>
      <c r="K18" s="129"/>
      <c r="L18" s="158"/>
      <c r="M18" s="133"/>
      <c r="N18" s="129"/>
      <c r="O18" s="158"/>
    </row>
    <row r="19" spans="1:16" ht="15" x14ac:dyDescent="0.3">
      <c r="A19" s="333"/>
      <c r="B19" s="333"/>
      <c r="C19" s="333"/>
      <c r="D19" s="334">
        <v>0</v>
      </c>
      <c r="E19" s="333"/>
      <c r="F19" s="333"/>
      <c r="G19" s="333"/>
      <c r="H19" s="347" t="s">
        <v>13</v>
      </c>
      <c r="I19" s="335"/>
      <c r="J19" s="133"/>
      <c r="K19" s="129"/>
      <c r="L19" s="158"/>
      <c r="M19" s="28"/>
      <c r="N19" s="28"/>
      <c r="O19" s="28"/>
    </row>
    <row r="20" spans="1:16" ht="15" x14ac:dyDescent="0.3">
      <c r="A20" s="334"/>
      <c r="B20" s="333"/>
      <c r="C20" s="333"/>
      <c r="D20" s="333"/>
      <c r="E20" s="334">
        <v>1</v>
      </c>
      <c r="F20" s="334">
        <v>0</v>
      </c>
      <c r="G20" s="333"/>
      <c r="H20" s="132" t="s">
        <v>186</v>
      </c>
      <c r="I20" s="335"/>
      <c r="J20" s="133"/>
      <c r="K20" s="129"/>
      <c r="L20" s="158"/>
      <c r="M20" s="28">
        <v>0</v>
      </c>
      <c r="N20" s="28">
        <v>1100000</v>
      </c>
      <c r="O20" s="28">
        <v>184800</v>
      </c>
      <c r="P20" s="330">
        <f>O20/N20</f>
        <v>0.16800000000000001</v>
      </c>
    </row>
    <row r="21" spans="1:16" ht="15" hidden="1" x14ac:dyDescent="0.3">
      <c r="A21" s="333"/>
      <c r="B21" s="333"/>
      <c r="C21" s="333"/>
      <c r="D21" s="333"/>
      <c r="E21" s="333"/>
      <c r="F21" s="333"/>
      <c r="G21" s="334">
        <v>1</v>
      </c>
      <c r="H21" s="132" t="s">
        <v>184</v>
      </c>
      <c r="I21" s="336" t="s">
        <v>15</v>
      </c>
      <c r="J21" s="337">
        <v>0</v>
      </c>
      <c r="K21" s="338">
        <f>+K22</f>
        <v>0</v>
      </c>
      <c r="L21" s="338">
        <f>+L22</f>
        <v>0</v>
      </c>
      <c r="M21" s="337">
        <v>0</v>
      </c>
      <c r="N21" s="339">
        <v>0</v>
      </c>
      <c r="O21" s="338">
        <v>0</v>
      </c>
    </row>
    <row r="22" spans="1:16" ht="14.25" hidden="1" thickBot="1" x14ac:dyDescent="0.3">
      <c r="A22" s="333"/>
      <c r="B22" s="333"/>
      <c r="C22" s="333"/>
      <c r="D22" s="333"/>
      <c r="E22" s="333"/>
      <c r="F22" s="333"/>
      <c r="G22" s="333">
        <v>2</v>
      </c>
      <c r="H22" s="129" t="s">
        <v>184</v>
      </c>
      <c r="I22" s="313" t="s">
        <v>15</v>
      </c>
      <c r="J22" s="231">
        <v>0</v>
      </c>
      <c r="K22" s="130">
        <v>0</v>
      </c>
      <c r="L22" s="177">
        <v>0</v>
      </c>
      <c r="M22" s="231"/>
      <c r="N22" s="130"/>
      <c r="O22" s="177"/>
    </row>
    <row r="23" spans="1:16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60" t="s">
        <v>187</v>
      </c>
      <c r="I23" s="184" t="s">
        <v>15</v>
      </c>
      <c r="J23" s="68">
        <v>0</v>
      </c>
      <c r="K23" s="7">
        <v>1000</v>
      </c>
      <c r="L23" s="18">
        <f>+L24</f>
        <v>0</v>
      </c>
      <c r="M23" s="86"/>
      <c r="N23" s="38"/>
      <c r="O23" s="28"/>
      <c r="P23" s="323"/>
    </row>
    <row r="24" spans="1:16" ht="15" x14ac:dyDescent="0.25">
      <c r="A24" s="15"/>
      <c r="B24" s="2"/>
      <c r="C24" s="2"/>
      <c r="D24" s="2"/>
      <c r="E24" s="3"/>
      <c r="F24" s="3"/>
      <c r="G24" s="3">
        <v>2</v>
      </c>
      <c r="H24" s="195" t="s">
        <v>187</v>
      </c>
      <c r="I24" s="197" t="s">
        <v>15</v>
      </c>
      <c r="J24" s="69">
        <v>0</v>
      </c>
      <c r="K24" s="8">
        <v>1000</v>
      </c>
      <c r="L24" s="70">
        <v>0</v>
      </c>
      <c r="M24" s="86"/>
      <c r="N24" s="38"/>
      <c r="O24" s="28"/>
      <c r="P24" s="323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112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4" t="s">
        <v>115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25948705</v>
      </c>
      <c r="N10" s="38">
        <v>25129105</v>
      </c>
      <c r="O10" s="28">
        <v>12269800.560000001</v>
      </c>
      <c r="P10" s="330">
        <f>O10/N10</f>
        <v>0.48827049590504717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604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508</v>
      </c>
      <c r="K12" s="4">
        <v>756</v>
      </c>
      <c r="L12" s="67">
        <v>604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66</v>
      </c>
      <c r="I13" s="197"/>
      <c r="J13" s="17"/>
      <c r="K13" s="4"/>
      <c r="L13" s="67"/>
      <c r="M13" s="86">
        <v>47051295</v>
      </c>
      <c r="N13" s="38">
        <v>42370895</v>
      </c>
      <c r="O13" s="28">
        <v>9352360.6099999994</v>
      </c>
      <c r="P13" s="330">
        <f>O13/N13</f>
        <v>0.22072605759212779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67</v>
      </c>
      <c r="I14" s="184" t="s">
        <v>27</v>
      </c>
      <c r="J14" s="68">
        <v>327000</v>
      </c>
      <c r="K14" s="7">
        <f>K15+K17</f>
        <v>374340</v>
      </c>
      <c r="L14" s="18">
        <f>L15+L17</f>
        <v>174502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5" t="s">
        <v>180</v>
      </c>
      <c r="I15" s="197" t="s">
        <v>27</v>
      </c>
      <c r="J15" s="69">
        <v>75000</v>
      </c>
      <c r="K15" s="8">
        <v>94340</v>
      </c>
      <c r="L15" s="70">
        <v>34500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5" t="s">
        <v>68</v>
      </c>
      <c r="I16" s="197" t="s">
        <v>15</v>
      </c>
      <c r="J16" s="69">
        <v>6000</v>
      </c>
      <c r="K16" s="8">
        <v>8450</v>
      </c>
      <c r="L16" s="70">
        <v>4227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5" t="s">
        <v>69</v>
      </c>
      <c r="I17" s="197" t="s">
        <v>27</v>
      </c>
      <c r="J17" s="69">
        <v>250000</v>
      </c>
      <c r="K17" s="8">
        <v>280000</v>
      </c>
      <c r="L17" s="70">
        <v>140002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6" t="s">
        <v>70</v>
      </c>
      <c r="I18" s="217" t="s">
        <v>22</v>
      </c>
      <c r="J18" s="71">
        <v>3000</v>
      </c>
      <c r="K18" s="226">
        <v>3500</v>
      </c>
      <c r="L18" s="72">
        <v>1752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O26" sqref="O26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71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9" t="s">
        <v>106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7" t="s">
        <v>11</v>
      </c>
      <c r="I7" s="218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198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198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198"/>
      <c r="J10" s="57"/>
      <c r="K10" s="3"/>
      <c r="L10" s="13"/>
      <c r="M10" s="86">
        <v>11910440</v>
      </c>
      <c r="N10" s="38">
        <v>11910440</v>
      </c>
      <c r="O10" s="28">
        <v>2514194.33</v>
      </c>
      <c r="P10" s="330">
        <f>O10/N10</f>
        <v>0.21109164145069367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135</v>
      </c>
      <c r="I11" s="184" t="s">
        <v>72</v>
      </c>
      <c r="J11" s="68">
        <f>+J13</f>
        <v>8</v>
      </c>
      <c r="K11" s="7">
        <f>+K13</f>
        <v>9</v>
      </c>
      <c r="L11" s="18">
        <f>+L13</f>
        <v>2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5" t="s">
        <v>143</v>
      </c>
      <c r="I12" s="197" t="s">
        <v>15</v>
      </c>
      <c r="J12" s="69">
        <v>134</v>
      </c>
      <c r="K12" s="8">
        <v>112</v>
      </c>
      <c r="L12" s="70">
        <v>32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5" t="s">
        <v>135</v>
      </c>
      <c r="I13" s="197" t="s">
        <v>72</v>
      </c>
      <c r="J13" s="69">
        <v>8</v>
      </c>
      <c r="K13" s="8">
        <v>9</v>
      </c>
      <c r="L13" s="70">
        <v>2</v>
      </c>
      <c r="M13" s="86"/>
      <c r="N13" s="38"/>
      <c r="O13" s="28"/>
      <c r="P13" s="323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5" t="s">
        <v>169</v>
      </c>
      <c r="I14" s="197"/>
      <c r="J14" s="17"/>
      <c r="K14" s="4"/>
      <c r="L14" s="67"/>
      <c r="M14" s="54"/>
      <c r="N14" s="2"/>
      <c r="O14" s="29"/>
      <c r="P14" s="323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5" t="s">
        <v>12</v>
      </c>
      <c r="I15" s="184"/>
      <c r="J15" s="15"/>
      <c r="K15" s="6"/>
      <c r="L15" s="16"/>
      <c r="M15" s="54"/>
      <c r="N15" s="2"/>
      <c r="O15" s="29"/>
      <c r="P15" s="323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5" t="s">
        <v>13</v>
      </c>
      <c r="I16" s="197"/>
      <c r="J16" s="17"/>
      <c r="K16" s="4"/>
      <c r="L16" s="67"/>
      <c r="M16" s="54"/>
      <c r="N16" s="2"/>
      <c r="O16" s="29"/>
      <c r="P16" s="323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60" t="s">
        <v>144</v>
      </c>
      <c r="I17" s="197"/>
      <c r="J17" s="17"/>
      <c r="K17" s="4"/>
      <c r="L17" s="67"/>
      <c r="M17" s="86">
        <v>10246000</v>
      </c>
      <c r="N17" s="38">
        <v>10246000</v>
      </c>
      <c r="O17" s="28">
        <v>221800</v>
      </c>
      <c r="P17" s="330">
        <f>O17/N17</f>
        <v>2.164747218426703E-2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60" t="s">
        <v>170</v>
      </c>
      <c r="I18" s="184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23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5" t="s">
        <v>171</v>
      </c>
      <c r="I19" s="197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23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5" t="s">
        <v>172</v>
      </c>
      <c r="I20" s="197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23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5" t="s">
        <v>182</v>
      </c>
      <c r="I21" s="197" t="s">
        <v>15</v>
      </c>
      <c r="J21" s="69">
        <v>50</v>
      </c>
      <c r="K21" s="8">
        <v>87</v>
      </c>
      <c r="L21" s="70">
        <v>8</v>
      </c>
      <c r="M21" s="86"/>
      <c r="N21" s="38"/>
      <c r="O21" s="28"/>
      <c r="P21" s="323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5" t="s">
        <v>174</v>
      </c>
      <c r="I22" s="197"/>
      <c r="J22" s="17"/>
      <c r="K22" s="4"/>
      <c r="L22" s="67"/>
      <c r="M22" s="54"/>
      <c r="N22" s="2"/>
      <c r="O22" s="29"/>
      <c r="P22" s="323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5" t="s">
        <v>12</v>
      </c>
      <c r="I23" s="184"/>
      <c r="J23" s="15"/>
      <c r="K23" s="6"/>
      <c r="L23" s="16"/>
      <c r="M23" s="54"/>
      <c r="N23" s="2"/>
      <c r="O23" s="29"/>
      <c r="P23" s="323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5" t="s">
        <v>13</v>
      </c>
      <c r="I24" s="197"/>
      <c r="J24" s="17"/>
      <c r="K24" s="4"/>
      <c r="L24" s="67"/>
      <c r="M24" s="54"/>
      <c r="N24" s="2"/>
      <c r="O24" s="29"/>
      <c r="P24" s="323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5" t="s">
        <v>114</v>
      </c>
      <c r="I25" s="197"/>
      <c r="J25" s="17"/>
      <c r="K25" s="4"/>
      <c r="L25" s="67"/>
      <c r="M25" s="86">
        <v>82670560</v>
      </c>
      <c r="N25" s="38">
        <v>53433998</v>
      </c>
      <c r="O25" s="28">
        <v>14013512.390000001</v>
      </c>
      <c r="P25" s="330">
        <f>O25/N25</f>
        <v>0.26225835450306378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16</v>
      </c>
      <c r="I26" s="184" t="s">
        <v>15</v>
      </c>
      <c r="J26" s="68">
        <f>+J27</f>
        <v>356</v>
      </c>
      <c r="K26" s="7">
        <f t="shared" ref="K26:L26" si="0">+K27</f>
        <v>240</v>
      </c>
      <c r="L26" s="18">
        <f t="shared" si="0"/>
        <v>63</v>
      </c>
      <c r="M26" s="86"/>
      <c r="N26" s="38"/>
      <c r="O26" s="28"/>
      <c r="P26" s="323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6" t="s">
        <v>16</v>
      </c>
      <c r="I27" s="217" t="s">
        <v>15</v>
      </c>
      <c r="J27" s="89">
        <v>356</v>
      </c>
      <c r="K27" s="226">
        <v>240</v>
      </c>
      <c r="L27" s="72">
        <v>63</v>
      </c>
      <c r="M27" s="171"/>
      <c r="N27" s="172"/>
      <c r="O27" s="173"/>
      <c r="P27" s="323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21" customHeight="1" thickBot="1" x14ac:dyDescent="0.3">
      <c r="A5" s="371" t="s">
        <v>73</v>
      </c>
      <c r="B5" s="372"/>
      <c r="C5" s="372"/>
      <c r="D5" s="372"/>
      <c r="E5" s="372"/>
      <c r="F5" s="372"/>
      <c r="G5" s="372"/>
      <c r="H5" s="372"/>
      <c r="I5" s="373"/>
      <c r="J5" s="374" t="s">
        <v>80</v>
      </c>
      <c r="K5" s="375"/>
      <c r="L5" s="376"/>
      <c r="M5" s="374" t="s">
        <v>106</v>
      </c>
      <c r="N5" s="375"/>
      <c r="O5" s="37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3" t="s">
        <v>169</v>
      </c>
      <c r="I7" s="274"/>
      <c r="J7" s="262"/>
      <c r="K7" s="108"/>
      <c r="L7" s="263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6" t="s">
        <v>12</v>
      </c>
      <c r="I8" s="265"/>
      <c r="J8" s="251"/>
      <c r="K8" s="20"/>
      <c r="L8" s="252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6" t="s">
        <v>13</v>
      </c>
      <c r="I9" s="265"/>
      <c r="J9" s="251"/>
      <c r="K9" s="20"/>
      <c r="L9" s="252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6" t="s">
        <v>114</v>
      </c>
      <c r="I10" s="264"/>
      <c r="J10" s="251"/>
      <c r="K10" s="20"/>
      <c r="L10" s="252"/>
      <c r="M10" s="113">
        <v>53496800</v>
      </c>
      <c r="N10" s="104">
        <v>45758558</v>
      </c>
      <c r="O10" s="105">
        <v>9850130.8499999996</v>
      </c>
      <c r="P10" s="330">
        <f>O10/N10</f>
        <v>0.21526313941099279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7" t="s">
        <v>16</v>
      </c>
      <c r="I11" s="266" t="s">
        <v>15</v>
      </c>
      <c r="J11" s="23">
        <f>+J12</f>
        <v>92</v>
      </c>
      <c r="K11" s="33">
        <f t="shared" ref="K11:L11" si="0">+K12</f>
        <v>693</v>
      </c>
      <c r="L11" s="253">
        <f t="shared" si="0"/>
        <v>70</v>
      </c>
      <c r="M11" s="112"/>
      <c r="N11" s="34"/>
      <c r="O11" s="22"/>
      <c r="P11" s="324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6" t="s">
        <v>16</v>
      </c>
      <c r="I12" s="267" t="s">
        <v>15</v>
      </c>
      <c r="J12" s="254">
        <v>92</v>
      </c>
      <c r="K12" s="35">
        <v>693</v>
      </c>
      <c r="L12" s="255">
        <v>70</v>
      </c>
      <c r="M12" s="112"/>
      <c r="N12" s="34"/>
      <c r="O12" s="22"/>
      <c r="P12" s="324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6" t="s">
        <v>175</v>
      </c>
      <c r="I13" s="267"/>
      <c r="J13" s="254"/>
      <c r="K13" s="35"/>
      <c r="L13" s="255"/>
      <c r="M13" s="112">
        <v>520903200</v>
      </c>
      <c r="N13" s="34">
        <v>367462229</v>
      </c>
      <c r="O13" s="22">
        <v>38094128.979999997</v>
      </c>
      <c r="P13" s="330">
        <f>O13/N13</f>
        <v>0.10366814865208908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7" t="s">
        <v>74</v>
      </c>
      <c r="I14" s="266" t="s">
        <v>63</v>
      </c>
      <c r="J14" s="36">
        <f>SUM(J15:J19)</f>
        <v>9527</v>
      </c>
      <c r="K14" s="36">
        <f>SUM(K15:K19)</f>
        <v>10530</v>
      </c>
      <c r="L14" s="256">
        <f>SUM(L15:L19)</f>
        <v>778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6" t="s">
        <v>75</v>
      </c>
      <c r="I15" s="267" t="s">
        <v>63</v>
      </c>
      <c r="J15" s="257">
        <v>358</v>
      </c>
      <c r="K15" s="37">
        <v>406</v>
      </c>
      <c r="L15" s="258">
        <v>26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6" t="s">
        <v>76</v>
      </c>
      <c r="I16" s="267" t="s">
        <v>63</v>
      </c>
      <c r="J16" s="254">
        <v>273</v>
      </c>
      <c r="K16" s="35">
        <v>273</v>
      </c>
      <c r="L16" s="255">
        <v>15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6" t="s">
        <v>77</v>
      </c>
      <c r="I17" s="267" t="s">
        <v>63</v>
      </c>
      <c r="J17" s="254">
        <v>115</v>
      </c>
      <c r="K17" s="35">
        <v>115</v>
      </c>
      <c r="L17" s="255">
        <v>0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6" t="s">
        <v>78</v>
      </c>
      <c r="I18" s="267" t="s">
        <v>63</v>
      </c>
      <c r="J18" s="254">
        <v>205</v>
      </c>
      <c r="K18" s="35">
        <v>667</v>
      </c>
      <c r="L18" s="255">
        <v>35</v>
      </c>
      <c r="M18" s="112"/>
      <c r="N18" s="34"/>
      <c r="O18" s="22"/>
    </row>
    <row r="19" spans="1:15" ht="15.75" thickBot="1" x14ac:dyDescent="0.3">
      <c r="A19" s="268"/>
      <c r="B19" s="269"/>
      <c r="C19" s="269"/>
      <c r="D19" s="269"/>
      <c r="E19" s="269"/>
      <c r="F19" s="269"/>
      <c r="G19" s="270">
        <v>7</v>
      </c>
      <c r="H19" s="271" t="s">
        <v>79</v>
      </c>
      <c r="I19" s="272" t="s">
        <v>63</v>
      </c>
      <c r="J19" s="259">
        <v>8576</v>
      </c>
      <c r="K19" s="260">
        <v>9069</v>
      </c>
      <c r="L19" s="261">
        <v>702</v>
      </c>
      <c r="M19" s="248"/>
      <c r="N19" s="249"/>
      <c r="O19" s="25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zoomScale="115" zoomScaleNormal="115" zoomScaleSheetLayoutView="100" workbookViewId="0">
      <selection activeCell="O11" sqref="O11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3" width="13.7109375" style="127" bestFit="1" customWidth="1"/>
    <col min="14" max="14" width="14.855468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020 1029:2040 2049:4095 4104:5115 5124:8190 8199:9210 9219:12285 12294:13305 13314:15360 15369:16380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020 1029:2040 2049:4095 4104:5115 5124:8190 8199:9210 9219:12285 12294:13305 13314:15360 15369:16380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49" t="s">
        <v>108</v>
      </c>
      <c r="B5" s="350"/>
      <c r="C5" s="350"/>
      <c r="D5" s="350"/>
      <c r="E5" s="350"/>
      <c r="F5" s="350"/>
      <c r="G5" s="350"/>
      <c r="H5" s="350"/>
      <c r="I5" s="356"/>
      <c r="J5" s="352" t="s">
        <v>94</v>
      </c>
      <c r="K5" s="353"/>
      <c r="L5" s="357"/>
      <c r="M5" s="358" t="s">
        <v>106</v>
      </c>
      <c r="N5" s="353"/>
      <c r="O5" s="354"/>
    </row>
    <row r="6" spans="1:1020 1029:2040 2049:4095 4104:5115 5124:8190 8199:9210 9219:12285 12294:13305 13314:15360 15369:16380" s="1" customFormat="1" ht="39.75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93</v>
      </c>
      <c r="I6" s="281" t="s">
        <v>8</v>
      </c>
      <c r="J6" s="79" t="s">
        <v>9</v>
      </c>
      <c r="K6" s="305" t="s">
        <v>10</v>
      </c>
      <c r="L6" s="178" t="s">
        <v>136</v>
      </c>
      <c r="M6" s="306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8" t="s">
        <v>11</v>
      </c>
      <c r="I7" s="282"/>
      <c r="J7" s="51"/>
      <c r="K7" s="279"/>
      <c r="L7" s="280"/>
      <c r="M7" s="51"/>
      <c r="N7" s="279"/>
      <c r="O7" s="280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3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3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203"/>
      <c r="J10" s="15"/>
      <c r="K10" s="6"/>
      <c r="L10" s="16"/>
      <c r="M10" s="97">
        <v>69518786</v>
      </c>
      <c r="N10" s="42">
        <v>78839382</v>
      </c>
      <c r="O10" s="30">
        <v>24454378.239999998</v>
      </c>
      <c r="P10" s="328">
        <f>O10/N10</f>
        <v>0.3101797302267032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3" t="s">
        <v>15</v>
      </c>
      <c r="J11" s="179">
        <f>J12</f>
        <v>305</v>
      </c>
      <c r="K11" s="48">
        <f>K12</f>
        <v>184</v>
      </c>
      <c r="L11" s="180">
        <f>L12</f>
        <v>0</v>
      </c>
      <c r="M11" s="97"/>
      <c r="N11" s="42"/>
      <c r="O11" s="30"/>
      <c r="P11" s="322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62" t="s">
        <v>16</v>
      </c>
      <c r="I12" s="284" t="s">
        <v>15</v>
      </c>
      <c r="J12" s="181">
        <v>305</v>
      </c>
      <c r="K12" s="49">
        <v>184</v>
      </c>
      <c r="L12" s="182">
        <v>0</v>
      </c>
      <c r="M12" s="312"/>
      <c r="N12" s="124"/>
      <c r="O12" s="125"/>
      <c r="P12" s="322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17</v>
      </c>
      <c r="I13" s="283"/>
      <c r="J13" s="179"/>
      <c r="K13" s="48"/>
      <c r="L13" s="180"/>
      <c r="M13" s="97"/>
      <c r="N13" s="42"/>
      <c r="O13" s="30"/>
      <c r="P13" s="322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61" t="s">
        <v>135</v>
      </c>
      <c r="I14" s="283" t="s">
        <v>18</v>
      </c>
      <c r="J14" s="179">
        <v>1955</v>
      </c>
      <c r="K14" s="48">
        <f>SUM(K15:K15)</f>
        <v>2088</v>
      </c>
      <c r="L14" s="48">
        <f>SUM(L15:L15)</f>
        <v>266</v>
      </c>
      <c r="M14" s="97">
        <v>160797783</v>
      </c>
      <c r="N14" s="42">
        <v>152076587</v>
      </c>
      <c r="O14" s="30">
        <v>52897328.100000001</v>
      </c>
      <c r="P14" s="328">
        <f>O14/N14</f>
        <v>0.34783347748328941</v>
      </c>
    </row>
    <row r="15" spans="1:1020 1029:2040 2049:4095 4104:5115 5124:8190 8199:9210 9219:12285 12294:13305 13314:15360 15369:16380" s="168" customFormat="1" ht="15.75" thickBot="1" x14ac:dyDescent="0.3">
      <c r="A15" s="340"/>
      <c r="B15" s="130"/>
      <c r="C15" s="130"/>
      <c r="D15" s="130"/>
      <c r="E15" s="130"/>
      <c r="F15" s="130"/>
      <c r="G15" s="130">
        <v>5</v>
      </c>
      <c r="H15" s="130" t="s">
        <v>135</v>
      </c>
      <c r="I15" s="341" t="s">
        <v>18</v>
      </c>
      <c r="J15" s="342">
        <v>1955</v>
      </c>
      <c r="K15" s="343">
        <v>2088</v>
      </c>
      <c r="L15" s="223">
        <v>266</v>
      </c>
      <c r="M15" s="344"/>
      <c r="N15" s="345"/>
      <c r="O15" s="346"/>
      <c r="P15" s="329"/>
      <c r="X15" s="169"/>
      <c r="Y15" s="169"/>
      <c r="Z15" s="169"/>
      <c r="AA15" s="169"/>
      <c r="AB15" s="169"/>
      <c r="AC15" s="169"/>
      <c r="AD15" s="169"/>
      <c r="AM15" s="169"/>
      <c r="AN15" s="169"/>
      <c r="AO15" s="169"/>
      <c r="AP15" s="169"/>
      <c r="AQ15" s="169"/>
      <c r="AR15" s="169"/>
      <c r="AS15" s="169"/>
      <c r="BB15" s="169"/>
      <c r="BC15" s="169"/>
      <c r="BD15" s="169"/>
      <c r="BE15" s="169"/>
      <c r="BF15" s="169"/>
      <c r="BG15" s="169"/>
      <c r="BH15" s="169"/>
      <c r="BQ15" s="169"/>
      <c r="BR15" s="169"/>
      <c r="BS15" s="169"/>
      <c r="BT15" s="169"/>
      <c r="BU15" s="169"/>
      <c r="BV15" s="169"/>
      <c r="BW15" s="169"/>
      <c r="CF15" s="169"/>
      <c r="CG15" s="169"/>
      <c r="CH15" s="169"/>
      <c r="CI15" s="169"/>
      <c r="CJ15" s="169"/>
      <c r="CK15" s="169"/>
      <c r="CL15" s="169"/>
      <c r="CU15" s="169"/>
      <c r="CV15" s="169"/>
      <c r="CW15" s="169"/>
      <c r="CX15" s="169"/>
      <c r="CY15" s="169"/>
      <c r="CZ15" s="169"/>
      <c r="DA15" s="169"/>
      <c r="DJ15" s="169"/>
      <c r="DK15" s="169"/>
      <c r="DL15" s="169"/>
      <c r="DM15" s="169"/>
      <c r="DN15" s="169"/>
      <c r="DO15" s="169"/>
      <c r="DP15" s="169"/>
      <c r="DY15" s="169"/>
      <c r="DZ15" s="169"/>
      <c r="EA15" s="169"/>
      <c r="EB15" s="169"/>
      <c r="EC15" s="169"/>
      <c r="ED15" s="169"/>
      <c r="EE15" s="169"/>
      <c r="EN15" s="169"/>
      <c r="EO15" s="169"/>
      <c r="EP15" s="169"/>
      <c r="EQ15" s="169"/>
      <c r="ER15" s="169"/>
      <c r="ES15" s="169"/>
      <c r="ET15" s="169"/>
      <c r="FC15" s="169"/>
      <c r="FD15" s="169"/>
      <c r="FE15" s="169"/>
      <c r="FF15" s="169"/>
      <c r="FG15" s="169"/>
      <c r="FH15" s="169"/>
      <c r="FI15" s="169"/>
      <c r="FR15" s="169"/>
      <c r="FS15" s="169"/>
      <c r="FT15" s="169"/>
      <c r="FU15" s="169"/>
      <c r="FV15" s="169"/>
      <c r="FW15" s="169"/>
      <c r="FX15" s="169"/>
      <c r="GG15" s="169"/>
      <c r="GH15" s="169"/>
      <c r="GI15" s="169"/>
      <c r="GJ15" s="169"/>
      <c r="GK15" s="169"/>
      <c r="GL15" s="169"/>
      <c r="GM15" s="169"/>
      <c r="GV15" s="169"/>
      <c r="GW15" s="169"/>
      <c r="GX15" s="169"/>
      <c r="GY15" s="169"/>
      <c r="GZ15" s="169"/>
      <c r="HA15" s="169"/>
      <c r="HB15" s="169"/>
      <c r="HK15" s="169"/>
      <c r="HL15" s="169"/>
      <c r="HM15" s="169"/>
      <c r="HN15" s="169"/>
      <c r="HO15" s="169"/>
      <c r="HP15" s="169"/>
      <c r="HQ15" s="169"/>
      <c r="HZ15" s="169"/>
      <c r="IA15" s="169"/>
      <c r="IB15" s="169"/>
      <c r="IC15" s="169"/>
      <c r="ID15" s="169"/>
      <c r="IE15" s="169"/>
      <c r="IF15" s="169"/>
      <c r="IO15" s="169"/>
      <c r="IP15" s="169"/>
      <c r="IQ15" s="169"/>
      <c r="IR15" s="169"/>
      <c r="IS15" s="169"/>
      <c r="IT15" s="169"/>
      <c r="IU15" s="169"/>
      <c r="JD15" s="169"/>
      <c r="JE15" s="169"/>
      <c r="JF15" s="169"/>
      <c r="JG15" s="169"/>
      <c r="JH15" s="169"/>
      <c r="JI15" s="169"/>
      <c r="JJ15" s="169"/>
      <c r="JS15" s="169"/>
      <c r="JT15" s="169"/>
      <c r="JU15" s="169"/>
      <c r="JV15" s="169"/>
      <c r="JW15" s="169"/>
      <c r="JX15" s="169"/>
      <c r="JY15" s="169"/>
      <c r="KH15" s="169"/>
      <c r="KI15" s="169"/>
      <c r="KJ15" s="169"/>
      <c r="KK15" s="169"/>
      <c r="KL15" s="169"/>
      <c r="KM15" s="169"/>
      <c r="KN15" s="169"/>
      <c r="KW15" s="169"/>
      <c r="KX15" s="169"/>
      <c r="KY15" s="169"/>
      <c r="KZ15" s="169"/>
      <c r="LA15" s="169"/>
      <c r="LB15" s="169"/>
      <c r="LC15" s="169"/>
      <c r="LL15" s="169"/>
      <c r="LM15" s="169"/>
      <c r="LN15" s="169"/>
      <c r="LO15" s="169"/>
      <c r="LP15" s="169"/>
      <c r="LQ15" s="169"/>
      <c r="LR15" s="169"/>
      <c r="MA15" s="169"/>
      <c r="MB15" s="169"/>
      <c r="MC15" s="169"/>
      <c r="MD15" s="169"/>
      <c r="ME15" s="169"/>
      <c r="MF15" s="169"/>
      <c r="MG15" s="169"/>
      <c r="MP15" s="169"/>
      <c r="MQ15" s="169"/>
      <c r="MR15" s="169"/>
      <c r="MS15" s="169"/>
      <c r="MT15" s="169"/>
      <c r="MU15" s="169"/>
      <c r="MV15" s="169"/>
      <c r="NE15" s="169"/>
      <c r="NF15" s="169"/>
      <c r="NG15" s="169"/>
      <c r="NH15" s="169"/>
      <c r="NI15" s="169"/>
      <c r="NJ15" s="169"/>
      <c r="NK15" s="169"/>
      <c r="NT15" s="169"/>
      <c r="NU15" s="169"/>
      <c r="NV15" s="169"/>
      <c r="NW15" s="169"/>
      <c r="NX15" s="169"/>
      <c r="NY15" s="169"/>
      <c r="NZ15" s="169"/>
      <c r="OI15" s="169"/>
      <c r="OJ15" s="169"/>
      <c r="OK15" s="169"/>
      <c r="OL15" s="169"/>
      <c r="OM15" s="169"/>
      <c r="ON15" s="169"/>
      <c r="OO15" s="169"/>
      <c r="OX15" s="169"/>
      <c r="OY15" s="169"/>
      <c r="OZ15" s="169"/>
      <c r="PA15" s="169"/>
      <c r="PB15" s="169"/>
      <c r="PC15" s="169"/>
      <c r="PD15" s="169"/>
      <c r="PM15" s="169"/>
      <c r="PN15" s="169"/>
      <c r="PO15" s="169"/>
      <c r="PP15" s="169"/>
      <c r="PQ15" s="169"/>
      <c r="PR15" s="169"/>
      <c r="PS15" s="169"/>
      <c r="QB15" s="169"/>
      <c r="QC15" s="169"/>
      <c r="QD15" s="169"/>
      <c r="QE15" s="169"/>
      <c r="QF15" s="169"/>
      <c r="QG15" s="169"/>
      <c r="QH15" s="169"/>
      <c r="QQ15" s="169"/>
      <c r="QR15" s="169"/>
      <c r="QS15" s="169"/>
      <c r="QT15" s="169"/>
      <c r="QU15" s="169"/>
      <c r="QV15" s="169"/>
      <c r="QW15" s="169"/>
      <c r="RF15" s="169"/>
      <c r="RG15" s="169"/>
      <c r="RH15" s="169"/>
      <c r="RI15" s="169"/>
      <c r="RJ15" s="169"/>
      <c r="RK15" s="169"/>
      <c r="RL15" s="169"/>
      <c r="RU15" s="169"/>
      <c r="RV15" s="169"/>
      <c r="RW15" s="169"/>
      <c r="RX15" s="169"/>
      <c r="RY15" s="169"/>
      <c r="RZ15" s="169"/>
      <c r="SA15" s="169"/>
      <c r="SJ15" s="169"/>
      <c r="SK15" s="169"/>
      <c r="SL15" s="169"/>
      <c r="SM15" s="169"/>
      <c r="SN15" s="169"/>
      <c r="SO15" s="169"/>
      <c r="SP15" s="169"/>
      <c r="SY15" s="169"/>
      <c r="SZ15" s="169"/>
      <c r="TA15" s="169"/>
      <c r="TB15" s="169"/>
      <c r="TC15" s="169"/>
      <c r="TD15" s="169"/>
      <c r="TE15" s="169"/>
      <c r="TN15" s="169"/>
      <c r="TO15" s="169"/>
      <c r="TP15" s="169"/>
      <c r="TQ15" s="169"/>
      <c r="TR15" s="169"/>
      <c r="TS15" s="169"/>
      <c r="TT15" s="169"/>
      <c r="UC15" s="169"/>
      <c r="UD15" s="169"/>
      <c r="UE15" s="169"/>
      <c r="UF15" s="169"/>
      <c r="UG15" s="169"/>
      <c r="UH15" s="169"/>
      <c r="UI15" s="169"/>
      <c r="UR15" s="169"/>
      <c r="US15" s="169"/>
      <c r="UT15" s="169"/>
      <c r="UU15" s="169"/>
      <c r="UV15" s="169"/>
      <c r="UW15" s="169"/>
      <c r="UX15" s="169"/>
      <c r="VG15" s="169"/>
      <c r="VH15" s="169"/>
      <c r="VI15" s="169"/>
      <c r="VJ15" s="169"/>
      <c r="VK15" s="169"/>
      <c r="VL15" s="169"/>
      <c r="VM15" s="169"/>
      <c r="VV15" s="169"/>
      <c r="VW15" s="169"/>
      <c r="VX15" s="169"/>
      <c r="VY15" s="169"/>
      <c r="VZ15" s="169"/>
      <c r="WA15" s="169"/>
      <c r="WB15" s="169"/>
      <c r="WK15" s="169"/>
      <c r="WL15" s="169"/>
      <c r="WM15" s="169"/>
      <c r="WN15" s="169"/>
      <c r="WO15" s="169"/>
      <c r="WP15" s="169"/>
      <c r="WQ15" s="169"/>
      <c r="WZ15" s="169"/>
      <c r="XA15" s="169"/>
      <c r="XB15" s="169"/>
      <c r="XC15" s="169"/>
      <c r="XD15" s="169"/>
      <c r="XE15" s="169"/>
      <c r="XF15" s="169"/>
      <c r="XO15" s="169"/>
      <c r="XP15" s="169"/>
      <c r="XQ15" s="169"/>
      <c r="XR15" s="169"/>
      <c r="XS15" s="169"/>
      <c r="XT15" s="169"/>
      <c r="XU15" s="169"/>
      <c r="YD15" s="169"/>
      <c r="YE15" s="169"/>
      <c r="YF15" s="169"/>
      <c r="YG15" s="169"/>
      <c r="YH15" s="169"/>
      <c r="YI15" s="169"/>
      <c r="YJ15" s="169"/>
      <c r="YS15" s="169"/>
      <c r="YT15" s="169"/>
      <c r="YU15" s="169"/>
      <c r="YV15" s="169"/>
      <c r="YW15" s="169"/>
      <c r="YX15" s="169"/>
      <c r="YY15" s="169"/>
      <c r="ZH15" s="169"/>
      <c r="ZI15" s="169"/>
      <c r="ZJ15" s="169"/>
      <c r="ZK15" s="169"/>
      <c r="ZL15" s="169"/>
      <c r="ZM15" s="169"/>
      <c r="ZN15" s="169"/>
      <c r="ZW15" s="169"/>
      <c r="ZX15" s="169"/>
      <c r="ZY15" s="169"/>
      <c r="ZZ15" s="169"/>
      <c r="AAA15" s="169"/>
      <c r="AAB15" s="169"/>
      <c r="AAC15" s="169"/>
      <c r="AAL15" s="169"/>
      <c r="AAM15" s="169"/>
      <c r="AAN15" s="169"/>
      <c r="AAO15" s="169"/>
      <c r="AAP15" s="169"/>
      <c r="AAQ15" s="169"/>
      <c r="AAR15" s="169"/>
      <c r="ABA15" s="169"/>
      <c r="ABB15" s="169"/>
      <c r="ABC15" s="169"/>
      <c r="ABD15" s="169"/>
      <c r="ABE15" s="169"/>
      <c r="ABF15" s="169"/>
      <c r="ABG15" s="169"/>
      <c r="ABP15" s="169"/>
      <c r="ABQ15" s="169"/>
      <c r="ABR15" s="169"/>
      <c r="ABS15" s="169"/>
      <c r="ABT15" s="169"/>
      <c r="ABU15" s="169"/>
      <c r="ABV15" s="169"/>
      <c r="ACE15" s="169"/>
      <c r="ACF15" s="169"/>
      <c r="ACG15" s="169"/>
      <c r="ACH15" s="169"/>
      <c r="ACI15" s="169"/>
      <c r="ACJ15" s="169"/>
      <c r="ACK15" s="169"/>
      <c r="ACT15" s="169"/>
      <c r="ACU15" s="169"/>
      <c r="ACV15" s="169"/>
      <c r="ACW15" s="169"/>
      <c r="ACX15" s="169"/>
      <c r="ACY15" s="169"/>
      <c r="ACZ15" s="169"/>
      <c r="ADI15" s="169"/>
      <c r="ADJ15" s="169"/>
      <c r="ADK15" s="169"/>
      <c r="ADL15" s="169"/>
      <c r="ADM15" s="169"/>
      <c r="ADN15" s="169"/>
      <c r="ADO15" s="169"/>
      <c r="ADX15" s="169"/>
      <c r="ADY15" s="169"/>
      <c r="ADZ15" s="169"/>
      <c r="AEA15" s="169"/>
      <c r="AEB15" s="169"/>
      <c r="AEC15" s="169"/>
      <c r="AED15" s="169"/>
      <c r="AEM15" s="169"/>
      <c r="AEN15" s="169"/>
      <c r="AEO15" s="169"/>
      <c r="AEP15" s="169"/>
      <c r="AEQ15" s="169"/>
      <c r="AER15" s="169"/>
      <c r="AES15" s="169"/>
      <c r="AFB15" s="169"/>
      <c r="AFC15" s="169"/>
      <c r="AFD15" s="169"/>
      <c r="AFE15" s="169"/>
      <c r="AFF15" s="169"/>
      <c r="AFG15" s="169"/>
      <c r="AFH15" s="169"/>
      <c r="AFQ15" s="169"/>
      <c r="AFR15" s="169"/>
      <c r="AFS15" s="169"/>
      <c r="AFT15" s="169"/>
      <c r="AFU15" s="169"/>
      <c r="AFV15" s="169"/>
      <c r="AFW15" s="169"/>
      <c r="AGF15" s="169"/>
      <c r="AGG15" s="169"/>
      <c r="AGH15" s="169"/>
      <c r="AGI15" s="169"/>
      <c r="AGJ15" s="169"/>
      <c r="AGK15" s="169"/>
      <c r="AGL15" s="169"/>
      <c r="AGU15" s="169"/>
      <c r="AGV15" s="169"/>
      <c r="AGW15" s="169"/>
      <c r="AGX15" s="169"/>
      <c r="AGY15" s="169"/>
      <c r="AGZ15" s="169"/>
      <c r="AHA15" s="169"/>
      <c r="AHJ15" s="169"/>
      <c r="AHK15" s="169"/>
      <c r="AHL15" s="169"/>
      <c r="AHM15" s="169"/>
      <c r="AHN15" s="169"/>
      <c r="AHO15" s="169"/>
      <c r="AHP15" s="169"/>
      <c r="AHY15" s="169"/>
      <c r="AHZ15" s="169"/>
      <c r="AIA15" s="169"/>
      <c r="AIB15" s="169"/>
      <c r="AIC15" s="169"/>
      <c r="AID15" s="169"/>
      <c r="AIE15" s="169"/>
      <c r="AIN15" s="169"/>
      <c r="AIO15" s="169"/>
      <c r="AIP15" s="169"/>
      <c r="AIQ15" s="169"/>
      <c r="AIR15" s="169"/>
      <c r="AIS15" s="169"/>
      <c r="AIT15" s="169"/>
      <c r="AJC15" s="169"/>
      <c r="AJD15" s="169"/>
      <c r="AJE15" s="169"/>
      <c r="AJF15" s="169"/>
      <c r="AJG15" s="169"/>
      <c r="AJH15" s="169"/>
      <c r="AJI15" s="169"/>
      <c r="AJR15" s="169"/>
      <c r="AJS15" s="169"/>
      <c r="AJT15" s="169"/>
      <c r="AJU15" s="169"/>
      <c r="AJV15" s="169"/>
      <c r="AJW15" s="169"/>
      <c r="AJX15" s="169"/>
      <c r="AKG15" s="169"/>
      <c r="AKH15" s="169"/>
      <c r="AKI15" s="169"/>
      <c r="AKJ15" s="169"/>
      <c r="AKK15" s="169"/>
      <c r="AKL15" s="169"/>
      <c r="AKM15" s="169"/>
      <c r="AKV15" s="169"/>
      <c r="AKW15" s="169"/>
      <c r="AKX15" s="169"/>
      <c r="AKY15" s="169"/>
      <c r="AKZ15" s="169"/>
      <c r="ALA15" s="169"/>
      <c r="ALB15" s="169"/>
      <c r="ALK15" s="169"/>
      <c r="ALL15" s="169"/>
      <c r="ALM15" s="169"/>
      <c r="ALN15" s="169"/>
      <c r="ALO15" s="169"/>
      <c r="ALP15" s="169"/>
      <c r="ALQ15" s="169"/>
      <c r="ALZ15" s="169"/>
      <c r="AMA15" s="169"/>
      <c r="AMB15" s="169"/>
      <c r="AMC15" s="169"/>
      <c r="AMD15" s="169"/>
      <c r="AME15" s="169"/>
      <c r="AMF15" s="169"/>
      <c r="AMO15" s="169"/>
      <c r="AMP15" s="169"/>
      <c r="AMQ15" s="169"/>
      <c r="AMR15" s="169"/>
      <c r="AMS15" s="169"/>
      <c r="AMT15" s="169"/>
      <c r="AMU15" s="169"/>
      <c r="AND15" s="169"/>
      <c r="ANE15" s="169"/>
      <c r="ANF15" s="169"/>
      <c r="ANG15" s="169"/>
      <c r="ANH15" s="169"/>
      <c r="ANI15" s="169"/>
      <c r="ANJ15" s="169"/>
      <c r="ANS15" s="169"/>
      <c r="ANT15" s="169"/>
      <c r="ANU15" s="169"/>
      <c r="ANV15" s="169"/>
      <c r="ANW15" s="169"/>
      <c r="ANX15" s="169"/>
      <c r="ANY15" s="169"/>
      <c r="AOH15" s="169"/>
      <c r="AOI15" s="169"/>
      <c r="AOJ15" s="169"/>
      <c r="AOK15" s="169"/>
      <c r="AOL15" s="169"/>
      <c r="AOM15" s="169"/>
      <c r="AON15" s="169"/>
      <c r="AOW15" s="169"/>
      <c r="AOX15" s="169"/>
      <c r="AOY15" s="169"/>
      <c r="AOZ15" s="169"/>
      <c r="APA15" s="169"/>
      <c r="APB15" s="169"/>
      <c r="APC15" s="169"/>
      <c r="APL15" s="169"/>
      <c r="APM15" s="169"/>
      <c r="APN15" s="169"/>
      <c r="APO15" s="169"/>
      <c r="APP15" s="169"/>
      <c r="APQ15" s="169"/>
      <c r="APR15" s="169"/>
      <c r="AQA15" s="169"/>
      <c r="AQB15" s="169"/>
      <c r="AQC15" s="169"/>
      <c r="AQD15" s="169"/>
      <c r="AQE15" s="169"/>
      <c r="AQF15" s="169"/>
      <c r="AQG15" s="169"/>
      <c r="AQP15" s="169"/>
      <c r="AQQ15" s="169"/>
      <c r="AQR15" s="169"/>
      <c r="AQS15" s="169"/>
      <c r="AQT15" s="169"/>
      <c r="AQU15" s="169"/>
      <c r="AQV15" s="169"/>
      <c r="ARE15" s="169"/>
      <c r="ARF15" s="169"/>
      <c r="ARG15" s="169"/>
      <c r="ARH15" s="169"/>
      <c r="ARI15" s="169"/>
      <c r="ARJ15" s="169"/>
      <c r="ARK15" s="169"/>
      <c r="ART15" s="169"/>
      <c r="ARU15" s="169"/>
      <c r="ARV15" s="169"/>
      <c r="ARW15" s="169"/>
      <c r="ARX15" s="169"/>
      <c r="ARY15" s="169"/>
      <c r="ARZ15" s="169"/>
      <c r="ASI15" s="169"/>
      <c r="ASJ15" s="169"/>
      <c r="ASK15" s="169"/>
      <c r="ASL15" s="169"/>
      <c r="ASM15" s="169"/>
      <c r="ASN15" s="169"/>
      <c r="ASO15" s="169"/>
      <c r="ASX15" s="169"/>
      <c r="ASY15" s="169"/>
      <c r="ASZ15" s="169"/>
      <c r="ATA15" s="169"/>
      <c r="ATB15" s="169"/>
      <c r="ATC15" s="169"/>
      <c r="ATD15" s="169"/>
      <c r="ATM15" s="169"/>
      <c r="ATN15" s="169"/>
      <c r="ATO15" s="169"/>
      <c r="ATP15" s="169"/>
      <c r="ATQ15" s="169"/>
      <c r="ATR15" s="169"/>
      <c r="ATS15" s="169"/>
      <c r="AUB15" s="169"/>
      <c r="AUC15" s="169"/>
      <c r="AUD15" s="169"/>
      <c r="AUE15" s="169"/>
      <c r="AUF15" s="169"/>
      <c r="AUG15" s="169"/>
      <c r="AUH15" s="169"/>
      <c r="AUQ15" s="169"/>
      <c r="AUR15" s="169"/>
      <c r="AUS15" s="169"/>
      <c r="AUT15" s="169"/>
      <c r="AUU15" s="169"/>
      <c r="AUV15" s="169"/>
      <c r="AUW15" s="169"/>
      <c r="AVF15" s="169"/>
      <c r="AVG15" s="169"/>
      <c r="AVH15" s="169"/>
      <c r="AVI15" s="169"/>
      <c r="AVJ15" s="169"/>
      <c r="AVK15" s="169"/>
      <c r="AVL15" s="169"/>
      <c r="AVU15" s="169"/>
      <c r="AVV15" s="169"/>
      <c r="AVW15" s="169"/>
      <c r="AVX15" s="169"/>
      <c r="AVY15" s="169"/>
      <c r="AVZ15" s="169"/>
      <c r="AWA15" s="169"/>
      <c r="AWJ15" s="169"/>
      <c r="AWK15" s="169"/>
      <c r="AWL15" s="169"/>
      <c r="AWM15" s="169"/>
      <c r="AWN15" s="169"/>
      <c r="AWO15" s="169"/>
      <c r="AWP15" s="169"/>
      <c r="AWY15" s="169"/>
      <c r="AWZ15" s="169"/>
      <c r="AXA15" s="169"/>
      <c r="AXB15" s="169"/>
      <c r="AXC15" s="169"/>
      <c r="AXD15" s="169"/>
      <c r="AXE15" s="169"/>
      <c r="AXN15" s="169"/>
      <c r="AXO15" s="169"/>
      <c r="AXP15" s="169"/>
      <c r="AXQ15" s="169"/>
      <c r="AXR15" s="169"/>
      <c r="AXS15" s="169"/>
      <c r="AXT15" s="169"/>
      <c r="AYC15" s="169"/>
      <c r="AYD15" s="169"/>
      <c r="AYE15" s="169"/>
      <c r="AYF15" s="169"/>
      <c r="AYG15" s="169"/>
      <c r="AYH15" s="169"/>
      <c r="AYI15" s="169"/>
      <c r="AYR15" s="169"/>
      <c r="AYS15" s="169"/>
      <c r="AYT15" s="169"/>
      <c r="AYU15" s="169"/>
      <c r="AYV15" s="169"/>
      <c r="AYW15" s="169"/>
      <c r="AYX15" s="169"/>
      <c r="AZG15" s="169"/>
      <c r="AZH15" s="169"/>
      <c r="AZI15" s="169"/>
      <c r="AZJ15" s="169"/>
      <c r="AZK15" s="169"/>
      <c r="AZL15" s="169"/>
      <c r="AZM15" s="169"/>
      <c r="AZV15" s="169"/>
      <c r="AZW15" s="169"/>
      <c r="AZX15" s="169"/>
      <c r="AZY15" s="169"/>
      <c r="AZZ15" s="169"/>
      <c r="BAA15" s="169"/>
      <c r="BAB15" s="169"/>
      <c r="BAK15" s="169"/>
      <c r="BAL15" s="169"/>
      <c r="BAM15" s="169"/>
      <c r="BAN15" s="169"/>
      <c r="BAO15" s="169"/>
      <c r="BAP15" s="169"/>
      <c r="BAQ15" s="169"/>
      <c r="BAZ15" s="169"/>
      <c r="BBA15" s="169"/>
      <c r="BBB15" s="169"/>
      <c r="BBC15" s="169"/>
      <c r="BBD15" s="169"/>
      <c r="BBE15" s="169"/>
      <c r="BBF15" s="169"/>
      <c r="BBO15" s="169"/>
      <c r="BBP15" s="169"/>
      <c r="BBQ15" s="169"/>
      <c r="BBR15" s="169"/>
      <c r="BBS15" s="169"/>
      <c r="BBT15" s="169"/>
      <c r="BBU15" s="169"/>
      <c r="BCD15" s="169"/>
      <c r="BCE15" s="169"/>
      <c r="BCF15" s="169"/>
      <c r="BCG15" s="169"/>
      <c r="BCH15" s="169"/>
      <c r="BCI15" s="169"/>
      <c r="BCJ15" s="169"/>
      <c r="BCS15" s="169"/>
      <c r="BCT15" s="169"/>
      <c r="BCU15" s="169"/>
      <c r="BCV15" s="169"/>
      <c r="BCW15" s="169"/>
      <c r="BCX15" s="169"/>
      <c r="BCY15" s="169"/>
      <c r="BDH15" s="169"/>
      <c r="BDI15" s="169"/>
      <c r="BDJ15" s="169"/>
      <c r="BDK15" s="169"/>
      <c r="BDL15" s="169"/>
      <c r="BDM15" s="169"/>
      <c r="BDN15" s="169"/>
      <c r="BDW15" s="169"/>
      <c r="BDX15" s="169"/>
      <c r="BDY15" s="169"/>
      <c r="BDZ15" s="169"/>
      <c r="BEA15" s="169"/>
      <c r="BEB15" s="169"/>
      <c r="BEC15" s="169"/>
      <c r="BEL15" s="169"/>
      <c r="BEM15" s="169"/>
      <c r="BEN15" s="169"/>
      <c r="BEO15" s="169"/>
      <c r="BEP15" s="169"/>
      <c r="BEQ15" s="169"/>
      <c r="BER15" s="169"/>
      <c r="BFA15" s="169"/>
      <c r="BFB15" s="169"/>
      <c r="BFC15" s="169"/>
      <c r="BFD15" s="169"/>
      <c r="BFE15" s="169"/>
      <c r="BFF15" s="169"/>
      <c r="BFG15" s="169"/>
      <c r="BFP15" s="169"/>
      <c r="BFQ15" s="169"/>
      <c r="BFR15" s="169"/>
      <c r="BFS15" s="169"/>
      <c r="BFT15" s="169"/>
      <c r="BFU15" s="169"/>
      <c r="BFV15" s="169"/>
      <c r="BGE15" s="169"/>
      <c r="BGF15" s="169"/>
      <c r="BGG15" s="169"/>
      <c r="BGH15" s="169"/>
      <c r="BGI15" s="169"/>
      <c r="BGJ15" s="169"/>
      <c r="BGK15" s="169"/>
      <c r="BGT15" s="169"/>
      <c r="BGU15" s="169"/>
      <c r="BGV15" s="169"/>
      <c r="BGW15" s="169"/>
      <c r="BGX15" s="169"/>
      <c r="BGY15" s="169"/>
      <c r="BGZ15" s="169"/>
      <c r="BHI15" s="169"/>
      <c r="BHJ15" s="169"/>
      <c r="BHK15" s="169"/>
      <c r="BHL15" s="169"/>
      <c r="BHM15" s="169"/>
      <c r="BHN15" s="169"/>
      <c r="BHO15" s="169"/>
      <c r="BHX15" s="169"/>
      <c r="BHY15" s="169"/>
      <c r="BHZ15" s="169"/>
      <c r="BIA15" s="169"/>
      <c r="BIB15" s="169"/>
      <c r="BIC15" s="169"/>
      <c r="BID15" s="169"/>
      <c r="BIM15" s="169"/>
      <c r="BIN15" s="169"/>
      <c r="BIO15" s="169"/>
      <c r="BIP15" s="169"/>
      <c r="BIQ15" s="169"/>
      <c r="BIR15" s="169"/>
      <c r="BIS15" s="169"/>
      <c r="BJB15" s="169"/>
      <c r="BJC15" s="169"/>
      <c r="BJD15" s="169"/>
      <c r="BJE15" s="169"/>
      <c r="BJF15" s="169"/>
      <c r="BJG15" s="169"/>
      <c r="BJH15" s="169"/>
      <c r="BJQ15" s="169"/>
      <c r="BJR15" s="169"/>
      <c r="BJS15" s="169"/>
      <c r="BJT15" s="169"/>
      <c r="BJU15" s="169"/>
      <c r="BJV15" s="169"/>
      <c r="BJW15" s="169"/>
      <c r="BKF15" s="169"/>
      <c r="BKG15" s="169"/>
      <c r="BKH15" s="169"/>
      <c r="BKI15" s="169"/>
      <c r="BKJ15" s="169"/>
      <c r="BKK15" s="169"/>
      <c r="BKL15" s="169"/>
      <c r="BKU15" s="169"/>
      <c r="BKV15" s="169"/>
      <c r="BKW15" s="169"/>
      <c r="BKX15" s="169"/>
      <c r="BKY15" s="169"/>
      <c r="BKZ15" s="169"/>
      <c r="BLA15" s="169"/>
      <c r="BLJ15" s="169"/>
      <c r="BLK15" s="169"/>
      <c r="BLL15" s="169"/>
      <c r="BLM15" s="169"/>
      <c r="BLN15" s="169"/>
      <c r="BLO15" s="169"/>
      <c r="BLP15" s="169"/>
      <c r="BLY15" s="169"/>
      <c r="BLZ15" s="169"/>
      <c r="BMA15" s="169"/>
      <c r="BMB15" s="169"/>
      <c r="BMC15" s="169"/>
      <c r="BMD15" s="169"/>
      <c r="BME15" s="169"/>
      <c r="BMN15" s="169"/>
      <c r="BMO15" s="169"/>
      <c r="BMP15" s="169"/>
      <c r="BMQ15" s="169"/>
      <c r="BMR15" s="169"/>
      <c r="BMS15" s="169"/>
      <c r="BMT15" s="169"/>
      <c r="BNC15" s="169"/>
      <c r="BND15" s="169"/>
      <c r="BNE15" s="169"/>
      <c r="BNF15" s="169"/>
      <c r="BNG15" s="169"/>
      <c r="BNH15" s="169"/>
      <c r="BNI15" s="169"/>
      <c r="BNR15" s="169"/>
      <c r="BNS15" s="169"/>
      <c r="BNT15" s="169"/>
      <c r="BNU15" s="169"/>
      <c r="BNV15" s="169"/>
      <c r="BNW15" s="169"/>
      <c r="BNX15" s="169"/>
      <c r="BOG15" s="169"/>
      <c r="BOH15" s="169"/>
      <c r="BOI15" s="169"/>
      <c r="BOJ15" s="169"/>
      <c r="BOK15" s="169"/>
      <c r="BOL15" s="169"/>
      <c r="BOM15" s="169"/>
      <c r="BOV15" s="169"/>
      <c r="BOW15" s="169"/>
      <c r="BOX15" s="169"/>
      <c r="BOY15" s="169"/>
      <c r="BOZ15" s="169"/>
      <c r="BPA15" s="169"/>
      <c r="BPB15" s="169"/>
      <c r="BPK15" s="169"/>
      <c r="BPL15" s="169"/>
      <c r="BPM15" s="169"/>
      <c r="BPN15" s="169"/>
      <c r="BPO15" s="169"/>
      <c r="BPP15" s="169"/>
      <c r="BPQ15" s="169"/>
      <c r="BPZ15" s="169"/>
      <c r="BQA15" s="169"/>
      <c r="BQB15" s="169"/>
      <c r="BQC15" s="169"/>
      <c r="BQD15" s="169"/>
      <c r="BQE15" s="169"/>
      <c r="BQF15" s="169"/>
      <c r="BQO15" s="169"/>
      <c r="BQP15" s="169"/>
      <c r="BQQ15" s="169"/>
      <c r="BQR15" s="169"/>
      <c r="BQS15" s="169"/>
      <c r="BQT15" s="169"/>
      <c r="BQU15" s="169"/>
      <c r="BRD15" s="169"/>
      <c r="BRE15" s="169"/>
      <c r="BRF15" s="169"/>
      <c r="BRG15" s="169"/>
      <c r="BRH15" s="169"/>
      <c r="BRI15" s="169"/>
      <c r="BRJ15" s="169"/>
      <c r="BRS15" s="169"/>
      <c r="BRT15" s="169"/>
      <c r="BRU15" s="169"/>
      <c r="BRV15" s="169"/>
      <c r="BRW15" s="169"/>
      <c r="BRX15" s="169"/>
      <c r="BRY15" s="169"/>
      <c r="BSH15" s="169"/>
      <c r="BSI15" s="169"/>
      <c r="BSJ15" s="169"/>
      <c r="BSK15" s="169"/>
      <c r="BSL15" s="169"/>
      <c r="BSM15" s="169"/>
      <c r="BSN15" s="169"/>
      <c r="BSW15" s="169"/>
      <c r="BSX15" s="169"/>
      <c r="BSY15" s="169"/>
      <c r="BSZ15" s="169"/>
      <c r="BTA15" s="169"/>
      <c r="BTB15" s="169"/>
      <c r="BTC15" s="169"/>
      <c r="BTL15" s="169"/>
      <c r="BTM15" s="169"/>
      <c r="BTN15" s="169"/>
      <c r="BTO15" s="169"/>
      <c r="BTP15" s="169"/>
      <c r="BTQ15" s="169"/>
      <c r="BTR15" s="169"/>
      <c r="BUA15" s="169"/>
      <c r="BUB15" s="169"/>
      <c r="BUC15" s="169"/>
      <c r="BUD15" s="169"/>
      <c r="BUE15" s="169"/>
      <c r="BUF15" s="169"/>
      <c r="BUG15" s="169"/>
      <c r="BUP15" s="169"/>
      <c r="BUQ15" s="169"/>
      <c r="BUR15" s="169"/>
      <c r="BUS15" s="169"/>
      <c r="BUT15" s="169"/>
      <c r="BUU15" s="169"/>
      <c r="BUV15" s="169"/>
      <c r="BVE15" s="169"/>
      <c r="BVF15" s="169"/>
      <c r="BVG15" s="169"/>
      <c r="BVH15" s="169"/>
      <c r="BVI15" s="169"/>
      <c r="BVJ15" s="169"/>
      <c r="BVK15" s="169"/>
      <c r="BVT15" s="169"/>
      <c r="BVU15" s="169"/>
      <c r="BVV15" s="169"/>
      <c r="BVW15" s="169"/>
      <c r="BVX15" s="169"/>
      <c r="BVY15" s="169"/>
      <c r="BVZ15" s="169"/>
      <c r="BWI15" s="169"/>
      <c r="BWJ15" s="169"/>
      <c r="BWK15" s="169"/>
      <c r="BWL15" s="169"/>
      <c r="BWM15" s="169"/>
      <c r="BWN15" s="169"/>
      <c r="BWO15" s="169"/>
      <c r="BWX15" s="169"/>
      <c r="BWY15" s="169"/>
      <c r="BWZ15" s="169"/>
      <c r="BXA15" s="169"/>
      <c r="BXB15" s="169"/>
      <c r="BXC15" s="169"/>
      <c r="BXD15" s="169"/>
      <c r="BXM15" s="169"/>
      <c r="BXN15" s="169"/>
      <c r="BXO15" s="169"/>
      <c r="BXP15" s="169"/>
      <c r="BXQ15" s="169"/>
      <c r="BXR15" s="169"/>
      <c r="BXS15" s="169"/>
      <c r="BYB15" s="169"/>
      <c r="BYC15" s="169"/>
      <c r="BYD15" s="169"/>
      <c r="BYE15" s="169"/>
      <c r="BYF15" s="169"/>
      <c r="BYG15" s="169"/>
      <c r="BYH15" s="169"/>
      <c r="BYQ15" s="169"/>
      <c r="BYR15" s="169"/>
      <c r="BYS15" s="169"/>
      <c r="BYT15" s="169"/>
      <c r="BYU15" s="169"/>
      <c r="BYV15" s="169"/>
      <c r="BYW15" s="169"/>
      <c r="BZF15" s="169"/>
      <c r="BZG15" s="169"/>
      <c r="BZH15" s="169"/>
      <c r="BZI15" s="169"/>
      <c r="BZJ15" s="169"/>
      <c r="BZK15" s="169"/>
      <c r="BZL15" s="169"/>
      <c r="BZU15" s="169"/>
      <c r="BZV15" s="169"/>
      <c r="BZW15" s="169"/>
      <c r="BZX15" s="169"/>
      <c r="BZY15" s="169"/>
      <c r="BZZ15" s="169"/>
      <c r="CAA15" s="169"/>
      <c r="CAJ15" s="169"/>
      <c r="CAK15" s="169"/>
      <c r="CAL15" s="169"/>
      <c r="CAM15" s="169"/>
      <c r="CAN15" s="169"/>
      <c r="CAO15" s="169"/>
      <c r="CAP15" s="169"/>
      <c r="CAY15" s="169"/>
      <c r="CAZ15" s="169"/>
      <c r="CBA15" s="169"/>
      <c r="CBB15" s="169"/>
      <c r="CBC15" s="169"/>
      <c r="CBD15" s="169"/>
      <c r="CBE15" s="169"/>
      <c r="CBN15" s="169"/>
      <c r="CBO15" s="169"/>
      <c r="CBP15" s="169"/>
      <c r="CBQ15" s="169"/>
      <c r="CBR15" s="169"/>
      <c r="CBS15" s="169"/>
      <c r="CBT15" s="169"/>
      <c r="CCC15" s="169"/>
      <c r="CCD15" s="169"/>
      <c r="CCE15" s="169"/>
      <c r="CCF15" s="169"/>
      <c r="CCG15" s="169"/>
      <c r="CCH15" s="169"/>
      <c r="CCI15" s="169"/>
      <c r="CCR15" s="169"/>
      <c r="CCS15" s="169"/>
      <c r="CCT15" s="169"/>
      <c r="CCU15" s="169"/>
      <c r="CCV15" s="169"/>
      <c r="CCW15" s="169"/>
      <c r="CCX15" s="169"/>
      <c r="CDG15" s="169"/>
      <c r="CDH15" s="169"/>
      <c r="CDI15" s="169"/>
      <c r="CDJ15" s="169"/>
      <c r="CDK15" s="169"/>
      <c r="CDL15" s="169"/>
      <c r="CDM15" s="169"/>
      <c r="CDV15" s="169"/>
      <c r="CDW15" s="169"/>
      <c r="CDX15" s="169"/>
      <c r="CDY15" s="169"/>
      <c r="CDZ15" s="169"/>
      <c r="CEA15" s="169"/>
      <c r="CEB15" s="169"/>
      <c r="CEK15" s="169"/>
      <c r="CEL15" s="169"/>
      <c r="CEM15" s="169"/>
      <c r="CEN15" s="169"/>
      <c r="CEO15" s="169"/>
      <c r="CEP15" s="169"/>
      <c r="CEQ15" s="169"/>
      <c r="CEZ15" s="169"/>
      <c r="CFA15" s="169"/>
      <c r="CFB15" s="169"/>
      <c r="CFC15" s="169"/>
      <c r="CFD15" s="169"/>
      <c r="CFE15" s="169"/>
      <c r="CFF15" s="169"/>
      <c r="CFO15" s="169"/>
      <c r="CFP15" s="169"/>
      <c r="CFQ15" s="169"/>
      <c r="CFR15" s="169"/>
      <c r="CFS15" s="169"/>
      <c r="CFT15" s="169"/>
      <c r="CFU15" s="169"/>
      <c r="CGD15" s="169"/>
      <c r="CGE15" s="169"/>
      <c r="CGF15" s="169"/>
      <c r="CGG15" s="169"/>
      <c r="CGH15" s="169"/>
      <c r="CGI15" s="169"/>
      <c r="CGJ15" s="169"/>
      <c r="CGS15" s="169"/>
      <c r="CGT15" s="169"/>
      <c r="CGU15" s="169"/>
      <c r="CGV15" s="169"/>
      <c r="CGW15" s="169"/>
      <c r="CGX15" s="169"/>
      <c r="CGY15" s="169"/>
      <c r="CHH15" s="169"/>
      <c r="CHI15" s="169"/>
      <c r="CHJ15" s="169"/>
      <c r="CHK15" s="169"/>
      <c r="CHL15" s="169"/>
      <c r="CHM15" s="169"/>
      <c r="CHN15" s="169"/>
      <c r="CHW15" s="169"/>
      <c r="CHX15" s="169"/>
      <c r="CHY15" s="169"/>
      <c r="CHZ15" s="169"/>
      <c r="CIA15" s="169"/>
      <c r="CIB15" s="169"/>
      <c r="CIC15" s="169"/>
      <c r="CIL15" s="169"/>
      <c r="CIM15" s="169"/>
      <c r="CIN15" s="169"/>
      <c r="CIO15" s="169"/>
      <c r="CIP15" s="169"/>
      <c r="CIQ15" s="169"/>
      <c r="CIR15" s="169"/>
      <c r="CJA15" s="169"/>
      <c r="CJB15" s="169"/>
      <c r="CJC15" s="169"/>
      <c r="CJD15" s="169"/>
      <c r="CJE15" s="169"/>
      <c r="CJF15" s="169"/>
      <c r="CJG15" s="169"/>
      <c r="CJP15" s="169"/>
      <c r="CJQ15" s="169"/>
      <c r="CJR15" s="169"/>
      <c r="CJS15" s="169"/>
      <c r="CJT15" s="169"/>
      <c r="CJU15" s="169"/>
      <c r="CJV15" s="169"/>
      <c r="CKE15" s="169"/>
      <c r="CKF15" s="169"/>
      <c r="CKG15" s="169"/>
      <c r="CKH15" s="169"/>
      <c r="CKI15" s="169"/>
      <c r="CKJ15" s="169"/>
      <c r="CKK15" s="169"/>
      <c r="CKT15" s="169"/>
      <c r="CKU15" s="169"/>
      <c r="CKV15" s="169"/>
      <c r="CKW15" s="169"/>
      <c r="CKX15" s="169"/>
      <c r="CKY15" s="169"/>
      <c r="CKZ15" s="169"/>
      <c r="CLI15" s="169"/>
      <c r="CLJ15" s="169"/>
      <c r="CLK15" s="169"/>
      <c r="CLL15" s="169"/>
      <c r="CLM15" s="169"/>
      <c r="CLN15" s="169"/>
      <c r="CLO15" s="169"/>
      <c r="CLX15" s="169"/>
      <c r="CLY15" s="169"/>
      <c r="CLZ15" s="169"/>
      <c r="CMA15" s="169"/>
      <c r="CMB15" s="169"/>
      <c r="CMC15" s="169"/>
      <c r="CMD15" s="169"/>
      <c r="CMM15" s="169"/>
      <c r="CMN15" s="169"/>
      <c r="CMO15" s="169"/>
      <c r="CMP15" s="169"/>
      <c r="CMQ15" s="169"/>
      <c r="CMR15" s="169"/>
      <c r="CMS15" s="169"/>
      <c r="CNB15" s="169"/>
      <c r="CNC15" s="169"/>
      <c r="CND15" s="169"/>
      <c r="CNE15" s="169"/>
      <c r="CNF15" s="169"/>
      <c r="CNG15" s="169"/>
      <c r="CNH15" s="169"/>
      <c r="CNQ15" s="169"/>
      <c r="CNR15" s="169"/>
      <c r="CNS15" s="169"/>
      <c r="CNT15" s="169"/>
      <c r="CNU15" s="169"/>
      <c r="CNV15" s="169"/>
      <c r="CNW15" s="169"/>
      <c r="COF15" s="169"/>
      <c r="COG15" s="169"/>
      <c r="COH15" s="169"/>
      <c r="COI15" s="169"/>
      <c r="COJ15" s="169"/>
      <c r="COK15" s="169"/>
      <c r="COL15" s="169"/>
      <c r="COU15" s="169"/>
      <c r="COV15" s="169"/>
      <c r="COW15" s="169"/>
      <c r="COX15" s="169"/>
      <c r="COY15" s="169"/>
      <c r="COZ15" s="169"/>
      <c r="CPA15" s="169"/>
      <c r="CPJ15" s="169"/>
      <c r="CPK15" s="169"/>
      <c r="CPL15" s="169"/>
      <c r="CPM15" s="169"/>
      <c r="CPN15" s="169"/>
      <c r="CPO15" s="169"/>
      <c r="CPP15" s="169"/>
      <c r="CPY15" s="169"/>
      <c r="CPZ15" s="169"/>
      <c r="CQA15" s="169"/>
      <c r="CQB15" s="169"/>
      <c r="CQC15" s="169"/>
      <c r="CQD15" s="169"/>
      <c r="CQE15" s="169"/>
      <c r="CQN15" s="169"/>
      <c r="CQO15" s="169"/>
      <c r="CQP15" s="169"/>
      <c r="CQQ15" s="169"/>
      <c r="CQR15" s="169"/>
      <c r="CQS15" s="169"/>
      <c r="CQT15" s="169"/>
      <c r="CRC15" s="169"/>
      <c r="CRD15" s="169"/>
      <c r="CRE15" s="169"/>
      <c r="CRF15" s="169"/>
      <c r="CRG15" s="169"/>
      <c r="CRH15" s="169"/>
      <c r="CRI15" s="169"/>
      <c r="CRR15" s="169"/>
      <c r="CRS15" s="169"/>
      <c r="CRT15" s="169"/>
      <c r="CRU15" s="169"/>
      <c r="CRV15" s="169"/>
      <c r="CRW15" s="169"/>
      <c r="CRX15" s="169"/>
      <c r="CSG15" s="169"/>
      <c r="CSH15" s="169"/>
      <c r="CSI15" s="169"/>
      <c r="CSJ15" s="169"/>
      <c r="CSK15" s="169"/>
      <c r="CSL15" s="169"/>
      <c r="CSM15" s="169"/>
      <c r="CSV15" s="169"/>
      <c r="CSW15" s="169"/>
      <c r="CSX15" s="169"/>
      <c r="CSY15" s="169"/>
      <c r="CSZ15" s="169"/>
      <c r="CTA15" s="169"/>
      <c r="CTB15" s="169"/>
      <c r="CTK15" s="169"/>
      <c r="CTL15" s="169"/>
      <c r="CTM15" s="169"/>
      <c r="CTN15" s="169"/>
      <c r="CTO15" s="169"/>
      <c r="CTP15" s="169"/>
      <c r="CTQ15" s="169"/>
      <c r="CTZ15" s="169"/>
      <c r="CUA15" s="169"/>
      <c r="CUB15" s="169"/>
      <c r="CUC15" s="169"/>
      <c r="CUD15" s="169"/>
      <c r="CUE15" s="169"/>
      <c r="CUF15" s="169"/>
      <c r="CUO15" s="169"/>
      <c r="CUP15" s="169"/>
      <c r="CUQ15" s="169"/>
      <c r="CUR15" s="169"/>
      <c r="CUS15" s="169"/>
      <c r="CUT15" s="169"/>
      <c r="CUU15" s="169"/>
      <c r="CVD15" s="169"/>
      <c r="CVE15" s="169"/>
      <c r="CVF15" s="169"/>
      <c r="CVG15" s="169"/>
      <c r="CVH15" s="169"/>
      <c r="CVI15" s="169"/>
      <c r="CVJ15" s="169"/>
      <c r="CVS15" s="169"/>
      <c r="CVT15" s="169"/>
      <c r="CVU15" s="169"/>
      <c r="CVV15" s="169"/>
      <c r="CVW15" s="169"/>
      <c r="CVX15" s="169"/>
      <c r="CVY15" s="169"/>
      <c r="CWH15" s="169"/>
      <c r="CWI15" s="169"/>
      <c r="CWJ15" s="169"/>
      <c r="CWK15" s="169"/>
      <c r="CWL15" s="169"/>
      <c r="CWM15" s="169"/>
      <c r="CWN15" s="169"/>
      <c r="CWW15" s="169"/>
      <c r="CWX15" s="169"/>
      <c r="CWY15" s="169"/>
      <c r="CWZ15" s="169"/>
      <c r="CXA15" s="169"/>
      <c r="CXB15" s="169"/>
      <c r="CXC15" s="169"/>
      <c r="CXL15" s="169"/>
      <c r="CXM15" s="169"/>
      <c r="CXN15" s="169"/>
      <c r="CXO15" s="169"/>
      <c r="CXP15" s="169"/>
      <c r="CXQ15" s="169"/>
      <c r="CXR15" s="169"/>
      <c r="CYA15" s="169"/>
      <c r="CYB15" s="169"/>
      <c r="CYC15" s="169"/>
      <c r="CYD15" s="169"/>
      <c r="CYE15" s="169"/>
      <c r="CYF15" s="169"/>
      <c r="CYG15" s="169"/>
      <c r="CYP15" s="169"/>
      <c r="CYQ15" s="169"/>
      <c r="CYR15" s="169"/>
      <c r="CYS15" s="169"/>
      <c r="CYT15" s="169"/>
      <c r="CYU15" s="169"/>
      <c r="CYV15" s="169"/>
      <c r="CZE15" s="169"/>
      <c r="CZF15" s="169"/>
      <c r="CZG15" s="169"/>
      <c r="CZH15" s="169"/>
      <c r="CZI15" s="169"/>
      <c r="CZJ15" s="169"/>
      <c r="CZK15" s="169"/>
      <c r="CZT15" s="169"/>
      <c r="CZU15" s="169"/>
      <c r="CZV15" s="169"/>
      <c r="CZW15" s="169"/>
      <c r="CZX15" s="169"/>
      <c r="CZY15" s="169"/>
      <c r="CZZ15" s="169"/>
      <c r="DAI15" s="169"/>
      <c r="DAJ15" s="169"/>
      <c r="DAK15" s="169"/>
      <c r="DAL15" s="169"/>
      <c r="DAM15" s="169"/>
      <c r="DAN15" s="169"/>
      <c r="DAO15" s="169"/>
      <c r="DAX15" s="169"/>
      <c r="DAY15" s="169"/>
      <c r="DAZ15" s="169"/>
      <c r="DBA15" s="169"/>
      <c r="DBB15" s="169"/>
      <c r="DBC15" s="169"/>
      <c r="DBD15" s="169"/>
      <c r="DBM15" s="169"/>
      <c r="DBN15" s="169"/>
      <c r="DBO15" s="169"/>
      <c r="DBP15" s="169"/>
      <c r="DBQ15" s="169"/>
      <c r="DBR15" s="169"/>
      <c r="DBS15" s="169"/>
      <c r="DCB15" s="169"/>
      <c r="DCC15" s="169"/>
      <c r="DCD15" s="169"/>
      <c r="DCE15" s="169"/>
      <c r="DCF15" s="169"/>
      <c r="DCG15" s="169"/>
      <c r="DCH15" s="169"/>
      <c r="DCQ15" s="169"/>
      <c r="DCR15" s="169"/>
      <c r="DCS15" s="169"/>
      <c r="DCT15" s="169"/>
      <c r="DCU15" s="169"/>
      <c r="DCV15" s="169"/>
      <c r="DCW15" s="169"/>
      <c r="DDF15" s="169"/>
      <c r="DDG15" s="169"/>
      <c r="DDH15" s="169"/>
      <c r="DDI15" s="169"/>
      <c r="DDJ15" s="169"/>
      <c r="DDK15" s="169"/>
      <c r="DDL15" s="169"/>
      <c r="DDU15" s="169"/>
      <c r="DDV15" s="169"/>
      <c r="DDW15" s="169"/>
      <c r="DDX15" s="169"/>
      <c r="DDY15" s="169"/>
      <c r="DDZ15" s="169"/>
      <c r="DEA15" s="169"/>
      <c r="DEJ15" s="169"/>
      <c r="DEK15" s="169"/>
      <c r="DEL15" s="169"/>
      <c r="DEM15" s="169"/>
      <c r="DEN15" s="169"/>
      <c r="DEO15" s="169"/>
      <c r="DEP15" s="169"/>
      <c r="DEY15" s="169"/>
      <c r="DEZ15" s="169"/>
      <c r="DFA15" s="169"/>
      <c r="DFB15" s="169"/>
      <c r="DFC15" s="169"/>
      <c r="DFD15" s="169"/>
      <c r="DFE15" s="169"/>
      <c r="DFN15" s="169"/>
      <c r="DFO15" s="169"/>
      <c r="DFP15" s="169"/>
      <c r="DFQ15" s="169"/>
      <c r="DFR15" s="169"/>
      <c r="DFS15" s="169"/>
      <c r="DFT15" s="169"/>
      <c r="DGC15" s="169"/>
      <c r="DGD15" s="169"/>
      <c r="DGE15" s="169"/>
      <c r="DGF15" s="169"/>
      <c r="DGG15" s="169"/>
      <c r="DGH15" s="169"/>
      <c r="DGI15" s="169"/>
      <c r="DGR15" s="169"/>
      <c r="DGS15" s="169"/>
      <c r="DGT15" s="169"/>
      <c r="DGU15" s="169"/>
      <c r="DGV15" s="169"/>
      <c r="DGW15" s="169"/>
      <c r="DGX15" s="169"/>
      <c r="DHG15" s="169"/>
      <c r="DHH15" s="169"/>
      <c r="DHI15" s="169"/>
      <c r="DHJ15" s="169"/>
      <c r="DHK15" s="169"/>
      <c r="DHL15" s="169"/>
      <c r="DHM15" s="169"/>
      <c r="DHV15" s="169"/>
      <c r="DHW15" s="169"/>
      <c r="DHX15" s="169"/>
      <c r="DHY15" s="169"/>
      <c r="DHZ15" s="169"/>
      <c r="DIA15" s="169"/>
      <c r="DIB15" s="169"/>
      <c r="DIK15" s="169"/>
      <c r="DIL15" s="169"/>
      <c r="DIM15" s="169"/>
      <c r="DIN15" s="169"/>
      <c r="DIO15" s="169"/>
      <c r="DIP15" s="169"/>
      <c r="DIQ15" s="169"/>
      <c r="DIZ15" s="169"/>
      <c r="DJA15" s="169"/>
      <c r="DJB15" s="169"/>
      <c r="DJC15" s="169"/>
      <c r="DJD15" s="169"/>
      <c r="DJE15" s="169"/>
      <c r="DJF15" s="169"/>
      <c r="DJO15" s="169"/>
      <c r="DJP15" s="169"/>
      <c r="DJQ15" s="169"/>
      <c r="DJR15" s="169"/>
      <c r="DJS15" s="169"/>
      <c r="DJT15" s="169"/>
      <c r="DJU15" s="169"/>
      <c r="DKD15" s="169"/>
      <c r="DKE15" s="169"/>
      <c r="DKF15" s="169"/>
      <c r="DKG15" s="169"/>
      <c r="DKH15" s="169"/>
      <c r="DKI15" s="169"/>
      <c r="DKJ15" s="169"/>
      <c r="DKS15" s="169"/>
      <c r="DKT15" s="169"/>
      <c r="DKU15" s="169"/>
      <c r="DKV15" s="169"/>
      <c r="DKW15" s="169"/>
      <c r="DKX15" s="169"/>
      <c r="DKY15" s="169"/>
      <c r="DLH15" s="169"/>
      <c r="DLI15" s="169"/>
      <c r="DLJ15" s="169"/>
      <c r="DLK15" s="169"/>
      <c r="DLL15" s="169"/>
      <c r="DLM15" s="169"/>
      <c r="DLN15" s="169"/>
      <c r="DLW15" s="169"/>
      <c r="DLX15" s="169"/>
      <c r="DLY15" s="169"/>
      <c r="DLZ15" s="169"/>
      <c r="DMA15" s="169"/>
      <c r="DMB15" s="169"/>
      <c r="DMC15" s="169"/>
      <c r="DML15" s="169"/>
      <c r="DMM15" s="169"/>
      <c r="DMN15" s="169"/>
      <c r="DMO15" s="169"/>
      <c r="DMP15" s="169"/>
      <c r="DMQ15" s="169"/>
      <c r="DMR15" s="169"/>
      <c r="DNA15" s="169"/>
      <c r="DNB15" s="169"/>
      <c r="DNC15" s="169"/>
      <c r="DND15" s="169"/>
      <c r="DNE15" s="169"/>
      <c r="DNF15" s="169"/>
      <c r="DNG15" s="169"/>
      <c r="DNP15" s="169"/>
      <c r="DNQ15" s="169"/>
      <c r="DNR15" s="169"/>
      <c r="DNS15" s="169"/>
      <c r="DNT15" s="169"/>
      <c r="DNU15" s="169"/>
      <c r="DNV15" s="169"/>
      <c r="DOE15" s="169"/>
      <c r="DOF15" s="169"/>
      <c r="DOG15" s="169"/>
      <c r="DOH15" s="169"/>
      <c r="DOI15" s="169"/>
      <c r="DOJ15" s="169"/>
      <c r="DOK15" s="169"/>
      <c r="DOT15" s="169"/>
      <c r="DOU15" s="169"/>
      <c r="DOV15" s="169"/>
      <c r="DOW15" s="169"/>
      <c r="DOX15" s="169"/>
      <c r="DOY15" s="169"/>
      <c r="DOZ15" s="169"/>
      <c r="DPI15" s="169"/>
      <c r="DPJ15" s="169"/>
      <c r="DPK15" s="169"/>
      <c r="DPL15" s="169"/>
      <c r="DPM15" s="169"/>
      <c r="DPN15" s="169"/>
      <c r="DPO15" s="169"/>
      <c r="DPX15" s="169"/>
      <c r="DPY15" s="169"/>
      <c r="DPZ15" s="169"/>
      <c r="DQA15" s="169"/>
      <c r="DQB15" s="169"/>
      <c r="DQC15" s="169"/>
      <c r="DQD15" s="169"/>
      <c r="DQM15" s="169"/>
      <c r="DQN15" s="169"/>
      <c r="DQO15" s="169"/>
      <c r="DQP15" s="169"/>
      <c r="DQQ15" s="169"/>
      <c r="DQR15" s="169"/>
      <c r="DQS15" s="169"/>
      <c r="DRB15" s="169"/>
      <c r="DRC15" s="169"/>
      <c r="DRD15" s="169"/>
      <c r="DRE15" s="169"/>
      <c r="DRF15" s="169"/>
      <c r="DRG15" s="169"/>
      <c r="DRH15" s="169"/>
      <c r="DRQ15" s="169"/>
      <c r="DRR15" s="169"/>
      <c r="DRS15" s="169"/>
      <c r="DRT15" s="169"/>
      <c r="DRU15" s="169"/>
      <c r="DRV15" s="169"/>
      <c r="DRW15" s="169"/>
      <c r="DSF15" s="169"/>
      <c r="DSG15" s="169"/>
      <c r="DSH15" s="169"/>
      <c r="DSI15" s="169"/>
      <c r="DSJ15" s="169"/>
      <c r="DSK15" s="169"/>
      <c r="DSL15" s="169"/>
      <c r="DSU15" s="169"/>
      <c r="DSV15" s="169"/>
      <c r="DSW15" s="169"/>
      <c r="DSX15" s="169"/>
      <c r="DSY15" s="169"/>
      <c r="DSZ15" s="169"/>
      <c r="DTA15" s="169"/>
      <c r="DTJ15" s="169"/>
      <c r="DTK15" s="169"/>
      <c r="DTL15" s="169"/>
      <c r="DTM15" s="169"/>
      <c r="DTN15" s="169"/>
      <c r="DTO15" s="169"/>
      <c r="DTP15" s="169"/>
      <c r="DTY15" s="169"/>
      <c r="DTZ15" s="169"/>
      <c r="DUA15" s="169"/>
      <c r="DUB15" s="169"/>
      <c r="DUC15" s="169"/>
      <c r="DUD15" s="169"/>
      <c r="DUE15" s="169"/>
      <c r="DUN15" s="169"/>
      <c r="DUO15" s="169"/>
      <c r="DUP15" s="169"/>
      <c r="DUQ15" s="169"/>
      <c r="DUR15" s="169"/>
      <c r="DUS15" s="169"/>
      <c r="DUT15" s="169"/>
      <c r="DVC15" s="169"/>
      <c r="DVD15" s="169"/>
      <c r="DVE15" s="169"/>
      <c r="DVF15" s="169"/>
      <c r="DVG15" s="169"/>
      <c r="DVH15" s="169"/>
      <c r="DVI15" s="169"/>
      <c r="DVR15" s="169"/>
      <c r="DVS15" s="169"/>
      <c r="DVT15" s="169"/>
      <c r="DVU15" s="169"/>
      <c r="DVV15" s="169"/>
      <c r="DVW15" s="169"/>
      <c r="DVX15" s="169"/>
      <c r="DWG15" s="169"/>
      <c r="DWH15" s="169"/>
      <c r="DWI15" s="169"/>
      <c r="DWJ15" s="169"/>
      <c r="DWK15" s="169"/>
      <c r="DWL15" s="169"/>
      <c r="DWM15" s="169"/>
      <c r="DWV15" s="169"/>
      <c r="DWW15" s="169"/>
      <c r="DWX15" s="169"/>
      <c r="DWY15" s="169"/>
      <c r="DWZ15" s="169"/>
      <c r="DXA15" s="169"/>
      <c r="DXB15" s="169"/>
      <c r="DXK15" s="169"/>
      <c r="DXL15" s="169"/>
      <c r="DXM15" s="169"/>
      <c r="DXN15" s="169"/>
      <c r="DXO15" s="169"/>
      <c r="DXP15" s="169"/>
      <c r="DXQ15" s="169"/>
      <c r="DXZ15" s="169"/>
      <c r="DYA15" s="169"/>
      <c r="DYB15" s="169"/>
      <c r="DYC15" s="169"/>
      <c r="DYD15" s="169"/>
      <c r="DYE15" s="169"/>
      <c r="DYF15" s="169"/>
      <c r="DYO15" s="169"/>
      <c r="DYP15" s="169"/>
      <c r="DYQ15" s="169"/>
      <c r="DYR15" s="169"/>
      <c r="DYS15" s="169"/>
      <c r="DYT15" s="169"/>
      <c r="DYU15" s="169"/>
      <c r="DZD15" s="169"/>
      <c r="DZE15" s="169"/>
      <c r="DZF15" s="169"/>
      <c r="DZG15" s="169"/>
      <c r="DZH15" s="169"/>
      <c r="DZI15" s="169"/>
      <c r="DZJ15" s="169"/>
      <c r="DZS15" s="169"/>
      <c r="DZT15" s="169"/>
      <c r="DZU15" s="169"/>
      <c r="DZV15" s="169"/>
      <c r="DZW15" s="169"/>
      <c r="DZX15" s="169"/>
      <c r="DZY15" s="169"/>
      <c r="EAH15" s="169"/>
      <c r="EAI15" s="169"/>
      <c r="EAJ15" s="169"/>
      <c r="EAK15" s="169"/>
      <c r="EAL15" s="169"/>
      <c r="EAM15" s="169"/>
      <c r="EAN15" s="169"/>
      <c r="EAW15" s="169"/>
      <c r="EAX15" s="169"/>
      <c r="EAY15" s="169"/>
      <c r="EAZ15" s="169"/>
      <c r="EBA15" s="169"/>
      <c r="EBB15" s="169"/>
      <c r="EBC15" s="169"/>
      <c r="EBL15" s="169"/>
      <c r="EBM15" s="169"/>
      <c r="EBN15" s="169"/>
      <c r="EBO15" s="169"/>
      <c r="EBP15" s="169"/>
      <c r="EBQ15" s="169"/>
      <c r="EBR15" s="169"/>
      <c r="ECA15" s="169"/>
      <c r="ECB15" s="169"/>
      <c r="ECC15" s="169"/>
      <c r="ECD15" s="169"/>
      <c r="ECE15" s="169"/>
      <c r="ECF15" s="169"/>
      <c r="ECG15" s="169"/>
      <c r="ECP15" s="169"/>
      <c r="ECQ15" s="169"/>
      <c r="ECR15" s="169"/>
      <c r="ECS15" s="169"/>
      <c r="ECT15" s="169"/>
      <c r="ECU15" s="169"/>
      <c r="ECV15" s="169"/>
      <c r="EDE15" s="169"/>
      <c r="EDF15" s="169"/>
      <c r="EDG15" s="169"/>
      <c r="EDH15" s="169"/>
      <c r="EDI15" s="169"/>
      <c r="EDJ15" s="169"/>
      <c r="EDK15" s="169"/>
      <c r="EDT15" s="169"/>
      <c r="EDU15" s="169"/>
      <c r="EDV15" s="169"/>
      <c r="EDW15" s="169"/>
      <c r="EDX15" s="169"/>
      <c r="EDY15" s="169"/>
      <c r="EDZ15" s="169"/>
      <c r="EEI15" s="169"/>
      <c r="EEJ15" s="169"/>
      <c r="EEK15" s="169"/>
      <c r="EEL15" s="169"/>
      <c r="EEM15" s="169"/>
      <c r="EEN15" s="169"/>
      <c r="EEO15" s="169"/>
      <c r="EEX15" s="169"/>
      <c r="EEY15" s="169"/>
      <c r="EEZ15" s="169"/>
      <c r="EFA15" s="169"/>
      <c r="EFB15" s="169"/>
      <c r="EFC15" s="169"/>
      <c r="EFD15" s="169"/>
      <c r="EFM15" s="169"/>
      <c r="EFN15" s="169"/>
      <c r="EFO15" s="169"/>
      <c r="EFP15" s="169"/>
      <c r="EFQ15" s="169"/>
      <c r="EFR15" s="169"/>
      <c r="EFS15" s="169"/>
      <c r="EGB15" s="169"/>
      <c r="EGC15" s="169"/>
      <c r="EGD15" s="169"/>
      <c r="EGE15" s="169"/>
      <c r="EGF15" s="169"/>
      <c r="EGG15" s="169"/>
      <c r="EGH15" s="169"/>
      <c r="EGQ15" s="169"/>
      <c r="EGR15" s="169"/>
      <c r="EGS15" s="169"/>
      <c r="EGT15" s="169"/>
      <c r="EGU15" s="169"/>
      <c r="EGV15" s="169"/>
      <c r="EGW15" s="169"/>
      <c r="EHF15" s="169"/>
      <c r="EHG15" s="169"/>
      <c r="EHH15" s="169"/>
      <c r="EHI15" s="169"/>
      <c r="EHJ15" s="169"/>
      <c r="EHK15" s="169"/>
      <c r="EHL15" s="169"/>
      <c r="EHU15" s="169"/>
      <c r="EHV15" s="169"/>
      <c r="EHW15" s="169"/>
      <c r="EHX15" s="169"/>
      <c r="EHY15" s="169"/>
      <c r="EHZ15" s="169"/>
      <c r="EIA15" s="169"/>
      <c r="EIJ15" s="169"/>
      <c r="EIK15" s="169"/>
      <c r="EIL15" s="169"/>
      <c r="EIM15" s="169"/>
      <c r="EIN15" s="169"/>
      <c r="EIO15" s="169"/>
      <c r="EIP15" s="169"/>
      <c r="EIY15" s="169"/>
      <c r="EIZ15" s="169"/>
      <c r="EJA15" s="169"/>
      <c r="EJB15" s="169"/>
      <c r="EJC15" s="169"/>
      <c r="EJD15" s="169"/>
      <c r="EJE15" s="169"/>
      <c r="EJN15" s="169"/>
      <c r="EJO15" s="169"/>
      <c r="EJP15" s="169"/>
      <c r="EJQ15" s="169"/>
      <c r="EJR15" s="169"/>
      <c r="EJS15" s="169"/>
      <c r="EJT15" s="169"/>
      <c r="EKC15" s="169"/>
      <c r="EKD15" s="169"/>
      <c r="EKE15" s="169"/>
      <c r="EKF15" s="169"/>
      <c r="EKG15" s="169"/>
      <c r="EKH15" s="169"/>
      <c r="EKI15" s="169"/>
      <c r="EKR15" s="169"/>
      <c r="EKS15" s="169"/>
      <c r="EKT15" s="169"/>
      <c r="EKU15" s="169"/>
      <c r="EKV15" s="169"/>
      <c r="EKW15" s="169"/>
      <c r="EKX15" s="169"/>
      <c r="ELG15" s="169"/>
      <c r="ELH15" s="169"/>
      <c r="ELI15" s="169"/>
      <c r="ELJ15" s="169"/>
      <c r="ELK15" s="169"/>
      <c r="ELL15" s="169"/>
      <c r="ELM15" s="169"/>
      <c r="ELV15" s="169"/>
      <c r="ELW15" s="169"/>
      <c r="ELX15" s="169"/>
      <c r="ELY15" s="169"/>
      <c r="ELZ15" s="169"/>
      <c r="EMA15" s="169"/>
      <c r="EMB15" s="169"/>
      <c r="EMK15" s="169"/>
      <c r="EML15" s="169"/>
      <c r="EMM15" s="169"/>
      <c r="EMN15" s="169"/>
      <c r="EMO15" s="169"/>
      <c r="EMP15" s="169"/>
      <c r="EMQ15" s="169"/>
      <c r="EMZ15" s="169"/>
      <c r="ENA15" s="169"/>
      <c r="ENB15" s="169"/>
      <c r="ENC15" s="169"/>
      <c r="END15" s="169"/>
      <c r="ENE15" s="169"/>
      <c r="ENF15" s="169"/>
      <c r="ENO15" s="169"/>
      <c r="ENP15" s="169"/>
      <c r="ENQ15" s="169"/>
      <c r="ENR15" s="169"/>
      <c r="ENS15" s="169"/>
      <c r="ENT15" s="169"/>
      <c r="ENU15" s="169"/>
      <c r="EOD15" s="169"/>
      <c r="EOE15" s="169"/>
      <c r="EOF15" s="169"/>
      <c r="EOG15" s="169"/>
      <c r="EOH15" s="169"/>
      <c r="EOI15" s="169"/>
      <c r="EOJ15" s="169"/>
      <c r="EOS15" s="169"/>
      <c r="EOT15" s="169"/>
      <c r="EOU15" s="169"/>
      <c r="EOV15" s="169"/>
      <c r="EOW15" s="169"/>
      <c r="EOX15" s="169"/>
      <c r="EOY15" s="169"/>
      <c r="EPH15" s="169"/>
      <c r="EPI15" s="169"/>
      <c r="EPJ15" s="169"/>
      <c r="EPK15" s="169"/>
      <c r="EPL15" s="169"/>
      <c r="EPM15" s="169"/>
      <c r="EPN15" s="169"/>
      <c r="EPW15" s="169"/>
      <c r="EPX15" s="169"/>
      <c r="EPY15" s="169"/>
      <c r="EPZ15" s="169"/>
      <c r="EQA15" s="169"/>
      <c r="EQB15" s="169"/>
      <c r="EQC15" s="169"/>
      <c r="EQL15" s="169"/>
      <c r="EQM15" s="169"/>
      <c r="EQN15" s="169"/>
      <c r="EQO15" s="169"/>
      <c r="EQP15" s="169"/>
      <c r="EQQ15" s="169"/>
      <c r="EQR15" s="169"/>
      <c r="ERA15" s="169"/>
      <c r="ERB15" s="169"/>
      <c r="ERC15" s="169"/>
      <c r="ERD15" s="169"/>
      <c r="ERE15" s="169"/>
      <c r="ERF15" s="169"/>
      <c r="ERG15" s="169"/>
      <c r="ERP15" s="169"/>
      <c r="ERQ15" s="169"/>
      <c r="ERR15" s="169"/>
      <c r="ERS15" s="169"/>
      <c r="ERT15" s="169"/>
      <c r="ERU15" s="169"/>
      <c r="ERV15" s="169"/>
      <c r="ESE15" s="169"/>
      <c r="ESF15" s="169"/>
      <c r="ESG15" s="169"/>
      <c r="ESH15" s="169"/>
      <c r="ESI15" s="169"/>
      <c r="ESJ15" s="169"/>
      <c r="ESK15" s="169"/>
      <c r="EST15" s="169"/>
      <c r="ESU15" s="169"/>
      <c r="ESV15" s="169"/>
      <c r="ESW15" s="169"/>
      <c r="ESX15" s="169"/>
      <c r="ESY15" s="169"/>
      <c r="ESZ15" s="169"/>
      <c r="ETI15" s="169"/>
      <c r="ETJ15" s="169"/>
      <c r="ETK15" s="169"/>
      <c r="ETL15" s="169"/>
      <c r="ETM15" s="169"/>
      <c r="ETN15" s="169"/>
      <c r="ETO15" s="169"/>
      <c r="ETX15" s="169"/>
      <c r="ETY15" s="169"/>
      <c r="ETZ15" s="169"/>
      <c r="EUA15" s="169"/>
      <c r="EUB15" s="169"/>
      <c r="EUC15" s="169"/>
      <c r="EUD15" s="169"/>
      <c r="EUM15" s="169"/>
      <c r="EUN15" s="169"/>
      <c r="EUO15" s="169"/>
      <c r="EUP15" s="169"/>
      <c r="EUQ15" s="169"/>
      <c r="EUR15" s="169"/>
      <c r="EUS15" s="169"/>
      <c r="EVB15" s="169"/>
      <c r="EVC15" s="169"/>
      <c r="EVD15" s="169"/>
      <c r="EVE15" s="169"/>
      <c r="EVF15" s="169"/>
      <c r="EVG15" s="169"/>
      <c r="EVH15" s="169"/>
      <c r="EVQ15" s="169"/>
      <c r="EVR15" s="169"/>
      <c r="EVS15" s="169"/>
      <c r="EVT15" s="169"/>
      <c r="EVU15" s="169"/>
      <c r="EVV15" s="169"/>
      <c r="EVW15" s="169"/>
      <c r="EWF15" s="169"/>
      <c r="EWG15" s="169"/>
      <c r="EWH15" s="169"/>
      <c r="EWI15" s="169"/>
      <c r="EWJ15" s="169"/>
      <c r="EWK15" s="169"/>
      <c r="EWL15" s="169"/>
      <c r="EWU15" s="169"/>
      <c r="EWV15" s="169"/>
      <c r="EWW15" s="169"/>
      <c r="EWX15" s="169"/>
      <c r="EWY15" s="169"/>
      <c r="EWZ15" s="169"/>
      <c r="EXA15" s="169"/>
      <c r="EXJ15" s="169"/>
      <c r="EXK15" s="169"/>
      <c r="EXL15" s="169"/>
      <c r="EXM15" s="169"/>
      <c r="EXN15" s="169"/>
      <c r="EXO15" s="169"/>
      <c r="EXP15" s="169"/>
      <c r="EXY15" s="169"/>
      <c r="EXZ15" s="169"/>
      <c r="EYA15" s="169"/>
      <c r="EYB15" s="169"/>
      <c r="EYC15" s="169"/>
      <c r="EYD15" s="169"/>
      <c r="EYE15" s="169"/>
      <c r="EYN15" s="169"/>
      <c r="EYO15" s="169"/>
      <c r="EYP15" s="169"/>
      <c r="EYQ15" s="169"/>
      <c r="EYR15" s="169"/>
      <c r="EYS15" s="169"/>
      <c r="EYT15" s="169"/>
      <c r="EZC15" s="169"/>
      <c r="EZD15" s="169"/>
      <c r="EZE15" s="169"/>
      <c r="EZF15" s="169"/>
      <c r="EZG15" s="169"/>
      <c r="EZH15" s="169"/>
      <c r="EZI15" s="169"/>
      <c r="EZR15" s="169"/>
      <c r="EZS15" s="169"/>
      <c r="EZT15" s="169"/>
      <c r="EZU15" s="169"/>
      <c r="EZV15" s="169"/>
      <c r="EZW15" s="169"/>
      <c r="EZX15" s="169"/>
      <c r="FAG15" s="169"/>
      <c r="FAH15" s="169"/>
      <c r="FAI15" s="169"/>
      <c r="FAJ15" s="169"/>
      <c r="FAK15" s="169"/>
      <c r="FAL15" s="169"/>
      <c r="FAM15" s="169"/>
      <c r="FAV15" s="169"/>
      <c r="FAW15" s="169"/>
      <c r="FAX15" s="169"/>
      <c r="FAY15" s="169"/>
      <c r="FAZ15" s="169"/>
      <c r="FBA15" s="169"/>
      <c r="FBB15" s="169"/>
      <c r="FBK15" s="169"/>
      <c r="FBL15" s="169"/>
      <c r="FBM15" s="169"/>
      <c r="FBN15" s="169"/>
      <c r="FBO15" s="169"/>
      <c r="FBP15" s="169"/>
      <c r="FBQ15" s="169"/>
      <c r="FBZ15" s="169"/>
      <c r="FCA15" s="169"/>
      <c r="FCB15" s="169"/>
      <c r="FCC15" s="169"/>
      <c r="FCD15" s="169"/>
      <c r="FCE15" s="169"/>
      <c r="FCF15" s="169"/>
      <c r="FCO15" s="169"/>
      <c r="FCP15" s="169"/>
      <c r="FCQ15" s="169"/>
      <c r="FCR15" s="169"/>
      <c r="FCS15" s="169"/>
      <c r="FCT15" s="169"/>
      <c r="FCU15" s="169"/>
      <c r="FDD15" s="169"/>
      <c r="FDE15" s="169"/>
      <c r="FDF15" s="169"/>
      <c r="FDG15" s="169"/>
      <c r="FDH15" s="169"/>
      <c r="FDI15" s="169"/>
      <c r="FDJ15" s="169"/>
      <c r="FDS15" s="169"/>
      <c r="FDT15" s="169"/>
      <c r="FDU15" s="169"/>
      <c r="FDV15" s="169"/>
      <c r="FDW15" s="169"/>
      <c r="FDX15" s="169"/>
      <c r="FDY15" s="169"/>
      <c r="FEH15" s="169"/>
      <c r="FEI15" s="169"/>
      <c r="FEJ15" s="169"/>
      <c r="FEK15" s="169"/>
      <c r="FEL15" s="169"/>
      <c r="FEM15" s="169"/>
      <c r="FEN15" s="169"/>
      <c r="FEW15" s="169"/>
      <c r="FEX15" s="169"/>
      <c r="FEY15" s="169"/>
      <c r="FEZ15" s="169"/>
      <c r="FFA15" s="169"/>
      <c r="FFB15" s="169"/>
      <c r="FFC15" s="169"/>
      <c r="FFL15" s="169"/>
      <c r="FFM15" s="169"/>
      <c r="FFN15" s="169"/>
      <c r="FFO15" s="169"/>
      <c r="FFP15" s="169"/>
      <c r="FFQ15" s="169"/>
      <c r="FFR15" s="169"/>
      <c r="FGA15" s="169"/>
      <c r="FGB15" s="169"/>
      <c r="FGC15" s="169"/>
      <c r="FGD15" s="169"/>
      <c r="FGE15" s="169"/>
      <c r="FGF15" s="169"/>
      <c r="FGG15" s="169"/>
      <c r="FGP15" s="169"/>
      <c r="FGQ15" s="169"/>
      <c r="FGR15" s="169"/>
      <c r="FGS15" s="169"/>
      <c r="FGT15" s="169"/>
      <c r="FGU15" s="169"/>
      <c r="FGV15" s="169"/>
      <c r="FHE15" s="169"/>
      <c r="FHF15" s="169"/>
      <c r="FHG15" s="169"/>
      <c r="FHH15" s="169"/>
      <c r="FHI15" s="169"/>
      <c r="FHJ15" s="169"/>
      <c r="FHK15" s="169"/>
      <c r="FHT15" s="169"/>
      <c r="FHU15" s="169"/>
      <c r="FHV15" s="169"/>
      <c r="FHW15" s="169"/>
      <c r="FHX15" s="169"/>
      <c r="FHY15" s="169"/>
      <c r="FHZ15" s="169"/>
      <c r="FII15" s="169"/>
      <c r="FIJ15" s="169"/>
      <c r="FIK15" s="169"/>
      <c r="FIL15" s="169"/>
      <c r="FIM15" s="169"/>
      <c r="FIN15" s="169"/>
      <c r="FIO15" s="169"/>
      <c r="FIX15" s="169"/>
      <c r="FIY15" s="169"/>
      <c r="FIZ15" s="169"/>
      <c r="FJA15" s="169"/>
      <c r="FJB15" s="169"/>
      <c r="FJC15" s="169"/>
      <c r="FJD15" s="169"/>
      <c r="FJM15" s="169"/>
      <c r="FJN15" s="169"/>
      <c r="FJO15" s="169"/>
      <c r="FJP15" s="169"/>
      <c r="FJQ15" s="169"/>
      <c r="FJR15" s="169"/>
      <c r="FJS15" s="169"/>
      <c r="FKB15" s="169"/>
      <c r="FKC15" s="169"/>
      <c r="FKD15" s="169"/>
      <c r="FKE15" s="169"/>
      <c r="FKF15" s="169"/>
      <c r="FKG15" s="169"/>
      <c r="FKH15" s="169"/>
      <c r="FKQ15" s="169"/>
      <c r="FKR15" s="169"/>
      <c r="FKS15" s="169"/>
      <c r="FKT15" s="169"/>
      <c r="FKU15" s="169"/>
      <c r="FKV15" s="169"/>
      <c r="FKW15" s="169"/>
      <c r="FLF15" s="169"/>
      <c r="FLG15" s="169"/>
      <c r="FLH15" s="169"/>
      <c r="FLI15" s="169"/>
      <c r="FLJ15" s="169"/>
      <c r="FLK15" s="169"/>
      <c r="FLL15" s="169"/>
      <c r="FLU15" s="169"/>
      <c r="FLV15" s="169"/>
      <c r="FLW15" s="169"/>
      <c r="FLX15" s="169"/>
      <c r="FLY15" s="169"/>
      <c r="FLZ15" s="169"/>
      <c r="FMA15" s="169"/>
      <c r="FMJ15" s="169"/>
      <c r="FMK15" s="169"/>
      <c r="FML15" s="169"/>
      <c r="FMM15" s="169"/>
      <c r="FMN15" s="169"/>
      <c r="FMO15" s="169"/>
      <c r="FMP15" s="169"/>
      <c r="FMY15" s="169"/>
      <c r="FMZ15" s="169"/>
      <c r="FNA15" s="169"/>
      <c r="FNB15" s="169"/>
      <c r="FNC15" s="169"/>
      <c r="FND15" s="169"/>
      <c r="FNE15" s="169"/>
      <c r="FNN15" s="169"/>
      <c r="FNO15" s="169"/>
      <c r="FNP15" s="169"/>
      <c r="FNQ15" s="169"/>
      <c r="FNR15" s="169"/>
      <c r="FNS15" s="169"/>
      <c r="FNT15" s="169"/>
      <c r="FOC15" s="169"/>
      <c r="FOD15" s="169"/>
      <c r="FOE15" s="169"/>
      <c r="FOF15" s="169"/>
      <c r="FOG15" s="169"/>
      <c r="FOH15" s="169"/>
      <c r="FOI15" s="169"/>
      <c r="FOR15" s="169"/>
      <c r="FOS15" s="169"/>
      <c r="FOT15" s="169"/>
      <c r="FOU15" s="169"/>
      <c r="FOV15" s="169"/>
      <c r="FOW15" s="169"/>
      <c r="FOX15" s="169"/>
      <c r="FPG15" s="169"/>
      <c r="FPH15" s="169"/>
      <c r="FPI15" s="169"/>
      <c r="FPJ15" s="169"/>
      <c r="FPK15" s="169"/>
      <c r="FPL15" s="169"/>
      <c r="FPM15" s="169"/>
      <c r="FPV15" s="169"/>
      <c r="FPW15" s="169"/>
      <c r="FPX15" s="169"/>
      <c r="FPY15" s="169"/>
      <c r="FPZ15" s="169"/>
      <c r="FQA15" s="169"/>
      <c r="FQB15" s="169"/>
      <c r="FQK15" s="169"/>
      <c r="FQL15" s="169"/>
      <c r="FQM15" s="169"/>
      <c r="FQN15" s="169"/>
      <c r="FQO15" s="169"/>
      <c r="FQP15" s="169"/>
      <c r="FQQ15" s="169"/>
      <c r="FQZ15" s="169"/>
      <c r="FRA15" s="169"/>
      <c r="FRB15" s="169"/>
      <c r="FRC15" s="169"/>
      <c r="FRD15" s="169"/>
      <c r="FRE15" s="169"/>
      <c r="FRF15" s="169"/>
      <c r="FRO15" s="169"/>
      <c r="FRP15" s="169"/>
      <c r="FRQ15" s="169"/>
      <c r="FRR15" s="169"/>
      <c r="FRS15" s="169"/>
      <c r="FRT15" s="169"/>
      <c r="FRU15" s="169"/>
      <c r="FSD15" s="169"/>
      <c r="FSE15" s="169"/>
      <c r="FSF15" s="169"/>
      <c r="FSG15" s="169"/>
      <c r="FSH15" s="169"/>
      <c r="FSI15" s="169"/>
      <c r="FSJ15" s="169"/>
      <c r="FSS15" s="169"/>
      <c r="FST15" s="169"/>
      <c r="FSU15" s="169"/>
      <c r="FSV15" s="169"/>
      <c r="FSW15" s="169"/>
      <c r="FSX15" s="169"/>
      <c r="FSY15" s="169"/>
      <c r="FTH15" s="169"/>
      <c r="FTI15" s="169"/>
      <c r="FTJ15" s="169"/>
      <c r="FTK15" s="169"/>
      <c r="FTL15" s="169"/>
      <c r="FTM15" s="169"/>
      <c r="FTN15" s="169"/>
      <c r="FTW15" s="169"/>
      <c r="FTX15" s="169"/>
      <c r="FTY15" s="169"/>
      <c r="FTZ15" s="169"/>
      <c r="FUA15" s="169"/>
      <c r="FUB15" s="169"/>
      <c r="FUC15" s="169"/>
      <c r="FUL15" s="169"/>
      <c r="FUM15" s="169"/>
      <c r="FUN15" s="169"/>
      <c r="FUO15" s="169"/>
      <c r="FUP15" s="169"/>
      <c r="FUQ15" s="169"/>
      <c r="FUR15" s="169"/>
      <c r="FVA15" s="169"/>
      <c r="FVB15" s="169"/>
      <c r="FVC15" s="169"/>
      <c r="FVD15" s="169"/>
      <c r="FVE15" s="169"/>
      <c r="FVF15" s="169"/>
      <c r="FVG15" s="169"/>
      <c r="FVP15" s="169"/>
      <c r="FVQ15" s="169"/>
      <c r="FVR15" s="169"/>
      <c r="FVS15" s="169"/>
      <c r="FVT15" s="169"/>
      <c r="FVU15" s="169"/>
      <c r="FVV15" s="169"/>
      <c r="FWE15" s="169"/>
      <c r="FWF15" s="169"/>
      <c r="FWG15" s="169"/>
      <c r="FWH15" s="169"/>
      <c r="FWI15" s="169"/>
      <c r="FWJ15" s="169"/>
      <c r="FWK15" s="169"/>
      <c r="FWT15" s="169"/>
      <c r="FWU15" s="169"/>
      <c r="FWV15" s="169"/>
      <c r="FWW15" s="169"/>
      <c r="FWX15" s="169"/>
      <c r="FWY15" s="169"/>
      <c r="FWZ15" s="169"/>
      <c r="FXI15" s="169"/>
      <c r="FXJ15" s="169"/>
      <c r="FXK15" s="169"/>
      <c r="FXL15" s="169"/>
      <c r="FXM15" s="169"/>
      <c r="FXN15" s="169"/>
      <c r="FXO15" s="169"/>
      <c r="FXX15" s="169"/>
      <c r="FXY15" s="169"/>
      <c r="FXZ15" s="169"/>
      <c r="FYA15" s="169"/>
      <c r="FYB15" s="169"/>
      <c r="FYC15" s="169"/>
      <c r="FYD15" s="169"/>
      <c r="FYM15" s="169"/>
      <c r="FYN15" s="169"/>
      <c r="FYO15" s="169"/>
      <c r="FYP15" s="169"/>
      <c r="FYQ15" s="169"/>
      <c r="FYR15" s="169"/>
      <c r="FYS15" s="169"/>
      <c r="FZB15" s="169"/>
      <c r="FZC15" s="169"/>
      <c r="FZD15" s="169"/>
      <c r="FZE15" s="169"/>
      <c r="FZF15" s="169"/>
      <c r="FZG15" s="169"/>
      <c r="FZH15" s="169"/>
      <c r="FZQ15" s="169"/>
      <c r="FZR15" s="169"/>
      <c r="FZS15" s="169"/>
      <c r="FZT15" s="169"/>
      <c r="FZU15" s="169"/>
      <c r="FZV15" s="169"/>
      <c r="FZW15" s="169"/>
      <c r="GAF15" s="169"/>
      <c r="GAG15" s="169"/>
      <c r="GAH15" s="169"/>
      <c r="GAI15" s="169"/>
      <c r="GAJ15" s="169"/>
      <c r="GAK15" s="169"/>
      <c r="GAL15" s="169"/>
      <c r="GAU15" s="169"/>
      <c r="GAV15" s="169"/>
      <c r="GAW15" s="169"/>
      <c r="GAX15" s="169"/>
      <c r="GAY15" s="169"/>
      <c r="GAZ15" s="169"/>
      <c r="GBA15" s="169"/>
      <c r="GBJ15" s="169"/>
      <c r="GBK15" s="169"/>
      <c r="GBL15" s="169"/>
      <c r="GBM15" s="169"/>
      <c r="GBN15" s="169"/>
      <c r="GBO15" s="169"/>
      <c r="GBP15" s="169"/>
      <c r="GBY15" s="169"/>
      <c r="GBZ15" s="169"/>
      <c r="GCA15" s="169"/>
      <c r="GCB15" s="169"/>
      <c r="GCC15" s="169"/>
      <c r="GCD15" s="169"/>
      <c r="GCE15" s="169"/>
      <c r="GCN15" s="169"/>
      <c r="GCO15" s="169"/>
      <c r="GCP15" s="169"/>
      <c r="GCQ15" s="169"/>
      <c r="GCR15" s="169"/>
      <c r="GCS15" s="169"/>
      <c r="GCT15" s="169"/>
      <c r="GDC15" s="169"/>
      <c r="GDD15" s="169"/>
      <c r="GDE15" s="169"/>
      <c r="GDF15" s="169"/>
      <c r="GDG15" s="169"/>
      <c r="GDH15" s="169"/>
      <c r="GDI15" s="169"/>
      <c r="GDR15" s="169"/>
      <c r="GDS15" s="169"/>
      <c r="GDT15" s="169"/>
      <c r="GDU15" s="169"/>
      <c r="GDV15" s="169"/>
      <c r="GDW15" s="169"/>
      <c r="GDX15" s="169"/>
      <c r="GEG15" s="169"/>
      <c r="GEH15" s="169"/>
      <c r="GEI15" s="169"/>
      <c r="GEJ15" s="169"/>
      <c r="GEK15" s="169"/>
      <c r="GEL15" s="169"/>
      <c r="GEM15" s="169"/>
      <c r="GEV15" s="169"/>
      <c r="GEW15" s="169"/>
      <c r="GEX15" s="169"/>
      <c r="GEY15" s="169"/>
      <c r="GEZ15" s="169"/>
      <c r="GFA15" s="169"/>
      <c r="GFB15" s="169"/>
      <c r="GFK15" s="169"/>
      <c r="GFL15" s="169"/>
      <c r="GFM15" s="169"/>
      <c r="GFN15" s="169"/>
      <c r="GFO15" s="169"/>
      <c r="GFP15" s="169"/>
      <c r="GFQ15" s="169"/>
      <c r="GFZ15" s="169"/>
      <c r="GGA15" s="169"/>
      <c r="GGB15" s="169"/>
      <c r="GGC15" s="169"/>
      <c r="GGD15" s="169"/>
      <c r="GGE15" s="169"/>
      <c r="GGF15" s="169"/>
      <c r="GGO15" s="169"/>
      <c r="GGP15" s="169"/>
      <c r="GGQ15" s="169"/>
      <c r="GGR15" s="169"/>
      <c r="GGS15" s="169"/>
      <c r="GGT15" s="169"/>
      <c r="GGU15" s="169"/>
      <c r="GHD15" s="169"/>
      <c r="GHE15" s="169"/>
      <c r="GHF15" s="169"/>
      <c r="GHG15" s="169"/>
      <c r="GHH15" s="169"/>
      <c r="GHI15" s="169"/>
      <c r="GHJ15" s="169"/>
      <c r="GHS15" s="169"/>
      <c r="GHT15" s="169"/>
      <c r="GHU15" s="169"/>
      <c r="GHV15" s="169"/>
      <c r="GHW15" s="169"/>
      <c r="GHX15" s="169"/>
      <c r="GHY15" s="169"/>
      <c r="GIH15" s="169"/>
      <c r="GII15" s="169"/>
      <c r="GIJ15" s="169"/>
      <c r="GIK15" s="169"/>
      <c r="GIL15" s="169"/>
      <c r="GIM15" s="169"/>
      <c r="GIN15" s="169"/>
      <c r="GIW15" s="169"/>
      <c r="GIX15" s="169"/>
      <c r="GIY15" s="169"/>
      <c r="GIZ15" s="169"/>
      <c r="GJA15" s="169"/>
      <c r="GJB15" s="169"/>
      <c r="GJC15" s="169"/>
      <c r="GJL15" s="169"/>
      <c r="GJM15" s="169"/>
      <c r="GJN15" s="169"/>
      <c r="GJO15" s="169"/>
      <c r="GJP15" s="169"/>
      <c r="GJQ15" s="169"/>
      <c r="GJR15" s="169"/>
      <c r="GKA15" s="169"/>
      <c r="GKB15" s="169"/>
      <c r="GKC15" s="169"/>
      <c r="GKD15" s="169"/>
      <c r="GKE15" s="169"/>
      <c r="GKF15" s="169"/>
      <c r="GKG15" s="169"/>
      <c r="GKP15" s="169"/>
      <c r="GKQ15" s="169"/>
      <c r="GKR15" s="169"/>
      <c r="GKS15" s="169"/>
      <c r="GKT15" s="169"/>
      <c r="GKU15" s="169"/>
      <c r="GKV15" s="169"/>
      <c r="GLE15" s="169"/>
      <c r="GLF15" s="169"/>
      <c r="GLG15" s="169"/>
      <c r="GLH15" s="169"/>
      <c r="GLI15" s="169"/>
      <c r="GLJ15" s="169"/>
      <c r="GLK15" s="169"/>
      <c r="GLT15" s="169"/>
      <c r="GLU15" s="169"/>
      <c r="GLV15" s="169"/>
      <c r="GLW15" s="169"/>
      <c r="GLX15" s="169"/>
      <c r="GLY15" s="169"/>
      <c r="GLZ15" s="169"/>
      <c r="GMI15" s="169"/>
      <c r="GMJ15" s="169"/>
      <c r="GMK15" s="169"/>
      <c r="GML15" s="169"/>
      <c r="GMM15" s="169"/>
      <c r="GMN15" s="169"/>
      <c r="GMO15" s="169"/>
      <c r="GMX15" s="169"/>
      <c r="GMY15" s="169"/>
      <c r="GMZ15" s="169"/>
      <c r="GNA15" s="169"/>
      <c r="GNB15" s="169"/>
      <c r="GNC15" s="169"/>
      <c r="GND15" s="169"/>
      <c r="GNM15" s="169"/>
      <c r="GNN15" s="169"/>
      <c r="GNO15" s="169"/>
      <c r="GNP15" s="169"/>
      <c r="GNQ15" s="169"/>
      <c r="GNR15" s="169"/>
      <c r="GNS15" s="169"/>
      <c r="GOB15" s="169"/>
      <c r="GOC15" s="169"/>
      <c r="GOD15" s="169"/>
      <c r="GOE15" s="169"/>
      <c r="GOF15" s="169"/>
      <c r="GOG15" s="169"/>
      <c r="GOH15" s="169"/>
      <c r="GOQ15" s="169"/>
      <c r="GOR15" s="169"/>
      <c r="GOS15" s="169"/>
      <c r="GOT15" s="169"/>
      <c r="GOU15" s="169"/>
      <c r="GOV15" s="169"/>
      <c r="GOW15" s="169"/>
      <c r="GPF15" s="169"/>
      <c r="GPG15" s="169"/>
      <c r="GPH15" s="169"/>
      <c r="GPI15" s="169"/>
      <c r="GPJ15" s="169"/>
      <c r="GPK15" s="169"/>
      <c r="GPL15" s="169"/>
      <c r="GPU15" s="169"/>
      <c r="GPV15" s="169"/>
      <c r="GPW15" s="169"/>
      <c r="GPX15" s="169"/>
      <c r="GPY15" s="169"/>
      <c r="GPZ15" s="169"/>
      <c r="GQA15" s="169"/>
      <c r="GQJ15" s="169"/>
      <c r="GQK15" s="169"/>
      <c r="GQL15" s="169"/>
      <c r="GQM15" s="169"/>
      <c r="GQN15" s="169"/>
      <c r="GQO15" s="169"/>
      <c r="GQP15" s="169"/>
      <c r="GQY15" s="169"/>
      <c r="GQZ15" s="169"/>
      <c r="GRA15" s="169"/>
      <c r="GRB15" s="169"/>
      <c r="GRC15" s="169"/>
      <c r="GRD15" s="169"/>
      <c r="GRE15" s="169"/>
      <c r="GRN15" s="169"/>
      <c r="GRO15" s="169"/>
      <c r="GRP15" s="169"/>
      <c r="GRQ15" s="169"/>
      <c r="GRR15" s="169"/>
      <c r="GRS15" s="169"/>
      <c r="GRT15" s="169"/>
      <c r="GSC15" s="169"/>
      <c r="GSD15" s="169"/>
      <c r="GSE15" s="169"/>
      <c r="GSF15" s="169"/>
      <c r="GSG15" s="169"/>
      <c r="GSH15" s="169"/>
      <c r="GSI15" s="169"/>
      <c r="GSR15" s="169"/>
      <c r="GSS15" s="169"/>
      <c r="GST15" s="169"/>
      <c r="GSU15" s="169"/>
      <c r="GSV15" s="169"/>
      <c r="GSW15" s="169"/>
      <c r="GSX15" s="169"/>
      <c r="GTG15" s="169"/>
      <c r="GTH15" s="169"/>
      <c r="GTI15" s="169"/>
      <c r="GTJ15" s="169"/>
      <c r="GTK15" s="169"/>
      <c r="GTL15" s="169"/>
      <c r="GTM15" s="169"/>
      <c r="GTV15" s="169"/>
      <c r="GTW15" s="169"/>
      <c r="GTX15" s="169"/>
      <c r="GTY15" s="169"/>
      <c r="GTZ15" s="169"/>
      <c r="GUA15" s="169"/>
      <c r="GUB15" s="169"/>
      <c r="GUK15" s="169"/>
      <c r="GUL15" s="169"/>
      <c r="GUM15" s="169"/>
      <c r="GUN15" s="169"/>
      <c r="GUO15" s="169"/>
      <c r="GUP15" s="169"/>
      <c r="GUQ15" s="169"/>
      <c r="GUZ15" s="169"/>
      <c r="GVA15" s="169"/>
      <c r="GVB15" s="169"/>
      <c r="GVC15" s="169"/>
      <c r="GVD15" s="169"/>
      <c r="GVE15" s="169"/>
      <c r="GVF15" s="169"/>
      <c r="GVO15" s="169"/>
      <c r="GVP15" s="169"/>
      <c r="GVQ15" s="169"/>
      <c r="GVR15" s="169"/>
      <c r="GVS15" s="169"/>
      <c r="GVT15" s="169"/>
      <c r="GVU15" s="169"/>
      <c r="GWD15" s="169"/>
      <c r="GWE15" s="169"/>
      <c r="GWF15" s="169"/>
      <c r="GWG15" s="169"/>
      <c r="GWH15" s="169"/>
      <c r="GWI15" s="169"/>
      <c r="GWJ15" s="169"/>
      <c r="GWS15" s="169"/>
      <c r="GWT15" s="169"/>
      <c r="GWU15" s="169"/>
      <c r="GWV15" s="169"/>
      <c r="GWW15" s="169"/>
      <c r="GWX15" s="169"/>
      <c r="GWY15" s="169"/>
      <c r="GXH15" s="169"/>
      <c r="GXI15" s="169"/>
      <c r="GXJ15" s="169"/>
      <c r="GXK15" s="169"/>
      <c r="GXL15" s="169"/>
      <c r="GXM15" s="169"/>
      <c r="GXN15" s="169"/>
      <c r="GXW15" s="169"/>
      <c r="GXX15" s="169"/>
      <c r="GXY15" s="169"/>
      <c r="GXZ15" s="169"/>
      <c r="GYA15" s="169"/>
      <c r="GYB15" s="169"/>
      <c r="GYC15" s="169"/>
      <c r="GYL15" s="169"/>
      <c r="GYM15" s="169"/>
      <c r="GYN15" s="169"/>
      <c r="GYO15" s="169"/>
      <c r="GYP15" s="169"/>
      <c r="GYQ15" s="169"/>
      <c r="GYR15" s="169"/>
      <c r="GZA15" s="169"/>
      <c r="GZB15" s="169"/>
      <c r="GZC15" s="169"/>
      <c r="GZD15" s="169"/>
      <c r="GZE15" s="169"/>
      <c r="GZF15" s="169"/>
      <c r="GZG15" s="169"/>
      <c r="GZP15" s="169"/>
      <c r="GZQ15" s="169"/>
      <c r="GZR15" s="169"/>
      <c r="GZS15" s="169"/>
      <c r="GZT15" s="169"/>
      <c r="GZU15" s="169"/>
      <c r="GZV15" s="169"/>
      <c r="HAE15" s="169"/>
      <c r="HAF15" s="169"/>
      <c r="HAG15" s="169"/>
      <c r="HAH15" s="169"/>
      <c r="HAI15" s="169"/>
      <c r="HAJ15" s="169"/>
      <c r="HAK15" s="169"/>
      <c r="HAT15" s="169"/>
      <c r="HAU15" s="169"/>
      <c r="HAV15" s="169"/>
      <c r="HAW15" s="169"/>
      <c r="HAX15" s="169"/>
      <c r="HAY15" s="169"/>
      <c r="HAZ15" s="169"/>
      <c r="HBI15" s="169"/>
      <c r="HBJ15" s="169"/>
      <c r="HBK15" s="169"/>
      <c r="HBL15" s="169"/>
      <c r="HBM15" s="169"/>
      <c r="HBN15" s="169"/>
      <c r="HBO15" s="169"/>
      <c r="HBX15" s="169"/>
      <c r="HBY15" s="169"/>
      <c r="HBZ15" s="169"/>
      <c r="HCA15" s="169"/>
      <c r="HCB15" s="169"/>
      <c r="HCC15" s="169"/>
      <c r="HCD15" s="169"/>
      <c r="HCM15" s="169"/>
      <c r="HCN15" s="169"/>
      <c r="HCO15" s="169"/>
      <c r="HCP15" s="169"/>
      <c r="HCQ15" s="169"/>
      <c r="HCR15" s="169"/>
      <c r="HCS15" s="169"/>
      <c r="HDB15" s="169"/>
      <c r="HDC15" s="169"/>
      <c r="HDD15" s="169"/>
      <c r="HDE15" s="169"/>
      <c r="HDF15" s="169"/>
      <c r="HDG15" s="169"/>
      <c r="HDH15" s="169"/>
      <c r="HDQ15" s="169"/>
      <c r="HDR15" s="169"/>
      <c r="HDS15" s="169"/>
      <c r="HDT15" s="169"/>
      <c r="HDU15" s="169"/>
      <c r="HDV15" s="169"/>
      <c r="HDW15" s="169"/>
      <c r="HEF15" s="169"/>
      <c r="HEG15" s="169"/>
      <c r="HEH15" s="169"/>
      <c r="HEI15" s="169"/>
      <c r="HEJ15" s="169"/>
      <c r="HEK15" s="169"/>
      <c r="HEL15" s="169"/>
      <c r="HEU15" s="169"/>
      <c r="HEV15" s="169"/>
      <c r="HEW15" s="169"/>
      <c r="HEX15" s="169"/>
      <c r="HEY15" s="169"/>
      <c r="HEZ15" s="169"/>
      <c r="HFA15" s="169"/>
      <c r="HFJ15" s="169"/>
      <c r="HFK15" s="169"/>
      <c r="HFL15" s="169"/>
      <c r="HFM15" s="169"/>
      <c r="HFN15" s="169"/>
      <c r="HFO15" s="169"/>
      <c r="HFP15" s="169"/>
      <c r="HFY15" s="169"/>
      <c r="HFZ15" s="169"/>
      <c r="HGA15" s="169"/>
      <c r="HGB15" s="169"/>
      <c r="HGC15" s="169"/>
      <c r="HGD15" s="169"/>
      <c r="HGE15" s="169"/>
      <c r="HGN15" s="169"/>
      <c r="HGO15" s="169"/>
      <c r="HGP15" s="169"/>
      <c r="HGQ15" s="169"/>
      <c r="HGR15" s="169"/>
      <c r="HGS15" s="169"/>
      <c r="HGT15" s="169"/>
      <c r="HHC15" s="169"/>
      <c r="HHD15" s="169"/>
      <c r="HHE15" s="169"/>
      <c r="HHF15" s="169"/>
      <c r="HHG15" s="169"/>
      <c r="HHH15" s="169"/>
      <c r="HHI15" s="169"/>
      <c r="HHR15" s="169"/>
      <c r="HHS15" s="169"/>
      <c r="HHT15" s="169"/>
      <c r="HHU15" s="169"/>
      <c r="HHV15" s="169"/>
      <c r="HHW15" s="169"/>
      <c r="HHX15" s="169"/>
      <c r="HIG15" s="169"/>
      <c r="HIH15" s="169"/>
      <c r="HII15" s="169"/>
      <c r="HIJ15" s="169"/>
      <c r="HIK15" s="169"/>
      <c r="HIL15" s="169"/>
      <c r="HIM15" s="169"/>
      <c r="HIV15" s="169"/>
      <c r="HIW15" s="169"/>
      <c r="HIX15" s="169"/>
      <c r="HIY15" s="169"/>
      <c r="HIZ15" s="169"/>
      <c r="HJA15" s="169"/>
      <c r="HJB15" s="169"/>
      <c r="HJK15" s="169"/>
      <c r="HJL15" s="169"/>
      <c r="HJM15" s="169"/>
      <c r="HJN15" s="169"/>
      <c r="HJO15" s="169"/>
      <c r="HJP15" s="169"/>
      <c r="HJQ15" s="169"/>
      <c r="HJZ15" s="169"/>
      <c r="HKA15" s="169"/>
      <c r="HKB15" s="169"/>
      <c r="HKC15" s="169"/>
      <c r="HKD15" s="169"/>
      <c r="HKE15" s="169"/>
      <c r="HKF15" s="169"/>
      <c r="HKO15" s="169"/>
      <c r="HKP15" s="169"/>
      <c r="HKQ15" s="169"/>
      <c r="HKR15" s="169"/>
      <c r="HKS15" s="169"/>
      <c r="HKT15" s="169"/>
      <c r="HKU15" s="169"/>
      <c r="HLD15" s="169"/>
      <c r="HLE15" s="169"/>
      <c r="HLF15" s="169"/>
      <c r="HLG15" s="169"/>
      <c r="HLH15" s="169"/>
      <c r="HLI15" s="169"/>
      <c r="HLJ15" s="169"/>
      <c r="HLS15" s="169"/>
      <c r="HLT15" s="169"/>
      <c r="HLU15" s="169"/>
      <c r="HLV15" s="169"/>
      <c r="HLW15" s="169"/>
      <c r="HLX15" s="169"/>
      <c r="HLY15" s="169"/>
      <c r="HMH15" s="169"/>
      <c r="HMI15" s="169"/>
      <c r="HMJ15" s="169"/>
      <c r="HMK15" s="169"/>
      <c r="HML15" s="169"/>
      <c r="HMM15" s="169"/>
      <c r="HMN15" s="169"/>
      <c r="HMW15" s="169"/>
      <c r="HMX15" s="169"/>
      <c r="HMY15" s="169"/>
      <c r="HMZ15" s="169"/>
      <c r="HNA15" s="169"/>
      <c r="HNB15" s="169"/>
      <c r="HNC15" s="169"/>
      <c r="HNL15" s="169"/>
      <c r="HNM15" s="169"/>
      <c r="HNN15" s="169"/>
      <c r="HNO15" s="169"/>
      <c r="HNP15" s="169"/>
      <c r="HNQ15" s="169"/>
      <c r="HNR15" s="169"/>
      <c r="HOA15" s="169"/>
      <c r="HOB15" s="169"/>
      <c r="HOC15" s="169"/>
      <c r="HOD15" s="169"/>
      <c r="HOE15" s="169"/>
      <c r="HOF15" s="169"/>
      <c r="HOG15" s="169"/>
      <c r="HOP15" s="169"/>
      <c r="HOQ15" s="169"/>
      <c r="HOR15" s="169"/>
      <c r="HOS15" s="169"/>
      <c r="HOT15" s="169"/>
      <c r="HOU15" s="169"/>
      <c r="HOV15" s="169"/>
      <c r="HPE15" s="169"/>
      <c r="HPF15" s="169"/>
      <c r="HPG15" s="169"/>
      <c r="HPH15" s="169"/>
      <c r="HPI15" s="169"/>
      <c r="HPJ15" s="169"/>
      <c r="HPK15" s="169"/>
      <c r="HPT15" s="169"/>
      <c r="HPU15" s="169"/>
      <c r="HPV15" s="169"/>
      <c r="HPW15" s="169"/>
      <c r="HPX15" s="169"/>
      <c r="HPY15" s="169"/>
      <c r="HPZ15" s="169"/>
      <c r="HQI15" s="169"/>
      <c r="HQJ15" s="169"/>
      <c r="HQK15" s="169"/>
      <c r="HQL15" s="169"/>
      <c r="HQM15" s="169"/>
      <c r="HQN15" s="169"/>
      <c r="HQO15" s="169"/>
      <c r="HQX15" s="169"/>
      <c r="HQY15" s="169"/>
      <c r="HQZ15" s="169"/>
      <c r="HRA15" s="169"/>
      <c r="HRB15" s="169"/>
      <c r="HRC15" s="169"/>
      <c r="HRD15" s="169"/>
      <c r="HRM15" s="169"/>
      <c r="HRN15" s="169"/>
      <c r="HRO15" s="169"/>
      <c r="HRP15" s="169"/>
      <c r="HRQ15" s="169"/>
      <c r="HRR15" s="169"/>
      <c r="HRS15" s="169"/>
      <c r="HSB15" s="169"/>
      <c r="HSC15" s="169"/>
      <c r="HSD15" s="169"/>
      <c r="HSE15" s="169"/>
      <c r="HSF15" s="169"/>
      <c r="HSG15" s="169"/>
      <c r="HSH15" s="169"/>
      <c r="HSQ15" s="169"/>
      <c r="HSR15" s="169"/>
      <c r="HSS15" s="169"/>
      <c r="HST15" s="169"/>
      <c r="HSU15" s="169"/>
      <c r="HSV15" s="169"/>
      <c r="HSW15" s="169"/>
      <c r="HTF15" s="169"/>
      <c r="HTG15" s="169"/>
      <c r="HTH15" s="169"/>
      <c r="HTI15" s="169"/>
      <c r="HTJ15" s="169"/>
      <c r="HTK15" s="169"/>
      <c r="HTL15" s="169"/>
      <c r="HTU15" s="169"/>
      <c r="HTV15" s="169"/>
      <c r="HTW15" s="169"/>
      <c r="HTX15" s="169"/>
      <c r="HTY15" s="169"/>
      <c r="HTZ15" s="169"/>
      <c r="HUA15" s="169"/>
      <c r="HUJ15" s="169"/>
      <c r="HUK15" s="169"/>
      <c r="HUL15" s="169"/>
      <c r="HUM15" s="169"/>
      <c r="HUN15" s="169"/>
      <c r="HUO15" s="169"/>
      <c r="HUP15" s="169"/>
      <c r="HUY15" s="169"/>
      <c r="HUZ15" s="169"/>
      <c r="HVA15" s="169"/>
      <c r="HVB15" s="169"/>
      <c r="HVC15" s="169"/>
      <c r="HVD15" s="169"/>
      <c r="HVE15" s="169"/>
      <c r="HVN15" s="169"/>
      <c r="HVO15" s="169"/>
      <c r="HVP15" s="169"/>
      <c r="HVQ15" s="169"/>
      <c r="HVR15" s="169"/>
      <c r="HVS15" s="169"/>
      <c r="HVT15" s="169"/>
      <c r="HWC15" s="169"/>
      <c r="HWD15" s="169"/>
      <c r="HWE15" s="169"/>
      <c r="HWF15" s="169"/>
      <c r="HWG15" s="169"/>
      <c r="HWH15" s="169"/>
      <c r="HWI15" s="169"/>
      <c r="HWR15" s="169"/>
      <c r="HWS15" s="169"/>
      <c r="HWT15" s="169"/>
      <c r="HWU15" s="169"/>
      <c r="HWV15" s="169"/>
      <c r="HWW15" s="169"/>
      <c r="HWX15" s="169"/>
      <c r="HXG15" s="169"/>
      <c r="HXH15" s="169"/>
      <c r="HXI15" s="169"/>
      <c r="HXJ15" s="169"/>
      <c r="HXK15" s="169"/>
      <c r="HXL15" s="169"/>
      <c r="HXM15" s="169"/>
      <c r="HXV15" s="169"/>
      <c r="HXW15" s="169"/>
      <c r="HXX15" s="169"/>
      <c r="HXY15" s="169"/>
      <c r="HXZ15" s="169"/>
      <c r="HYA15" s="169"/>
      <c r="HYB15" s="169"/>
      <c r="HYK15" s="169"/>
      <c r="HYL15" s="169"/>
      <c r="HYM15" s="169"/>
      <c r="HYN15" s="169"/>
      <c r="HYO15" s="169"/>
      <c r="HYP15" s="169"/>
      <c r="HYQ15" s="169"/>
      <c r="HYZ15" s="169"/>
      <c r="HZA15" s="169"/>
      <c r="HZB15" s="169"/>
      <c r="HZC15" s="169"/>
      <c r="HZD15" s="169"/>
      <c r="HZE15" s="169"/>
      <c r="HZF15" s="169"/>
      <c r="HZO15" s="169"/>
      <c r="HZP15" s="169"/>
      <c r="HZQ15" s="169"/>
      <c r="HZR15" s="169"/>
      <c r="HZS15" s="169"/>
      <c r="HZT15" s="169"/>
      <c r="HZU15" s="169"/>
      <c r="IAD15" s="169"/>
      <c r="IAE15" s="169"/>
      <c r="IAF15" s="169"/>
      <c r="IAG15" s="169"/>
      <c r="IAH15" s="169"/>
      <c r="IAI15" s="169"/>
      <c r="IAJ15" s="169"/>
      <c r="IAS15" s="169"/>
      <c r="IAT15" s="169"/>
      <c r="IAU15" s="169"/>
      <c r="IAV15" s="169"/>
      <c r="IAW15" s="169"/>
      <c r="IAX15" s="169"/>
      <c r="IAY15" s="169"/>
      <c r="IBH15" s="169"/>
      <c r="IBI15" s="169"/>
      <c r="IBJ15" s="169"/>
      <c r="IBK15" s="169"/>
      <c r="IBL15" s="169"/>
      <c r="IBM15" s="169"/>
      <c r="IBN15" s="169"/>
      <c r="IBW15" s="169"/>
      <c r="IBX15" s="169"/>
      <c r="IBY15" s="169"/>
      <c r="IBZ15" s="169"/>
      <c r="ICA15" s="169"/>
      <c r="ICB15" s="169"/>
      <c r="ICC15" s="169"/>
      <c r="ICL15" s="169"/>
      <c r="ICM15" s="169"/>
      <c r="ICN15" s="169"/>
      <c r="ICO15" s="169"/>
      <c r="ICP15" s="169"/>
      <c r="ICQ15" s="169"/>
      <c r="ICR15" s="169"/>
      <c r="IDA15" s="169"/>
      <c r="IDB15" s="169"/>
      <c r="IDC15" s="169"/>
      <c r="IDD15" s="169"/>
      <c r="IDE15" s="169"/>
      <c r="IDF15" s="169"/>
      <c r="IDG15" s="169"/>
      <c r="IDP15" s="169"/>
      <c r="IDQ15" s="169"/>
      <c r="IDR15" s="169"/>
      <c r="IDS15" s="169"/>
      <c r="IDT15" s="169"/>
      <c r="IDU15" s="169"/>
      <c r="IDV15" s="169"/>
      <c r="IEE15" s="169"/>
      <c r="IEF15" s="169"/>
      <c r="IEG15" s="169"/>
      <c r="IEH15" s="169"/>
      <c r="IEI15" s="169"/>
      <c r="IEJ15" s="169"/>
      <c r="IEK15" s="169"/>
      <c r="IET15" s="169"/>
      <c r="IEU15" s="169"/>
      <c r="IEV15" s="169"/>
      <c r="IEW15" s="169"/>
      <c r="IEX15" s="169"/>
      <c r="IEY15" s="169"/>
      <c r="IEZ15" s="169"/>
      <c r="IFI15" s="169"/>
      <c r="IFJ15" s="169"/>
      <c r="IFK15" s="169"/>
      <c r="IFL15" s="169"/>
      <c r="IFM15" s="169"/>
      <c r="IFN15" s="169"/>
      <c r="IFO15" s="169"/>
      <c r="IFX15" s="169"/>
      <c r="IFY15" s="169"/>
      <c r="IFZ15" s="169"/>
      <c r="IGA15" s="169"/>
      <c r="IGB15" s="169"/>
      <c r="IGC15" s="169"/>
      <c r="IGD15" s="169"/>
      <c r="IGM15" s="169"/>
      <c r="IGN15" s="169"/>
      <c r="IGO15" s="169"/>
      <c r="IGP15" s="169"/>
      <c r="IGQ15" s="169"/>
      <c r="IGR15" s="169"/>
      <c r="IGS15" s="169"/>
      <c r="IHB15" s="169"/>
      <c r="IHC15" s="169"/>
      <c r="IHD15" s="169"/>
      <c r="IHE15" s="169"/>
      <c r="IHF15" s="169"/>
      <c r="IHG15" s="169"/>
      <c r="IHH15" s="169"/>
      <c r="IHQ15" s="169"/>
      <c r="IHR15" s="169"/>
      <c r="IHS15" s="169"/>
      <c r="IHT15" s="169"/>
      <c r="IHU15" s="169"/>
      <c r="IHV15" s="169"/>
      <c r="IHW15" s="169"/>
      <c r="IIF15" s="169"/>
      <c r="IIG15" s="169"/>
      <c r="IIH15" s="169"/>
      <c r="III15" s="169"/>
      <c r="IIJ15" s="169"/>
      <c r="IIK15" s="169"/>
      <c r="IIL15" s="169"/>
      <c r="IIU15" s="169"/>
      <c r="IIV15" s="169"/>
      <c r="IIW15" s="169"/>
      <c r="IIX15" s="169"/>
      <c r="IIY15" s="169"/>
      <c r="IIZ15" s="169"/>
      <c r="IJA15" s="169"/>
      <c r="IJJ15" s="169"/>
      <c r="IJK15" s="169"/>
      <c r="IJL15" s="169"/>
      <c r="IJM15" s="169"/>
      <c r="IJN15" s="169"/>
      <c r="IJO15" s="169"/>
      <c r="IJP15" s="169"/>
      <c r="IJY15" s="169"/>
      <c r="IJZ15" s="169"/>
      <c r="IKA15" s="169"/>
      <c r="IKB15" s="169"/>
      <c r="IKC15" s="169"/>
      <c r="IKD15" s="169"/>
      <c r="IKE15" s="169"/>
      <c r="IKN15" s="169"/>
      <c r="IKO15" s="169"/>
      <c r="IKP15" s="169"/>
      <c r="IKQ15" s="169"/>
      <c r="IKR15" s="169"/>
      <c r="IKS15" s="169"/>
      <c r="IKT15" s="169"/>
      <c r="ILC15" s="169"/>
      <c r="ILD15" s="169"/>
      <c r="ILE15" s="169"/>
      <c r="ILF15" s="169"/>
      <c r="ILG15" s="169"/>
      <c r="ILH15" s="169"/>
      <c r="ILI15" s="169"/>
      <c r="ILR15" s="169"/>
      <c r="ILS15" s="169"/>
      <c r="ILT15" s="169"/>
      <c r="ILU15" s="169"/>
      <c r="ILV15" s="169"/>
      <c r="ILW15" s="169"/>
      <c r="ILX15" s="169"/>
      <c r="IMG15" s="169"/>
      <c r="IMH15" s="169"/>
      <c r="IMI15" s="169"/>
      <c r="IMJ15" s="169"/>
      <c r="IMK15" s="169"/>
      <c r="IML15" s="169"/>
      <c r="IMM15" s="169"/>
      <c r="IMV15" s="169"/>
      <c r="IMW15" s="169"/>
      <c r="IMX15" s="169"/>
      <c r="IMY15" s="169"/>
      <c r="IMZ15" s="169"/>
      <c r="INA15" s="169"/>
      <c r="INB15" s="169"/>
      <c r="INK15" s="169"/>
      <c r="INL15" s="169"/>
      <c r="INM15" s="169"/>
      <c r="INN15" s="169"/>
      <c r="INO15" s="169"/>
      <c r="INP15" s="169"/>
      <c r="INQ15" s="169"/>
      <c r="INZ15" s="169"/>
      <c r="IOA15" s="169"/>
      <c r="IOB15" s="169"/>
      <c r="IOC15" s="169"/>
      <c r="IOD15" s="169"/>
      <c r="IOE15" s="169"/>
      <c r="IOF15" s="169"/>
      <c r="IOO15" s="169"/>
      <c r="IOP15" s="169"/>
      <c r="IOQ15" s="169"/>
      <c r="IOR15" s="169"/>
      <c r="IOS15" s="169"/>
      <c r="IOT15" s="169"/>
      <c r="IOU15" s="169"/>
      <c r="IPD15" s="169"/>
      <c r="IPE15" s="169"/>
      <c r="IPF15" s="169"/>
      <c r="IPG15" s="169"/>
      <c r="IPH15" s="169"/>
      <c r="IPI15" s="169"/>
      <c r="IPJ15" s="169"/>
      <c r="IPS15" s="169"/>
      <c r="IPT15" s="169"/>
      <c r="IPU15" s="169"/>
      <c r="IPV15" s="169"/>
      <c r="IPW15" s="169"/>
      <c r="IPX15" s="169"/>
      <c r="IPY15" s="169"/>
      <c r="IQH15" s="169"/>
      <c r="IQI15" s="169"/>
      <c r="IQJ15" s="169"/>
      <c r="IQK15" s="169"/>
      <c r="IQL15" s="169"/>
      <c r="IQM15" s="169"/>
      <c r="IQN15" s="169"/>
      <c r="IQW15" s="169"/>
      <c r="IQX15" s="169"/>
      <c r="IQY15" s="169"/>
      <c r="IQZ15" s="169"/>
      <c r="IRA15" s="169"/>
      <c r="IRB15" s="169"/>
      <c r="IRC15" s="169"/>
      <c r="IRL15" s="169"/>
      <c r="IRM15" s="169"/>
      <c r="IRN15" s="169"/>
      <c r="IRO15" s="169"/>
      <c r="IRP15" s="169"/>
      <c r="IRQ15" s="169"/>
      <c r="IRR15" s="169"/>
      <c r="ISA15" s="169"/>
      <c r="ISB15" s="169"/>
      <c r="ISC15" s="169"/>
      <c r="ISD15" s="169"/>
      <c r="ISE15" s="169"/>
      <c r="ISF15" s="169"/>
      <c r="ISG15" s="169"/>
      <c r="ISP15" s="169"/>
      <c r="ISQ15" s="169"/>
      <c r="ISR15" s="169"/>
      <c r="ISS15" s="169"/>
      <c r="IST15" s="169"/>
      <c r="ISU15" s="169"/>
      <c r="ISV15" s="169"/>
      <c r="ITE15" s="169"/>
      <c r="ITF15" s="169"/>
      <c r="ITG15" s="169"/>
      <c r="ITH15" s="169"/>
      <c r="ITI15" s="169"/>
      <c r="ITJ15" s="169"/>
      <c r="ITK15" s="169"/>
      <c r="ITT15" s="169"/>
      <c r="ITU15" s="169"/>
      <c r="ITV15" s="169"/>
      <c r="ITW15" s="169"/>
      <c r="ITX15" s="169"/>
      <c r="ITY15" s="169"/>
      <c r="ITZ15" s="169"/>
      <c r="IUI15" s="169"/>
      <c r="IUJ15" s="169"/>
      <c r="IUK15" s="169"/>
      <c r="IUL15" s="169"/>
      <c r="IUM15" s="169"/>
      <c r="IUN15" s="169"/>
      <c r="IUO15" s="169"/>
      <c r="IUX15" s="169"/>
      <c r="IUY15" s="169"/>
      <c r="IUZ15" s="169"/>
      <c r="IVA15" s="169"/>
      <c r="IVB15" s="169"/>
      <c r="IVC15" s="169"/>
      <c r="IVD15" s="169"/>
      <c r="IVM15" s="169"/>
      <c r="IVN15" s="169"/>
      <c r="IVO15" s="169"/>
      <c r="IVP15" s="169"/>
      <c r="IVQ15" s="169"/>
      <c r="IVR15" s="169"/>
      <c r="IVS15" s="169"/>
      <c r="IWB15" s="169"/>
      <c r="IWC15" s="169"/>
      <c r="IWD15" s="169"/>
      <c r="IWE15" s="169"/>
      <c r="IWF15" s="169"/>
      <c r="IWG15" s="169"/>
      <c r="IWH15" s="169"/>
      <c r="IWQ15" s="169"/>
      <c r="IWR15" s="169"/>
      <c r="IWS15" s="169"/>
      <c r="IWT15" s="169"/>
      <c r="IWU15" s="169"/>
      <c r="IWV15" s="169"/>
      <c r="IWW15" s="169"/>
      <c r="IXF15" s="169"/>
      <c r="IXG15" s="169"/>
      <c r="IXH15" s="169"/>
      <c r="IXI15" s="169"/>
      <c r="IXJ15" s="169"/>
      <c r="IXK15" s="169"/>
      <c r="IXL15" s="169"/>
      <c r="IXU15" s="169"/>
      <c r="IXV15" s="169"/>
      <c r="IXW15" s="169"/>
      <c r="IXX15" s="169"/>
      <c r="IXY15" s="169"/>
      <c r="IXZ15" s="169"/>
      <c r="IYA15" s="169"/>
      <c r="IYJ15" s="169"/>
      <c r="IYK15" s="169"/>
      <c r="IYL15" s="169"/>
      <c r="IYM15" s="169"/>
      <c r="IYN15" s="169"/>
      <c r="IYO15" s="169"/>
      <c r="IYP15" s="169"/>
      <c r="IYY15" s="169"/>
      <c r="IYZ15" s="169"/>
      <c r="IZA15" s="169"/>
      <c r="IZB15" s="169"/>
      <c r="IZC15" s="169"/>
      <c r="IZD15" s="169"/>
      <c r="IZE15" s="169"/>
      <c r="IZN15" s="169"/>
      <c r="IZO15" s="169"/>
      <c r="IZP15" s="169"/>
      <c r="IZQ15" s="169"/>
      <c r="IZR15" s="169"/>
      <c r="IZS15" s="169"/>
      <c r="IZT15" s="169"/>
      <c r="JAC15" s="169"/>
      <c r="JAD15" s="169"/>
      <c r="JAE15" s="169"/>
      <c r="JAF15" s="169"/>
      <c r="JAG15" s="169"/>
      <c r="JAH15" s="169"/>
      <c r="JAI15" s="169"/>
      <c r="JAR15" s="169"/>
      <c r="JAS15" s="169"/>
      <c r="JAT15" s="169"/>
      <c r="JAU15" s="169"/>
      <c r="JAV15" s="169"/>
      <c r="JAW15" s="169"/>
      <c r="JAX15" s="169"/>
      <c r="JBG15" s="169"/>
      <c r="JBH15" s="169"/>
      <c r="JBI15" s="169"/>
      <c r="JBJ15" s="169"/>
      <c r="JBK15" s="169"/>
      <c r="JBL15" s="169"/>
      <c r="JBM15" s="169"/>
      <c r="JBV15" s="169"/>
      <c r="JBW15" s="169"/>
      <c r="JBX15" s="169"/>
      <c r="JBY15" s="169"/>
      <c r="JBZ15" s="169"/>
      <c r="JCA15" s="169"/>
      <c r="JCB15" s="169"/>
      <c r="JCK15" s="169"/>
      <c r="JCL15" s="169"/>
      <c r="JCM15" s="169"/>
      <c r="JCN15" s="169"/>
      <c r="JCO15" s="169"/>
      <c r="JCP15" s="169"/>
      <c r="JCQ15" s="169"/>
      <c r="JCZ15" s="169"/>
      <c r="JDA15" s="169"/>
      <c r="JDB15" s="169"/>
      <c r="JDC15" s="169"/>
      <c r="JDD15" s="169"/>
      <c r="JDE15" s="169"/>
      <c r="JDF15" s="169"/>
      <c r="JDO15" s="169"/>
      <c r="JDP15" s="169"/>
      <c r="JDQ15" s="169"/>
      <c r="JDR15" s="169"/>
      <c r="JDS15" s="169"/>
      <c r="JDT15" s="169"/>
      <c r="JDU15" s="169"/>
      <c r="JED15" s="169"/>
      <c r="JEE15" s="169"/>
      <c r="JEF15" s="169"/>
      <c r="JEG15" s="169"/>
      <c r="JEH15" s="169"/>
      <c r="JEI15" s="169"/>
      <c r="JEJ15" s="169"/>
      <c r="JES15" s="169"/>
      <c r="JET15" s="169"/>
      <c r="JEU15" s="169"/>
      <c r="JEV15" s="169"/>
      <c r="JEW15" s="169"/>
      <c r="JEX15" s="169"/>
      <c r="JEY15" s="169"/>
      <c r="JFH15" s="169"/>
      <c r="JFI15" s="169"/>
      <c r="JFJ15" s="169"/>
      <c r="JFK15" s="169"/>
      <c r="JFL15" s="169"/>
      <c r="JFM15" s="169"/>
      <c r="JFN15" s="169"/>
      <c r="JFW15" s="169"/>
      <c r="JFX15" s="169"/>
      <c r="JFY15" s="169"/>
      <c r="JFZ15" s="169"/>
      <c r="JGA15" s="169"/>
      <c r="JGB15" s="169"/>
      <c r="JGC15" s="169"/>
      <c r="JGL15" s="169"/>
      <c r="JGM15" s="169"/>
      <c r="JGN15" s="169"/>
      <c r="JGO15" s="169"/>
      <c r="JGP15" s="169"/>
      <c r="JGQ15" s="169"/>
      <c r="JGR15" s="169"/>
      <c r="JHA15" s="169"/>
      <c r="JHB15" s="169"/>
      <c r="JHC15" s="169"/>
      <c r="JHD15" s="169"/>
      <c r="JHE15" s="169"/>
      <c r="JHF15" s="169"/>
      <c r="JHG15" s="169"/>
      <c r="JHP15" s="169"/>
      <c r="JHQ15" s="169"/>
      <c r="JHR15" s="169"/>
      <c r="JHS15" s="169"/>
      <c r="JHT15" s="169"/>
      <c r="JHU15" s="169"/>
      <c r="JHV15" s="169"/>
      <c r="JIE15" s="169"/>
      <c r="JIF15" s="169"/>
      <c r="JIG15" s="169"/>
      <c r="JIH15" s="169"/>
      <c r="JII15" s="169"/>
      <c r="JIJ15" s="169"/>
      <c r="JIK15" s="169"/>
      <c r="JIT15" s="169"/>
      <c r="JIU15" s="169"/>
      <c r="JIV15" s="169"/>
      <c r="JIW15" s="169"/>
      <c r="JIX15" s="169"/>
      <c r="JIY15" s="169"/>
      <c r="JIZ15" s="169"/>
      <c r="JJI15" s="169"/>
      <c r="JJJ15" s="169"/>
      <c r="JJK15" s="169"/>
      <c r="JJL15" s="169"/>
      <c r="JJM15" s="169"/>
      <c r="JJN15" s="169"/>
      <c r="JJO15" s="169"/>
      <c r="JJX15" s="169"/>
      <c r="JJY15" s="169"/>
      <c r="JJZ15" s="169"/>
      <c r="JKA15" s="169"/>
      <c r="JKB15" s="169"/>
      <c r="JKC15" s="169"/>
      <c r="JKD15" s="169"/>
      <c r="JKM15" s="169"/>
      <c r="JKN15" s="169"/>
      <c r="JKO15" s="169"/>
      <c r="JKP15" s="169"/>
      <c r="JKQ15" s="169"/>
      <c r="JKR15" s="169"/>
      <c r="JKS15" s="169"/>
      <c r="JLB15" s="169"/>
      <c r="JLC15" s="169"/>
      <c r="JLD15" s="169"/>
      <c r="JLE15" s="169"/>
      <c r="JLF15" s="169"/>
      <c r="JLG15" s="169"/>
      <c r="JLH15" s="169"/>
      <c r="JLQ15" s="169"/>
      <c r="JLR15" s="169"/>
      <c r="JLS15" s="169"/>
      <c r="JLT15" s="169"/>
      <c r="JLU15" s="169"/>
      <c r="JLV15" s="169"/>
      <c r="JLW15" s="169"/>
      <c r="JMF15" s="169"/>
      <c r="JMG15" s="169"/>
      <c r="JMH15" s="169"/>
      <c r="JMI15" s="169"/>
      <c r="JMJ15" s="169"/>
      <c r="JMK15" s="169"/>
      <c r="JML15" s="169"/>
      <c r="JMU15" s="169"/>
      <c r="JMV15" s="169"/>
      <c r="JMW15" s="169"/>
      <c r="JMX15" s="169"/>
      <c r="JMY15" s="169"/>
      <c r="JMZ15" s="169"/>
      <c r="JNA15" s="169"/>
      <c r="JNJ15" s="169"/>
      <c r="JNK15" s="169"/>
      <c r="JNL15" s="169"/>
      <c r="JNM15" s="169"/>
      <c r="JNN15" s="169"/>
      <c r="JNO15" s="169"/>
      <c r="JNP15" s="169"/>
      <c r="JNY15" s="169"/>
      <c r="JNZ15" s="169"/>
      <c r="JOA15" s="169"/>
      <c r="JOB15" s="169"/>
      <c r="JOC15" s="169"/>
      <c r="JOD15" s="169"/>
      <c r="JOE15" s="169"/>
      <c r="JON15" s="169"/>
      <c r="JOO15" s="169"/>
      <c r="JOP15" s="169"/>
      <c r="JOQ15" s="169"/>
      <c r="JOR15" s="169"/>
      <c r="JOS15" s="169"/>
      <c r="JOT15" s="169"/>
      <c r="JPC15" s="169"/>
      <c r="JPD15" s="169"/>
      <c r="JPE15" s="169"/>
      <c r="JPF15" s="169"/>
      <c r="JPG15" s="169"/>
      <c r="JPH15" s="169"/>
      <c r="JPI15" s="169"/>
      <c r="JPR15" s="169"/>
      <c r="JPS15" s="169"/>
      <c r="JPT15" s="169"/>
      <c r="JPU15" s="169"/>
      <c r="JPV15" s="169"/>
      <c r="JPW15" s="169"/>
      <c r="JPX15" s="169"/>
      <c r="JQG15" s="169"/>
      <c r="JQH15" s="169"/>
      <c r="JQI15" s="169"/>
      <c r="JQJ15" s="169"/>
      <c r="JQK15" s="169"/>
      <c r="JQL15" s="169"/>
      <c r="JQM15" s="169"/>
      <c r="JQV15" s="169"/>
      <c r="JQW15" s="169"/>
      <c r="JQX15" s="169"/>
      <c r="JQY15" s="169"/>
      <c r="JQZ15" s="169"/>
      <c r="JRA15" s="169"/>
      <c r="JRB15" s="169"/>
      <c r="JRK15" s="169"/>
      <c r="JRL15" s="169"/>
      <c r="JRM15" s="169"/>
      <c r="JRN15" s="169"/>
      <c r="JRO15" s="169"/>
      <c r="JRP15" s="169"/>
      <c r="JRQ15" s="169"/>
      <c r="JRZ15" s="169"/>
      <c r="JSA15" s="169"/>
      <c r="JSB15" s="169"/>
      <c r="JSC15" s="169"/>
      <c r="JSD15" s="169"/>
      <c r="JSE15" s="169"/>
      <c r="JSF15" s="169"/>
      <c r="JSO15" s="169"/>
      <c r="JSP15" s="169"/>
      <c r="JSQ15" s="169"/>
      <c r="JSR15" s="169"/>
      <c r="JSS15" s="169"/>
      <c r="JST15" s="169"/>
      <c r="JSU15" s="169"/>
      <c r="JTD15" s="169"/>
      <c r="JTE15" s="169"/>
      <c r="JTF15" s="169"/>
      <c r="JTG15" s="169"/>
      <c r="JTH15" s="169"/>
      <c r="JTI15" s="169"/>
      <c r="JTJ15" s="169"/>
      <c r="JTS15" s="169"/>
      <c r="JTT15" s="169"/>
      <c r="JTU15" s="169"/>
      <c r="JTV15" s="169"/>
      <c r="JTW15" s="169"/>
      <c r="JTX15" s="169"/>
      <c r="JTY15" s="169"/>
      <c r="JUH15" s="169"/>
      <c r="JUI15" s="169"/>
      <c r="JUJ15" s="169"/>
      <c r="JUK15" s="169"/>
      <c r="JUL15" s="169"/>
      <c r="JUM15" s="169"/>
      <c r="JUN15" s="169"/>
      <c r="JUW15" s="169"/>
      <c r="JUX15" s="169"/>
      <c r="JUY15" s="169"/>
      <c r="JUZ15" s="169"/>
      <c r="JVA15" s="169"/>
      <c r="JVB15" s="169"/>
      <c r="JVC15" s="169"/>
      <c r="JVL15" s="169"/>
      <c r="JVM15" s="169"/>
      <c r="JVN15" s="169"/>
      <c r="JVO15" s="169"/>
      <c r="JVP15" s="169"/>
      <c r="JVQ15" s="169"/>
      <c r="JVR15" s="169"/>
      <c r="JWA15" s="169"/>
      <c r="JWB15" s="169"/>
      <c r="JWC15" s="169"/>
      <c r="JWD15" s="169"/>
      <c r="JWE15" s="169"/>
      <c r="JWF15" s="169"/>
      <c r="JWG15" s="169"/>
      <c r="JWP15" s="169"/>
      <c r="JWQ15" s="169"/>
      <c r="JWR15" s="169"/>
      <c r="JWS15" s="169"/>
      <c r="JWT15" s="169"/>
      <c r="JWU15" s="169"/>
      <c r="JWV15" s="169"/>
      <c r="JXE15" s="169"/>
      <c r="JXF15" s="169"/>
      <c r="JXG15" s="169"/>
      <c r="JXH15" s="169"/>
      <c r="JXI15" s="169"/>
      <c r="JXJ15" s="169"/>
      <c r="JXK15" s="169"/>
      <c r="JXT15" s="169"/>
      <c r="JXU15" s="169"/>
      <c r="JXV15" s="169"/>
      <c r="JXW15" s="169"/>
      <c r="JXX15" s="169"/>
      <c r="JXY15" s="169"/>
      <c r="JXZ15" s="169"/>
      <c r="JYI15" s="169"/>
      <c r="JYJ15" s="169"/>
      <c r="JYK15" s="169"/>
      <c r="JYL15" s="169"/>
      <c r="JYM15" s="169"/>
      <c r="JYN15" s="169"/>
      <c r="JYO15" s="169"/>
      <c r="JYX15" s="169"/>
      <c r="JYY15" s="169"/>
      <c r="JYZ15" s="169"/>
      <c r="JZA15" s="169"/>
      <c r="JZB15" s="169"/>
      <c r="JZC15" s="169"/>
      <c r="JZD15" s="169"/>
      <c r="JZM15" s="169"/>
      <c r="JZN15" s="169"/>
      <c r="JZO15" s="169"/>
      <c r="JZP15" s="169"/>
      <c r="JZQ15" s="169"/>
      <c r="JZR15" s="169"/>
      <c r="JZS15" s="169"/>
      <c r="KAB15" s="169"/>
      <c r="KAC15" s="169"/>
      <c r="KAD15" s="169"/>
      <c r="KAE15" s="169"/>
      <c r="KAF15" s="169"/>
      <c r="KAG15" s="169"/>
      <c r="KAH15" s="169"/>
      <c r="KAQ15" s="169"/>
      <c r="KAR15" s="169"/>
      <c r="KAS15" s="169"/>
      <c r="KAT15" s="169"/>
      <c r="KAU15" s="169"/>
      <c r="KAV15" s="169"/>
      <c r="KAW15" s="169"/>
      <c r="KBF15" s="169"/>
      <c r="KBG15" s="169"/>
      <c r="KBH15" s="169"/>
      <c r="KBI15" s="169"/>
      <c r="KBJ15" s="169"/>
      <c r="KBK15" s="169"/>
      <c r="KBL15" s="169"/>
      <c r="KBU15" s="169"/>
      <c r="KBV15" s="169"/>
      <c r="KBW15" s="169"/>
      <c r="KBX15" s="169"/>
      <c r="KBY15" s="169"/>
      <c r="KBZ15" s="169"/>
      <c r="KCA15" s="169"/>
      <c r="KCJ15" s="169"/>
      <c r="KCK15" s="169"/>
      <c r="KCL15" s="169"/>
      <c r="KCM15" s="169"/>
      <c r="KCN15" s="169"/>
      <c r="KCO15" s="169"/>
      <c r="KCP15" s="169"/>
      <c r="KCY15" s="169"/>
      <c r="KCZ15" s="169"/>
      <c r="KDA15" s="169"/>
      <c r="KDB15" s="169"/>
      <c r="KDC15" s="169"/>
      <c r="KDD15" s="169"/>
      <c r="KDE15" s="169"/>
      <c r="KDN15" s="169"/>
      <c r="KDO15" s="169"/>
      <c r="KDP15" s="169"/>
      <c r="KDQ15" s="169"/>
      <c r="KDR15" s="169"/>
      <c r="KDS15" s="169"/>
      <c r="KDT15" s="169"/>
      <c r="KEC15" s="169"/>
      <c r="KED15" s="169"/>
      <c r="KEE15" s="169"/>
      <c r="KEF15" s="169"/>
      <c r="KEG15" s="169"/>
      <c r="KEH15" s="169"/>
      <c r="KEI15" s="169"/>
      <c r="KER15" s="169"/>
      <c r="KES15" s="169"/>
      <c r="KET15" s="169"/>
      <c r="KEU15" s="169"/>
      <c r="KEV15" s="169"/>
      <c r="KEW15" s="169"/>
      <c r="KEX15" s="169"/>
      <c r="KFG15" s="169"/>
      <c r="KFH15" s="169"/>
      <c r="KFI15" s="169"/>
      <c r="KFJ15" s="169"/>
      <c r="KFK15" s="169"/>
      <c r="KFL15" s="169"/>
      <c r="KFM15" s="169"/>
      <c r="KFV15" s="169"/>
      <c r="KFW15" s="169"/>
      <c r="KFX15" s="169"/>
      <c r="KFY15" s="169"/>
      <c r="KFZ15" s="169"/>
      <c r="KGA15" s="169"/>
      <c r="KGB15" s="169"/>
      <c r="KGK15" s="169"/>
      <c r="KGL15" s="169"/>
      <c r="KGM15" s="169"/>
      <c r="KGN15" s="169"/>
      <c r="KGO15" s="169"/>
      <c r="KGP15" s="169"/>
      <c r="KGQ15" s="169"/>
      <c r="KGZ15" s="169"/>
      <c r="KHA15" s="169"/>
      <c r="KHB15" s="169"/>
      <c r="KHC15" s="169"/>
      <c r="KHD15" s="169"/>
      <c r="KHE15" s="169"/>
      <c r="KHF15" s="169"/>
      <c r="KHO15" s="169"/>
      <c r="KHP15" s="169"/>
      <c r="KHQ15" s="169"/>
      <c r="KHR15" s="169"/>
      <c r="KHS15" s="169"/>
      <c r="KHT15" s="169"/>
      <c r="KHU15" s="169"/>
      <c r="KID15" s="169"/>
      <c r="KIE15" s="169"/>
      <c r="KIF15" s="169"/>
      <c r="KIG15" s="169"/>
      <c r="KIH15" s="169"/>
      <c r="KII15" s="169"/>
      <c r="KIJ15" s="169"/>
      <c r="KIS15" s="169"/>
      <c r="KIT15" s="169"/>
      <c r="KIU15" s="169"/>
      <c r="KIV15" s="169"/>
      <c r="KIW15" s="169"/>
      <c r="KIX15" s="169"/>
      <c r="KIY15" s="169"/>
      <c r="KJH15" s="169"/>
      <c r="KJI15" s="169"/>
      <c r="KJJ15" s="169"/>
      <c r="KJK15" s="169"/>
      <c r="KJL15" s="169"/>
      <c r="KJM15" s="169"/>
      <c r="KJN15" s="169"/>
      <c r="KJW15" s="169"/>
      <c r="KJX15" s="169"/>
      <c r="KJY15" s="169"/>
      <c r="KJZ15" s="169"/>
      <c r="KKA15" s="169"/>
      <c r="KKB15" s="169"/>
      <c r="KKC15" s="169"/>
      <c r="KKL15" s="169"/>
      <c r="KKM15" s="169"/>
      <c r="KKN15" s="169"/>
      <c r="KKO15" s="169"/>
      <c r="KKP15" s="169"/>
      <c r="KKQ15" s="169"/>
      <c r="KKR15" s="169"/>
      <c r="KLA15" s="169"/>
      <c r="KLB15" s="169"/>
      <c r="KLC15" s="169"/>
      <c r="KLD15" s="169"/>
      <c r="KLE15" s="169"/>
      <c r="KLF15" s="169"/>
      <c r="KLG15" s="169"/>
      <c r="KLP15" s="169"/>
      <c r="KLQ15" s="169"/>
      <c r="KLR15" s="169"/>
      <c r="KLS15" s="169"/>
      <c r="KLT15" s="169"/>
      <c r="KLU15" s="169"/>
      <c r="KLV15" s="169"/>
      <c r="KME15" s="169"/>
      <c r="KMF15" s="169"/>
      <c r="KMG15" s="169"/>
      <c r="KMH15" s="169"/>
      <c r="KMI15" s="169"/>
      <c r="KMJ15" s="169"/>
      <c r="KMK15" s="169"/>
      <c r="KMT15" s="169"/>
      <c r="KMU15" s="169"/>
      <c r="KMV15" s="169"/>
      <c r="KMW15" s="169"/>
      <c r="KMX15" s="169"/>
      <c r="KMY15" s="169"/>
      <c r="KMZ15" s="169"/>
      <c r="KNI15" s="169"/>
      <c r="KNJ15" s="169"/>
      <c r="KNK15" s="169"/>
      <c r="KNL15" s="169"/>
      <c r="KNM15" s="169"/>
      <c r="KNN15" s="169"/>
      <c r="KNO15" s="169"/>
      <c r="KNX15" s="169"/>
      <c r="KNY15" s="169"/>
      <c r="KNZ15" s="169"/>
      <c r="KOA15" s="169"/>
      <c r="KOB15" s="169"/>
      <c r="KOC15" s="169"/>
      <c r="KOD15" s="169"/>
      <c r="KOM15" s="169"/>
      <c r="KON15" s="169"/>
      <c r="KOO15" s="169"/>
      <c r="KOP15" s="169"/>
      <c r="KOQ15" s="169"/>
      <c r="KOR15" s="169"/>
      <c r="KOS15" s="169"/>
      <c r="KPB15" s="169"/>
      <c r="KPC15" s="169"/>
      <c r="KPD15" s="169"/>
      <c r="KPE15" s="169"/>
      <c r="KPF15" s="169"/>
      <c r="KPG15" s="169"/>
      <c r="KPH15" s="169"/>
      <c r="KPQ15" s="169"/>
      <c r="KPR15" s="169"/>
      <c r="KPS15" s="169"/>
      <c r="KPT15" s="169"/>
      <c r="KPU15" s="169"/>
      <c r="KPV15" s="169"/>
      <c r="KPW15" s="169"/>
      <c r="KQF15" s="169"/>
      <c r="KQG15" s="169"/>
      <c r="KQH15" s="169"/>
      <c r="KQI15" s="169"/>
      <c r="KQJ15" s="169"/>
      <c r="KQK15" s="169"/>
      <c r="KQL15" s="169"/>
      <c r="KQU15" s="169"/>
      <c r="KQV15" s="169"/>
      <c r="KQW15" s="169"/>
      <c r="KQX15" s="169"/>
      <c r="KQY15" s="169"/>
      <c r="KQZ15" s="169"/>
      <c r="KRA15" s="169"/>
      <c r="KRJ15" s="169"/>
      <c r="KRK15" s="169"/>
      <c r="KRL15" s="169"/>
      <c r="KRM15" s="169"/>
      <c r="KRN15" s="169"/>
      <c r="KRO15" s="169"/>
      <c r="KRP15" s="169"/>
      <c r="KRY15" s="169"/>
      <c r="KRZ15" s="169"/>
      <c r="KSA15" s="169"/>
      <c r="KSB15" s="169"/>
      <c r="KSC15" s="169"/>
      <c r="KSD15" s="169"/>
      <c r="KSE15" s="169"/>
      <c r="KSN15" s="169"/>
      <c r="KSO15" s="169"/>
      <c r="KSP15" s="169"/>
      <c r="KSQ15" s="169"/>
      <c r="KSR15" s="169"/>
      <c r="KSS15" s="169"/>
      <c r="KST15" s="169"/>
      <c r="KTC15" s="169"/>
      <c r="KTD15" s="169"/>
      <c r="KTE15" s="169"/>
      <c r="KTF15" s="169"/>
      <c r="KTG15" s="169"/>
      <c r="KTH15" s="169"/>
      <c r="KTI15" s="169"/>
      <c r="KTR15" s="169"/>
      <c r="KTS15" s="169"/>
      <c r="KTT15" s="169"/>
      <c r="KTU15" s="169"/>
      <c r="KTV15" s="169"/>
      <c r="KTW15" s="169"/>
      <c r="KTX15" s="169"/>
      <c r="KUG15" s="169"/>
      <c r="KUH15" s="169"/>
      <c r="KUI15" s="169"/>
      <c r="KUJ15" s="169"/>
      <c r="KUK15" s="169"/>
      <c r="KUL15" s="169"/>
      <c r="KUM15" s="169"/>
      <c r="KUV15" s="169"/>
      <c r="KUW15" s="169"/>
      <c r="KUX15" s="169"/>
      <c r="KUY15" s="169"/>
      <c r="KUZ15" s="169"/>
      <c r="KVA15" s="169"/>
      <c r="KVB15" s="169"/>
      <c r="KVK15" s="169"/>
      <c r="KVL15" s="169"/>
      <c r="KVM15" s="169"/>
      <c r="KVN15" s="169"/>
      <c r="KVO15" s="169"/>
      <c r="KVP15" s="169"/>
      <c r="KVQ15" s="169"/>
      <c r="KVZ15" s="169"/>
      <c r="KWA15" s="169"/>
      <c r="KWB15" s="169"/>
      <c r="KWC15" s="169"/>
      <c r="KWD15" s="169"/>
      <c r="KWE15" s="169"/>
      <c r="KWF15" s="169"/>
      <c r="KWO15" s="169"/>
      <c r="KWP15" s="169"/>
      <c r="KWQ15" s="169"/>
      <c r="KWR15" s="169"/>
      <c r="KWS15" s="169"/>
      <c r="KWT15" s="169"/>
      <c r="KWU15" s="169"/>
      <c r="KXD15" s="169"/>
      <c r="KXE15" s="169"/>
      <c r="KXF15" s="169"/>
      <c r="KXG15" s="169"/>
      <c r="KXH15" s="169"/>
      <c r="KXI15" s="169"/>
      <c r="KXJ15" s="169"/>
      <c r="KXS15" s="169"/>
      <c r="KXT15" s="169"/>
      <c r="KXU15" s="169"/>
      <c r="KXV15" s="169"/>
      <c r="KXW15" s="169"/>
      <c r="KXX15" s="169"/>
      <c r="KXY15" s="169"/>
      <c r="KYH15" s="169"/>
      <c r="KYI15" s="169"/>
      <c r="KYJ15" s="169"/>
      <c r="KYK15" s="169"/>
      <c r="KYL15" s="169"/>
      <c r="KYM15" s="169"/>
      <c r="KYN15" s="169"/>
      <c r="KYW15" s="169"/>
      <c r="KYX15" s="169"/>
      <c r="KYY15" s="169"/>
      <c r="KYZ15" s="169"/>
      <c r="KZA15" s="169"/>
      <c r="KZB15" s="169"/>
      <c r="KZC15" s="169"/>
      <c r="KZL15" s="169"/>
      <c r="KZM15" s="169"/>
      <c r="KZN15" s="169"/>
      <c r="KZO15" s="169"/>
      <c r="KZP15" s="169"/>
      <c r="KZQ15" s="169"/>
      <c r="KZR15" s="169"/>
      <c r="LAA15" s="169"/>
      <c r="LAB15" s="169"/>
      <c r="LAC15" s="169"/>
      <c r="LAD15" s="169"/>
      <c r="LAE15" s="169"/>
      <c r="LAF15" s="169"/>
      <c r="LAG15" s="169"/>
      <c r="LAP15" s="169"/>
      <c r="LAQ15" s="169"/>
      <c r="LAR15" s="169"/>
      <c r="LAS15" s="169"/>
      <c r="LAT15" s="169"/>
      <c r="LAU15" s="169"/>
      <c r="LAV15" s="169"/>
      <c r="LBE15" s="169"/>
      <c r="LBF15" s="169"/>
      <c r="LBG15" s="169"/>
      <c r="LBH15" s="169"/>
      <c r="LBI15" s="169"/>
      <c r="LBJ15" s="169"/>
      <c r="LBK15" s="169"/>
      <c r="LBT15" s="169"/>
      <c r="LBU15" s="169"/>
      <c r="LBV15" s="169"/>
      <c r="LBW15" s="169"/>
      <c r="LBX15" s="169"/>
      <c r="LBY15" s="169"/>
      <c r="LBZ15" s="169"/>
      <c r="LCI15" s="169"/>
      <c r="LCJ15" s="169"/>
      <c r="LCK15" s="169"/>
      <c r="LCL15" s="169"/>
      <c r="LCM15" s="169"/>
      <c r="LCN15" s="169"/>
      <c r="LCO15" s="169"/>
      <c r="LCX15" s="169"/>
      <c r="LCY15" s="169"/>
      <c r="LCZ15" s="169"/>
      <c r="LDA15" s="169"/>
      <c r="LDB15" s="169"/>
      <c r="LDC15" s="169"/>
      <c r="LDD15" s="169"/>
      <c r="LDM15" s="169"/>
      <c r="LDN15" s="169"/>
      <c r="LDO15" s="169"/>
      <c r="LDP15" s="169"/>
      <c r="LDQ15" s="169"/>
      <c r="LDR15" s="169"/>
      <c r="LDS15" s="169"/>
      <c r="LEB15" s="169"/>
      <c r="LEC15" s="169"/>
      <c r="LED15" s="169"/>
      <c r="LEE15" s="169"/>
      <c r="LEF15" s="169"/>
      <c r="LEG15" s="169"/>
      <c r="LEH15" s="169"/>
      <c r="LEQ15" s="169"/>
      <c r="LER15" s="169"/>
      <c r="LES15" s="169"/>
      <c r="LET15" s="169"/>
      <c r="LEU15" s="169"/>
      <c r="LEV15" s="169"/>
      <c r="LEW15" s="169"/>
      <c r="LFF15" s="169"/>
      <c r="LFG15" s="169"/>
      <c r="LFH15" s="169"/>
      <c r="LFI15" s="169"/>
      <c r="LFJ15" s="169"/>
      <c r="LFK15" s="169"/>
      <c r="LFL15" s="169"/>
      <c r="LFU15" s="169"/>
      <c r="LFV15" s="169"/>
      <c r="LFW15" s="169"/>
      <c r="LFX15" s="169"/>
      <c r="LFY15" s="169"/>
      <c r="LFZ15" s="169"/>
      <c r="LGA15" s="169"/>
      <c r="LGJ15" s="169"/>
      <c r="LGK15" s="169"/>
      <c r="LGL15" s="169"/>
      <c r="LGM15" s="169"/>
      <c r="LGN15" s="169"/>
      <c r="LGO15" s="169"/>
      <c r="LGP15" s="169"/>
      <c r="LGY15" s="169"/>
      <c r="LGZ15" s="169"/>
      <c r="LHA15" s="169"/>
      <c r="LHB15" s="169"/>
      <c r="LHC15" s="169"/>
      <c r="LHD15" s="169"/>
      <c r="LHE15" s="169"/>
      <c r="LHN15" s="169"/>
      <c r="LHO15" s="169"/>
      <c r="LHP15" s="169"/>
      <c r="LHQ15" s="169"/>
      <c r="LHR15" s="169"/>
      <c r="LHS15" s="169"/>
      <c r="LHT15" s="169"/>
      <c r="LIC15" s="169"/>
      <c r="LID15" s="169"/>
      <c r="LIE15" s="169"/>
      <c r="LIF15" s="169"/>
      <c r="LIG15" s="169"/>
      <c r="LIH15" s="169"/>
      <c r="LII15" s="169"/>
      <c r="LIR15" s="169"/>
      <c r="LIS15" s="169"/>
      <c r="LIT15" s="169"/>
      <c r="LIU15" s="169"/>
      <c r="LIV15" s="169"/>
      <c r="LIW15" s="169"/>
      <c r="LIX15" s="169"/>
      <c r="LJG15" s="169"/>
      <c r="LJH15" s="169"/>
      <c r="LJI15" s="169"/>
      <c r="LJJ15" s="169"/>
      <c r="LJK15" s="169"/>
      <c r="LJL15" s="169"/>
      <c r="LJM15" s="169"/>
      <c r="LJV15" s="169"/>
      <c r="LJW15" s="169"/>
      <c r="LJX15" s="169"/>
      <c r="LJY15" s="169"/>
      <c r="LJZ15" s="169"/>
      <c r="LKA15" s="169"/>
      <c r="LKB15" s="169"/>
      <c r="LKK15" s="169"/>
      <c r="LKL15" s="169"/>
      <c r="LKM15" s="169"/>
      <c r="LKN15" s="169"/>
      <c r="LKO15" s="169"/>
      <c r="LKP15" s="169"/>
      <c r="LKQ15" s="169"/>
      <c r="LKZ15" s="169"/>
      <c r="LLA15" s="169"/>
      <c r="LLB15" s="169"/>
      <c r="LLC15" s="169"/>
      <c r="LLD15" s="169"/>
      <c r="LLE15" s="169"/>
      <c r="LLF15" s="169"/>
      <c r="LLO15" s="169"/>
      <c r="LLP15" s="169"/>
      <c r="LLQ15" s="169"/>
      <c r="LLR15" s="169"/>
      <c r="LLS15" s="169"/>
      <c r="LLT15" s="169"/>
      <c r="LLU15" s="169"/>
      <c r="LMD15" s="169"/>
      <c r="LME15" s="169"/>
      <c r="LMF15" s="169"/>
      <c r="LMG15" s="169"/>
      <c r="LMH15" s="169"/>
      <c r="LMI15" s="169"/>
      <c r="LMJ15" s="169"/>
      <c r="LMS15" s="169"/>
      <c r="LMT15" s="169"/>
      <c r="LMU15" s="169"/>
      <c r="LMV15" s="169"/>
      <c r="LMW15" s="169"/>
      <c r="LMX15" s="169"/>
      <c r="LMY15" s="169"/>
      <c r="LNH15" s="169"/>
      <c r="LNI15" s="169"/>
      <c r="LNJ15" s="169"/>
      <c r="LNK15" s="169"/>
      <c r="LNL15" s="169"/>
      <c r="LNM15" s="169"/>
      <c r="LNN15" s="169"/>
      <c r="LNW15" s="169"/>
      <c r="LNX15" s="169"/>
      <c r="LNY15" s="169"/>
      <c r="LNZ15" s="169"/>
      <c r="LOA15" s="169"/>
      <c r="LOB15" s="169"/>
      <c r="LOC15" s="169"/>
      <c r="LOL15" s="169"/>
      <c r="LOM15" s="169"/>
      <c r="LON15" s="169"/>
      <c r="LOO15" s="169"/>
      <c r="LOP15" s="169"/>
      <c r="LOQ15" s="169"/>
      <c r="LOR15" s="169"/>
      <c r="LPA15" s="169"/>
      <c r="LPB15" s="169"/>
      <c r="LPC15" s="169"/>
      <c r="LPD15" s="169"/>
      <c r="LPE15" s="169"/>
      <c r="LPF15" s="169"/>
      <c r="LPG15" s="169"/>
      <c r="LPP15" s="169"/>
      <c r="LPQ15" s="169"/>
      <c r="LPR15" s="169"/>
      <c r="LPS15" s="169"/>
      <c r="LPT15" s="169"/>
      <c r="LPU15" s="169"/>
      <c r="LPV15" s="169"/>
      <c r="LQE15" s="169"/>
      <c r="LQF15" s="169"/>
      <c r="LQG15" s="169"/>
      <c r="LQH15" s="169"/>
      <c r="LQI15" s="169"/>
      <c r="LQJ15" s="169"/>
      <c r="LQK15" s="169"/>
      <c r="LQT15" s="169"/>
      <c r="LQU15" s="169"/>
      <c r="LQV15" s="169"/>
      <c r="LQW15" s="169"/>
      <c r="LQX15" s="169"/>
      <c r="LQY15" s="169"/>
      <c r="LQZ15" s="169"/>
      <c r="LRI15" s="169"/>
      <c r="LRJ15" s="169"/>
      <c r="LRK15" s="169"/>
      <c r="LRL15" s="169"/>
      <c r="LRM15" s="169"/>
      <c r="LRN15" s="169"/>
      <c r="LRO15" s="169"/>
      <c r="LRX15" s="169"/>
      <c r="LRY15" s="169"/>
      <c r="LRZ15" s="169"/>
      <c r="LSA15" s="169"/>
      <c r="LSB15" s="169"/>
      <c r="LSC15" s="169"/>
      <c r="LSD15" s="169"/>
      <c r="LSM15" s="169"/>
      <c r="LSN15" s="169"/>
      <c r="LSO15" s="169"/>
      <c r="LSP15" s="169"/>
      <c r="LSQ15" s="169"/>
      <c r="LSR15" s="169"/>
      <c r="LSS15" s="169"/>
      <c r="LTB15" s="169"/>
      <c r="LTC15" s="169"/>
      <c r="LTD15" s="169"/>
      <c r="LTE15" s="169"/>
      <c r="LTF15" s="169"/>
      <c r="LTG15" s="169"/>
      <c r="LTH15" s="169"/>
      <c r="LTQ15" s="169"/>
      <c r="LTR15" s="169"/>
      <c r="LTS15" s="169"/>
      <c r="LTT15" s="169"/>
      <c r="LTU15" s="169"/>
      <c r="LTV15" s="169"/>
      <c r="LTW15" s="169"/>
      <c r="LUF15" s="169"/>
      <c r="LUG15" s="169"/>
      <c r="LUH15" s="169"/>
      <c r="LUI15" s="169"/>
      <c r="LUJ15" s="169"/>
      <c r="LUK15" s="169"/>
      <c r="LUL15" s="169"/>
      <c r="LUU15" s="169"/>
      <c r="LUV15" s="169"/>
      <c r="LUW15" s="169"/>
      <c r="LUX15" s="169"/>
      <c r="LUY15" s="169"/>
      <c r="LUZ15" s="169"/>
      <c r="LVA15" s="169"/>
      <c r="LVJ15" s="169"/>
      <c r="LVK15" s="169"/>
      <c r="LVL15" s="169"/>
      <c r="LVM15" s="169"/>
      <c r="LVN15" s="169"/>
      <c r="LVO15" s="169"/>
      <c r="LVP15" s="169"/>
      <c r="LVY15" s="169"/>
      <c r="LVZ15" s="169"/>
      <c r="LWA15" s="169"/>
      <c r="LWB15" s="169"/>
      <c r="LWC15" s="169"/>
      <c r="LWD15" s="169"/>
      <c r="LWE15" s="169"/>
      <c r="LWN15" s="169"/>
      <c r="LWO15" s="169"/>
      <c r="LWP15" s="169"/>
      <c r="LWQ15" s="169"/>
      <c r="LWR15" s="169"/>
      <c r="LWS15" s="169"/>
      <c r="LWT15" s="169"/>
      <c r="LXC15" s="169"/>
      <c r="LXD15" s="169"/>
      <c r="LXE15" s="169"/>
      <c r="LXF15" s="169"/>
      <c r="LXG15" s="169"/>
      <c r="LXH15" s="169"/>
      <c r="LXI15" s="169"/>
      <c r="LXR15" s="169"/>
      <c r="LXS15" s="169"/>
      <c r="LXT15" s="169"/>
      <c r="LXU15" s="169"/>
      <c r="LXV15" s="169"/>
      <c r="LXW15" s="169"/>
      <c r="LXX15" s="169"/>
      <c r="LYG15" s="169"/>
      <c r="LYH15" s="169"/>
      <c r="LYI15" s="169"/>
      <c r="LYJ15" s="169"/>
      <c r="LYK15" s="169"/>
      <c r="LYL15" s="169"/>
      <c r="LYM15" s="169"/>
      <c r="LYV15" s="169"/>
      <c r="LYW15" s="169"/>
      <c r="LYX15" s="169"/>
      <c r="LYY15" s="169"/>
      <c r="LYZ15" s="169"/>
      <c r="LZA15" s="169"/>
      <c r="LZB15" s="169"/>
      <c r="LZK15" s="169"/>
      <c r="LZL15" s="169"/>
      <c r="LZM15" s="169"/>
      <c r="LZN15" s="169"/>
      <c r="LZO15" s="169"/>
      <c r="LZP15" s="169"/>
      <c r="LZQ15" s="169"/>
      <c r="LZZ15" s="169"/>
      <c r="MAA15" s="169"/>
      <c r="MAB15" s="169"/>
      <c r="MAC15" s="169"/>
      <c r="MAD15" s="169"/>
      <c r="MAE15" s="169"/>
      <c r="MAF15" s="169"/>
      <c r="MAO15" s="169"/>
      <c r="MAP15" s="169"/>
      <c r="MAQ15" s="169"/>
      <c r="MAR15" s="169"/>
      <c r="MAS15" s="169"/>
      <c r="MAT15" s="169"/>
      <c r="MAU15" s="169"/>
      <c r="MBD15" s="169"/>
      <c r="MBE15" s="169"/>
      <c r="MBF15" s="169"/>
      <c r="MBG15" s="169"/>
      <c r="MBH15" s="169"/>
      <c r="MBI15" s="169"/>
      <c r="MBJ15" s="169"/>
      <c r="MBS15" s="169"/>
      <c r="MBT15" s="169"/>
      <c r="MBU15" s="169"/>
      <c r="MBV15" s="169"/>
      <c r="MBW15" s="169"/>
      <c r="MBX15" s="169"/>
      <c r="MBY15" s="169"/>
      <c r="MCH15" s="169"/>
      <c r="MCI15" s="169"/>
      <c r="MCJ15" s="169"/>
      <c r="MCK15" s="169"/>
      <c r="MCL15" s="169"/>
      <c r="MCM15" s="169"/>
      <c r="MCN15" s="169"/>
      <c r="MCW15" s="169"/>
      <c r="MCX15" s="169"/>
      <c r="MCY15" s="169"/>
      <c r="MCZ15" s="169"/>
      <c r="MDA15" s="169"/>
      <c r="MDB15" s="169"/>
      <c r="MDC15" s="169"/>
      <c r="MDL15" s="169"/>
      <c r="MDM15" s="169"/>
      <c r="MDN15" s="169"/>
      <c r="MDO15" s="169"/>
      <c r="MDP15" s="169"/>
      <c r="MDQ15" s="169"/>
      <c r="MDR15" s="169"/>
      <c r="MEA15" s="169"/>
      <c r="MEB15" s="169"/>
      <c r="MEC15" s="169"/>
      <c r="MED15" s="169"/>
      <c r="MEE15" s="169"/>
      <c r="MEF15" s="169"/>
      <c r="MEG15" s="169"/>
      <c r="MEP15" s="169"/>
      <c r="MEQ15" s="169"/>
      <c r="MER15" s="169"/>
      <c r="MES15" s="169"/>
      <c r="MET15" s="169"/>
      <c r="MEU15" s="169"/>
      <c r="MEV15" s="169"/>
      <c r="MFE15" s="169"/>
      <c r="MFF15" s="169"/>
      <c r="MFG15" s="169"/>
      <c r="MFH15" s="169"/>
      <c r="MFI15" s="169"/>
      <c r="MFJ15" s="169"/>
      <c r="MFK15" s="169"/>
      <c r="MFT15" s="169"/>
      <c r="MFU15" s="169"/>
      <c r="MFV15" s="169"/>
      <c r="MFW15" s="169"/>
      <c r="MFX15" s="169"/>
      <c r="MFY15" s="169"/>
      <c r="MFZ15" s="169"/>
      <c r="MGI15" s="169"/>
      <c r="MGJ15" s="169"/>
      <c r="MGK15" s="169"/>
      <c r="MGL15" s="169"/>
      <c r="MGM15" s="169"/>
      <c r="MGN15" s="169"/>
      <c r="MGO15" s="169"/>
      <c r="MGX15" s="169"/>
      <c r="MGY15" s="169"/>
      <c r="MGZ15" s="169"/>
      <c r="MHA15" s="169"/>
      <c r="MHB15" s="169"/>
      <c r="MHC15" s="169"/>
      <c r="MHD15" s="169"/>
      <c r="MHM15" s="169"/>
      <c r="MHN15" s="169"/>
      <c r="MHO15" s="169"/>
      <c r="MHP15" s="169"/>
      <c r="MHQ15" s="169"/>
      <c r="MHR15" s="169"/>
      <c r="MHS15" s="169"/>
      <c r="MIB15" s="169"/>
      <c r="MIC15" s="169"/>
      <c r="MID15" s="169"/>
      <c r="MIE15" s="169"/>
      <c r="MIF15" s="169"/>
      <c r="MIG15" s="169"/>
      <c r="MIH15" s="169"/>
      <c r="MIQ15" s="169"/>
      <c r="MIR15" s="169"/>
      <c r="MIS15" s="169"/>
      <c r="MIT15" s="169"/>
      <c r="MIU15" s="169"/>
      <c r="MIV15" s="169"/>
      <c r="MIW15" s="169"/>
      <c r="MJF15" s="169"/>
      <c r="MJG15" s="169"/>
      <c r="MJH15" s="169"/>
      <c r="MJI15" s="169"/>
      <c r="MJJ15" s="169"/>
      <c r="MJK15" s="169"/>
      <c r="MJL15" s="169"/>
      <c r="MJU15" s="169"/>
      <c r="MJV15" s="169"/>
      <c r="MJW15" s="169"/>
      <c r="MJX15" s="169"/>
      <c r="MJY15" s="169"/>
      <c r="MJZ15" s="169"/>
      <c r="MKA15" s="169"/>
      <c r="MKJ15" s="169"/>
      <c r="MKK15" s="169"/>
      <c r="MKL15" s="169"/>
      <c r="MKM15" s="169"/>
      <c r="MKN15" s="169"/>
      <c r="MKO15" s="169"/>
      <c r="MKP15" s="169"/>
      <c r="MKY15" s="169"/>
      <c r="MKZ15" s="169"/>
      <c r="MLA15" s="169"/>
      <c r="MLB15" s="169"/>
      <c r="MLC15" s="169"/>
      <c r="MLD15" s="169"/>
      <c r="MLE15" s="169"/>
      <c r="MLN15" s="169"/>
      <c r="MLO15" s="169"/>
      <c r="MLP15" s="169"/>
      <c r="MLQ15" s="169"/>
      <c r="MLR15" s="169"/>
      <c r="MLS15" s="169"/>
      <c r="MLT15" s="169"/>
      <c r="MMC15" s="169"/>
      <c r="MMD15" s="169"/>
      <c r="MME15" s="169"/>
      <c r="MMF15" s="169"/>
      <c r="MMG15" s="169"/>
      <c r="MMH15" s="169"/>
      <c r="MMI15" s="169"/>
      <c r="MMR15" s="169"/>
      <c r="MMS15" s="169"/>
      <c r="MMT15" s="169"/>
      <c r="MMU15" s="169"/>
      <c r="MMV15" s="169"/>
      <c r="MMW15" s="169"/>
      <c r="MMX15" s="169"/>
      <c r="MNG15" s="169"/>
      <c r="MNH15" s="169"/>
      <c r="MNI15" s="169"/>
      <c r="MNJ15" s="169"/>
      <c r="MNK15" s="169"/>
      <c r="MNL15" s="169"/>
      <c r="MNM15" s="169"/>
      <c r="MNV15" s="169"/>
      <c r="MNW15" s="169"/>
      <c r="MNX15" s="169"/>
      <c r="MNY15" s="169"/>
      <c r="MNZ15" s="169"/>
      <c r="MOA15" s="169"/>
      <c r="MOB15" s="169"/>
      <c r="MOK15" s="169"/>
      <c r="MOL15" s="169"/>
      <c r="MOM15" s="169"/>
      <c r="MON15" s="169"/>
      <c r="MOO15" s="169"/>
      <c r="MOP15" s="169"/>
      <c r="MOQ15" s="169"/>
      <c r="MOZ15" s="169"/>
      <c r="MPA15" s="169"/>
      <c r="MPB15" s="169"/>
      <c r="MPC15" s="169"/>
      <c r="MPD15" s="169"/>
      <c r="MPE15" s="169"/>
      <c r="MPF15" s="169"/>
      <c r="MPO15" s="169"/>
      <c r="MPP15" s="169"/>
      <c r="MPQ15" s="169"/>
      <c r="MPR15" s="169"/>
      <c r="MPS15" s="169"/>
      <c r="MPT15" s="169"/>
      <c r="MPU15" s="169"/>
      <c r="MQD15" s="169"/>
      <c r="MQE15" s="169"/>
      <c r="MQF15" s="169"/>
      <c r="MQG15" s="169"/>
      <c r="MQH15" s="169"/>
      <c r="MQI15" s="169"/>
      <c r="MQJ15" s="169"/>
      <c r="MQS15" s="169"/>
      <c r="MQT15" s="169"/>
      <c r="MQU15" s="169"/>
      <c r="MQV15" s="169"/>
      <c r="MQW15" s="169"/>
      <c r="MQX15" s="169"/>
      <c r="MQY15" s="169"/>
      <c r="MRH15" s="169"/>
      <c r="MRI15" s="169"/>
      <c r="MRJ15" s="169"/>
      <c r="MRK15" s="169"/>
      <c r="MRL15" s="169"/>
      <c r="MRM15" s="169"/>
      <c r="MRN15" s="169"/>
      <c r="MRW15" s="169"/>
      <c r="MRX15" s="169"/>
      <c r="MRY15" s="169"/>
      <c r="MRZ15" s="169"/>
      <c r="MSA15" s="169"/>
      <c r="MSB15" s="169"/>
      <c r="MSC15" s="169"/>
      <c r="MSL15" s="169"/>
      <c r="MSM15" s="169"/>
      <c r="MSN15" s="169"/>
      <c r="MSO15" s="169"/>
      <c r="MSP15" s="169"/>
      <c r="MSQ15" s="169"/>
      <c r="MSR15" s="169"/>
      <c r="MTA15" s="169"/>
      <c r="MTB15" s="169"/>
      <c r="MTC15" s="169"/>
      <c r="MTD15" s="169"/>
      <c r="MTE15" s="169"/>
      <c r="MTF15" s="169"/>
      <c r="MTG15" s="169"/>
      <c r="MTP15" s="169"/>
      <c r="MTQ15" s="169"/>
      <c r="MTR15" s="169"/>
      <c r="MTS15" s="169"/>
      <c r="MTT15" s="169"/>
      <c r="MTU15" s="169"/>
      <c r="MTV15" s="169"/>
      <c r="MUE15" s="169"/>
      <c r="MUF15" s="169"/>
      <c r="MUG15" s="169"/>
      <c r="MUH15" s="169"/>
      <c r="MUI15" s="169"/>
      <c r="MUJ15" s="169"/>
      <c r="MUK15" s="169"/>
      <c r="MUT15" s="169"/>
      <c r="MUU15" s="169"/>
      <c r="MUV15" s="169"/>
      <c r="MUW15" s="169"/>
      <c r="MUX15" s="169"/>
      <c r="MUY15" s="169"/>
      <c r="MUZ15" s="169"/>
      <c r="MVI15" s="169"/>
      <c r="MVJ15" s="169"/>
      <c r="MVK15" s="169"/>
      <c r="MVL15" s="169"/>
      <c r="MVM15" s="169"/>
      <c r="MVN15" s="169"/>
      <c r="MVO15" s="169"/>
      <c r="MVX15" s="169"/>
      <c r="MVY15" s="169"/>
      <c r="MVZ15" s="169"/>
      <c r="MWA15" s="169"/>
      <c r="MWB15" s="169"/>
      <c r="MWC15" s="169"/>
      <c r="MWD15" s="169"/>
      <c r="MWM15" s="169"/>
      <c r="MWN15" s="169"/>
      <c r="MWO15" s="169"/>
      <c r="MWP15" s="169"/>
      <c r="MWQ15" s="169"/>
      <c r="MWR15" s="169"/>
      <c r="MWS15" s="169"/>
      <c r="MXB15" s="169"/>
      <c r="MXC15" s="169"/>
      <c r="MXD15" s="169"/>
      <c r="MXE15" s="169"/>
      <c r="MXF15" s="169"/>
      <c r="MXG15" s="169"/>
      <c r="MXH15" s="169"/>
      <c r="MXQ15" s="169"/>
      <c r="MXR15" s="169"/>
      <c r="MXS15" s="169"/>
      <c r="MXT15" s="169"/>
      <c r="MXU15" s="169"/>
      <c r="MXV15" s="169"/>
      <c r="MXW15" s="169"/>
      <c r="MYF15" s="169"/>
      <c r="MYG15" s="169"/>
      <c r="MYH15" s="169"/>
      <c r="MYI15" s="169"/>
      <c r="MYJ15" s="169"/>
      <c r="MYK15" s="169"/>
      <c r="MYL15" s="169"/>
      <c r="MYU15" s="169"/>
      <c r="MYV15" s="169"/>
      <c r="MYW15" s="169"/>
      <c r="MYX15" s="169"/>
      <c r="MYY15" s="169"/>
      <c r="MYZ15" s="169"/>
      <c r="MZA15" s="169"/>
      <c r="MZJ15" s="169"/>
      <c r="MZK15" s="169"/>
      <c r="MZL15" s="169"/>
      <c r="MZM15" s="169"/>
      <c r="MZN15" s="169"/>
      <c r="MZO15" s="169"/>
      <c r="MZP15" s="169"/>
      <c r="MZY15" s="169"/>
      <c r="MZZ15" s="169"/>
      <c r="NAA15" s="169"/>
      <c r="NAB15" s="169"/>
      <c r="NAC15" s="169"/>
      <c r="NAD15" s="169"/>
      <c r="NAE15" s="169"/>
      <c r="NAN15" s="169"/>
      <c r="NAO15" s="169"/>
      <c r="NAP15" s="169"/>
      <c r="NAQ15" s="169"/>
      <c r="NAR15" s="169"/>
      <c r="NAS15" s="169"/>
      <c r="NAT15" s="169"/>
      <c r="NBC15" s="169"/>
      <c r="NBD15" s="169"/>
      <c r="NBE15" s="169"/>
      <c r="NBF15" s="169"/>
      <c r="NBG15" s="169"/>
      <c r="NBH15" s="169"/>
      <c r="NBI15" s="169"/>
      <c r="NBR15" s="169"/>
      <c r="NBS15" s="169"/>
      <c r="NBT15" s="169"/>
      <c r="NBU15" s="169"/>
      <c r="NBV15" s="169"/>
      <c r="NBW15" s="169"/>
      <c r="NBX15" s="169"/>
      <c r="NCG15" s="169"/>
      <c r="NCH15" s="169"/>
      <c r="NCI15" s="169"/>
      <c r="NCJ15" s="169"/>
      <c r="NCK15" s="169"/>
      <c r="NCL15" s="169"/>
      <c r="NCM15" s="169"/>
      <c r="NCV15" s="169"/>
      <c r="NCW15" s="169"/>
      <c r="NCX15" s="169"/>
      <c r="NCY15" s="169"/>
      <c r="NCZ15" s="169"/>
      <c r="NDA15" s="169"/>
      <c r="NDB15" s="169"/>
      <c r="NDK15" s="169"/>
      <c r="NDL15" s="169"/>
      <c r="NDM15" s="169"/>
      <c r="NDN15" s="169"/>
      <c r="NDO15" s="169"/>
      <c r="NDP15" s="169"/>
      <c r="NDQ15" s="169"/>
      <c r="NDZ15" s="169"/>
      <c r="NEA15" s="169"/>
      <c r="NEB15" s="169"/>
      <c r="NEC15" s="169"/>
      <c r="NED15" s="169"/>
      <c r="NEE15" s="169"/>
      <c r="NEF15" s="169"/>
      <c r="NEO15" s="169"/>
      <c r="NEP15" s="169"/>
      <c r="NEQ15" s="169"/>
      <c r="NER15" s="169"/>
      <c r="NES15" s="169"/>
      <c r="NET15" s="169"/>
      <c r="NEU15" s="169"/>
      <c r="NFD15" s="169"/>
      <c r="NFE15" s="169"/>
      <c r="NFF15" s="169"/>
      <c r="NFG15" s="169"/>
      <c r="NFH15" s="169"/>
      <c r="NFI15" s="169"/>
      <c r="NFJ15" s="169"/>
      <c r="NFS15" s="169"/>
      <c r="NFT15" s="169"/>
      <c r="NFU15" s="169"/>
      <c r="NFV15" s="169"/>
      <c r="NFW15" s="169"/>
      <c r="NFX15" s="169"/>
      <c r="NFY15" s="169"/>
      <c r="NGH15" s="169"/>
      <c r="NGI15" s="169"/>
      <c r="NGJ15" s="169"/>
      <c r="NGK15" s="169"/>
      <c r="NGL15" s="169"/>
      <c r="NGM15" s="169"/>
      <c r="NGN15" s="169"/>
      <c r="NGW15" s="169"/>
      <c r="NGX15" s="169"/>
      <c r="NGY15" s="169"/>
      <c r="NGZ15" s="169"/>
      <c r="NHA15" s="169"/>
      <c r="NHB15" s="169"/>
      <c r="NHC15" s="169"/>
      <c r="NHL15" s="169"/>
      <c r="NHM15" s="169"/>
      <c r="NHN15" s="169"/>
      <c r="NHO15" s="169"/>
      <c r="NHP15" s="169"/>
      <c r="NHQ15" s="169"/>
      <c r="NHR15" s="169"/>
      <c r="NIA15" s="169"/>
      <c r="NIB15" s="169"/>
      <c r="NIC15" s="169"/>
      <c r="NID15" s="169"/>
      <c r="NIE15" s="169"/>
      <c r="NIF15" s="169"/>
      <c r="NIG15" s="169"/>
      <c r="NIP15" s="169"/>
      <c r="NIQ15" s="169"/>
      <c r="NIR15" s="169"/>
      <c r="NIS15" s="169"/>
      <c r="NIT15" s="169"/>
      <c r="NIU15" s="169"/>
      <c r="NIV15" s="169"/>
      <c r="NJE15" s="169"/>
      <c r="NJF15" s="169"/>
      <c r="NJG15" s="169"/>
      <c r="NJH15" s="169"/>
      <c r="NJI15" s="169"/>
      <c r="NJJ15" s="169"/>
      <c r="NJK15" s="169"/>
      <c r="NJT15" s="169"/>
      <c r="NJU15" s="169"/>
      <c r="NJV15" s="169"/>
      <c r="NJW15" s="169"/>
      <c r="NJX15" s="169"/>
      <c r="NJY15" s="169"/>
      <c r="NJZ15" s="169"/>
      <c r="NKI15" s="169"/>
      <c r="NKJ15" s="169"/>
      <c r="NKK15" s="169"/>
      <c r="NKL15" s="169"/>
      <c r="NKM15" s="169"/>
      <c r="NKN15" s="169"/>
      <c r="NKO15" s="169"/>
      <c r="NKX15" s="169"/>
      <c r="NKY15" s="169"/>
      <c r="NKZ15" s="169"/>
      <c r="NLA15" s="169"/>
      <c r="NLB15" s="169"/>
      <c r="NLC15" s="169"/>
      <c r="NLD15" s="169"/>
      <c r="NLM15" s="169"/>
      <c r="NLN15" s="169"/>
      <c r="NLO15" s="169"/>
      <c r="NLP15" s="169"/>
      <c r="NLQ15" s="169"/>
      <c r="NLR15" s="169"/>
      <c r="NLS15" s="169"/>
      <c r="NMB15" s="169"/>
      <c r="NMC15" s="169"/>
      <c r="NMD15" s="169"/>
      <c r="NME15" s="169"/>
      <c r="NMF15" s="169"/>
      <c r="NMG15" s="169"/>
      <c r="NMH15" s="169"/>
      <c r="NMQ15" s="169"/>
      <c r="NMR15" s="169"/>
      <c r="NMS15" s="169"/>
      <c r="NMT15" s="169"/>
      <c r="NMU15" s="169"/>
      <c r="NMV15" s="169"/>
      <c r="NMW15" s="169"/>
      <c r="NNF15" s="169"/>
      <c r="NNG15" s="169"/>
      <c r="NNH15" s="169"/>
      <c r="NNI15" s="169"/>
      <c r="NNJ15" s="169"/>
      <c r="NNK15" s="169"/>
      <c r="NNL15" s="169"/>
      <c r="NNU15" s="169"/>
      <c r="NNV15" s="169"/>
      <c r="NNW15" s="169"/>
      <c r="NNX15" s="169"/>
      <c r="NNY15" s="169"/>
      <c r="NNZ15" s="169"/>
      <c r="NOA15" s="169"/>
      <c r="NOJ15" s="169"/>
      <c r="NOK15" s="169"/>
      <c r="NOL15" s="169"/>
      <c r="NOM15" s="169"/>
      <c r="NON15" s="169"/>
      <c r="NOO15" s="169"/>
      <c r="NOP15" s="169"/>
      <c r="NOY15" s="169"/>
      <c r="NOZ15" s="169"/>
      <c r="NPA15" s="169"/>
      <c r="NPB15" s="169"/>
      <c r="NPC15" s="169"/>
      <c r="NPD15" s="169"/>
      <c r="NPE15" s="169"/>
      <c r="NPN15" s="169"/>
      <c r="NPO15" s="169"/>
      <c r="NPP15" s="169"/>
      <c r="NPQ15" s="169"/>
      <c r="NPR15" s="169"/>
      <c r="NPS15" s="169"/>
      <c r="NPT15" s="169"/>
      <c r="NQC15" s="169"/>
      <c r="NQD15" s="169"/>
      <c r="NQE15" s="169"/>
      <c r="NQF15" s="169"/>
      <c r="NQG15" s="169"/>
      <c r="NQH15" s="169"/>
      <c r="NQI15" s="169"/>
      <c r="NQR15" s="169"/>
      <c r="NQS15" s="169"/>
      <c r="NQT15" s="169"/>
      <c r="NQU15" s="169"/>
      <c r="NQV15" s="169"/>
      <c r="NQW15" s="169"/>
      <c r="NQX15" s="169"/>
      <c r="NRG15" s="169"/>
      <c r="NRH15" s="169"/>
      <c r="NRI15" s="169"/>
      <c r="NRJ15" s="169"/>
      <c r="NRK15" s="169"/>
      <c r="NRL15" s="169"/>
      <c r="NRM15" s="169"/>
      <c r="NRV15" s="169"/>
      <c r="NRW15" s="169"/>
      <c r="NRX15" s="169"/>
      <c r="NRY15" s="169"/>
      <c r="NRZ15" s="169"/>
      <c r="NSA15" s="169"/>
      <c r="NSB15" s="169"/>
      <c r="NSK15" s="169"/>
      <c r="NSL15" s="169"/>
      <c r="NSM15" s="169"/>
      <c r="NSN15" s="169"/>
      <c r="NSO15" s="169"/>
      <c r="NSP15" s="169"/>
      <c r="NSQ15" s="169"/>
      <c r="NSZ15" s="169"/>
      <c r="NTA15" s="169"/>
      <c r="NTB15" s="169"/>
      <c r="NTC15" s="169"/>
      <c r="NTD15" s="169"/>
      <c r="NTE15" s="169"/>
      <c r="NTF15" s="169"/>
      <c r="NTO15" s="169"/>
      <c r="NTP15" s="169"/>
      <c r="NTQ15" s="169"/>
      <c r="NTR15" s="169"/>
      <c r="NTS15" s="169"/>
      <c r="NTT15" s="169"/>
      <c r="NTU15" s="169"/>
      <c r="NUD15" s="169"/>
      <c r="NUE15" s="169"/>
      <c r="NUF15" s="169"/>
      <c r="NUG15" s="169"/>
      <c r="NUH15" s="169"/>
      <c r="NUI15" s="169"/>
      <c r="NUJ15" s="169"/>
      <c r="NUS15" s="169"/>
      <c r="NUT15" s="169"/>
      <c r="NUU15" s="169"/>
      <c r="NUV15" s="169"/>
      <c r="NUW15" s="169"/>
      <c r="NUX15" s="169"/>
      <c r="NUY15" s="169"/>
      <c r="NVH15" s="169"/>
      <c r="NVI15" s="169"/>
      <c r="NVJ15" s="169"/>
      <c r="NVK15" s="169"/>
      <c r="NVL15" s="169"/>
      <c r="NVM15" s="169"/>
      <c r="NVN15" s="169"/>
      <c r="NVW15" s="169"/>
      <c r="NVX15" s="169"/>
      <c r="NVY15" s="169"/>
      <c r="NVZ15" s="169"/>
      <c r="NWA15" s="169"/>
      <c r="NWB15" s="169"/>
      <c r="NWC15" s="169"/>
      <c r="NWL15" s="169"/>
      <c r="NWM15" s="169"/>
      <c r="NWN15" s="169"/>
      <c r="NWO15" s="169"/>
      <c r="NWP15" s="169"/>
      <c r="NWQ15" s="169"/>
      <c r="NWR15" s="169"/>
      <c r="NXA15" s="169"/>
      <c r="NXB15" s="169"/>
      <c r="NXC15" s="169"/>
      <c r="NXD15" s="169"/>
      <c r="NXE15" s="169"/>
      <c r="NXF15" s="169"/>
      <c r="NXG15" s="169"/>
      <c r="NXP15" s="169"/>
      <c r="NXQ15" s="169"/>
      <c r="NXR15" s="169"/>
      <c r="NXS15" s="169"/>
      <c r="NXT15" s="169"/>
      <c r="NXU15" s="169"/>
      <c r="NXV15" s="169"/>
      <c r="NYE15" s="169"/>
      <c r="NYF15" s="169"/>
      <c r="NYG15" s="169"/>
      <c r="NYH15" s="169"/>
      <c r="NYI15" s="169"/>
      <c r="NYJ15" s="169"/>
      <c r="NYK15" s="169"/>
      <c r="NYT15" s="169"/>
      <c r="NYU15" s="169"/>
      <c r="NYV15" s="169"/>
      <c r="NYW15" s="169"/>
      <c r="NYX15" s="169"/>
      <c r="NYY15" s="169"/>
      <c r="NYZ15" s="169"/>
      <c r="NZI15" s="169"/>
      <c r="NZJ15" s="169"/>
      <c r="NZK15" s="169"/>
      <c r="NZL15" s="169"/>
      <c r="NZM15" s="169"/>
      <c r="NZN15" s="169"/>
      <c r="NZO15" s="169"/>
      <c r="NZX15" s="169"/>
      <c r="NZY15" s="169"/>
      <c r="NZZ15" s="169"/>
      <c r="OAA15" s="169"/>
      <c r="OAB15" s="169"/>
      <c r="OAC15" s="169"/>
      <c r="OAD15" s="169"/>
      <c r="OAM15" s="169"/>
      <c r="OAN15" s="169"/>
      <c r="OAO15" s="169"/>
      <c r="OAP15" s="169"/>
      <c r="OAQ15" s="169"/>
      <c r="OAR15" s="169"/>
      <c r="OAS15" s="169"/>
      <c r="OBB15" s="169"/>
      <c r="OBC15" s="169"/>
      <c r="OBD15" s="169"/>
      <c r="OBE15" s="169"/>
      <c r="OBF15" s="169"/>
      <c r="OBG15" s="169"/>
      <c r="OBH15" s="169"/>
      <c r="OBQ15" s="169"/>
      <c r="OBR15" s="169"/>
      <c r="OBS15" s="169"/>
      <c r="OBT15" s="169"/>
      <c r="OBU15" s="169"/>
      <c r="OBV15" s="169"/>
      <c r="OBW15" s="169"/>
      <c r="OCF15" s="169"/>
      <c r="OCG15" s="169"/>
      <c r="OCH15" s="169"/>
      <c r="OCI15" s="169"/>
      <c r="OCJ15" s="169"/>
      <c r="OCK15" s="169"/>
      <c r="OCL15" s="169"/>
      <c r="OCU15" s="169"/>
      <c r="OCV15" s="169"/>
      <c r="OCW15" s="169"/>
      <c r="OCX15" s="169"/>
      <c r="OCY15" s="169"/>
      <c r="OCZ15" s="169"/>
      <c r="ODA15" s="169"/>
      <c r="ODJ15" s="169"/>
      <c r="ODK15" s="169"/>
      <c r="ODL15" s="169"/>
      <c r="ODM15" s="169"/>
      <c r="ODN15" s="169"/>
      <c r="ODO15" s="169"/>
      <c r="ODP15" s="169"/>
      <c r="ODY15" s="169"/>
      <c r="ODZ15" s="169"/>
      <c r="OEA15" s="169"/>
      <c r="OEB15" s="169"/>
      <c r="OEC15" s="169"/>
      <c r="OED15" s="169"/>
      <c r="OEE15" s="169"/>
      <c r="OEN15" s="169"/>
      <c r="OEO15" s="169"/>
      <c r="OEP15" s="169"/>
      <c r="OEQ15" s="169"/>
      <c r="OER15" s="169"/>
      <c r="OES15" s="169"/>
      <c r="OET15" s="169"/>
      <c r="OFC15" s="169"/>
      <c r="OFD15" s="169"/>
      <c r="OFE15" s="169"/>
      <c r="OFF15" s="169"/>
      <c r="OFG15" s="169"/>
      <c r="OFH15" s="169"/>
      <c r="OFI15" s="169"/>
      <c r="OFR15" s="169"/>
      <c r="OFS15" s="169"/>
      <c r="OFT15" s="169"/>
      <c r="OFU15" s="169"/>
      <c r="OFV15" s="169"/>
      <c r="OFW15" s="169"/>
      <c r="OFX15" s="169"/>
      <c r="OGG15" s="169"/>
      <c r="OGH15" s="169"/>
      <c r="OGI15" s="169"/>
      <c r="OGJ15" s="169"/>
      <c r="OGK15" s="169"/>
      <c r="OGL15" s="169"/>
      <c r="OGM15" s="169"/>
      <c r="OGV15" s="169"/>
      <c r="OGW15" s="169"/>
      <c r="OGX15" s="169"/>
      <c r="OGY15" s="169"/>
      <c r="OGZ15" s="169"/>
      <c r="OHA15" s="169"/>
      <c r="OHB15" s="169"/>
      <c r="OHK15" s="169"/>
      <c r="OHL15" s="169"/>
      <c r="OHM15" s="169"/>
      <c r="OHN15" s="169"/>
      <c r="OHO15" s="169"/>
      <c r="OHP15" s="169"/>
      <c r="OHQ15" s="169"/>
      <c r="OHZ15" s="169"/>
      <c r="OIA15" s="169"/>
      <c r="OIB15" s="169"/>
      <c r="OIC15" s="169"/>
      <c r="OID15" s="169"/>
      <c r="OIE15" s="169"/>
      <c r="OIF15" s="169"/>
      <c r="OIO15" s="169"/>
      <c r="OIP15" s="169"/>
      <c r="OIQ15" s="169"/>
      <c r="OIR15" s="169"/>
      <c r="OIS15" s="169"/>
      <c r="OIT15" s="169"/>
      <c r="OIU15" s="169"/>
      <c r="OJD15" s="169"/>
      <c r="OJE15" s="169"/>
      <c r="OJF15" s="169"/>
      <c r="OJG15" s="169"/>
      <c r="OJH15" s="169"/>
      <c r="OJI15" s="169"/>
      <c r="OJJ15" s="169"/>
      <c r="OJS15" s="169"/>
      <c r="OJT15" s="169"/>
      <c r="OJU15" s="169"/>
      <c r="OJV15" s="169"/>
      <c r="OJW15" s="169"/>
      <c r="OJX15" s="169"/>
      <c r="OJY15" s="169"/>
      <c r="OKH15" s="169"/>
      <c r="OKI15" s="169"/>
      <c r="OKJ15" s="169"/>
      <c r="OKK15" s="169"/>
      <c r="OKL15" s="169"/>
      <c r="OKM15" s="169"/>
      <c r="OKN15" s="169"/>
      <c r="OKW15" s="169"/>
      <c r="OKX15" s="169"/>
      <c r="OKY15" s="169"/>
      <c r="OKZ15" s="169"/>
      <c r="OLA15" s="169"/>
      <c r="OLB15" s="169"/>
      <c r="OLC15" s="169"/>
      <c r="OLL15" s="169"/>
      <c r="OLM15" s="169"/>
      <c r="OLN15" s="169"/>
      <c r="OLO15" s="169"/>
      <c r="OLP15" s="169"/>
      <c r="OLQ15" s="169"/>
      <c r="OLR15" s="169"/>
      <c r="OMA15" s="169"/>
      <c r="OMB15" s="169"/>
      <c r="OMC15" s="169"/>
      <c r="OMD15" s="169"/>
      <c r="OME15" s="169"/>
      <c r="OMF15" s="169"/>
      <c r="OMG15" s="169"/>
      <c r="OMP15" s="169"/>
      <c r="OMQ15" s="169"/>
      <c r="OMR15" s="169"/>
      <c r="OMS15" s="169"/>
      <c r="OMT15" s="169"/>
      <c r="OMU15" s="169"/>
      <c r="OMV15" s="169"/>
      <c r="ONE15" s="169"/>
      <c r="ONF15" s="169"/>
      <c r="ONG15" s="169"/>
      <c r="ONH15" s="169"/>
      <c r="ONI15" s="169"/>
      <c r="ONJ15" s="169"/>
      <c r="ONK15" s="169"/>
      <c r="ONT15" s="169"/>
      <c r="ONU15" s="169"/>
      <c r="ONV15" s="169"/>
      <c r="ONW15" s="169"/>
      <c r="ONX15" s="169"/>
      <c r="ONY15" s="169"/>
      <c r="ONZ15" s="169"/>
      <c r="OOI15" s="169"/>
      <c r="OOJ15" s="169"/>
      <c r="OOK15" s="169"/>
      <c r="OOL15" s="169"/>
      <c r="OOM15" s="169"/>
      <c r="OON15" s="169"/>
      <c r="OOO15" s="169"/>
      <c r="OOX15" s="169"/>
      <c r="OOY15" s="169"/>
      <c r="OOZ15" s="169"/>
      <c r="OPA15" s="169"/>
      <c r="OPB15" s="169"/>
      <c r="OPC15" s="169"/>
      <c r="OPD15" s="169"/>
      <c r="OPM15" s="169"/>
      <c r="OPN15" s="169"/>
      <c r="OPO15" s="169"/>
      <c r="OPP15" s="169"/>
      <c r="OPQ15" s="169"/>
      <c r="OPR15" s="169"/>
      <c r="OPS15" s="169"/>
      <c r="OQB15" s="169"/>
      <c r="OQC15" s="169"/>
      <c r="OQD15" s="169"/>
      <c r="OQE15" s="169"/>
      <c r="OQF15" s="169"/>
      <c r="OQG15" s="169"/>
      <c r="OQH15" s="169"/>
      <c r="OQQ15" s="169"/>
      <c r="OQR15" s="169"/>
      <c r="OQS15" s="169"/>
      <c r="OQT15" s="169"/>
      <c r="OQU15" s="169"/>
      <c r="OQV15" s="169"/>
      <c r="OQW15" s="169"/>
      <c r="ORF15" s="169"/>
      <c r="ORG15" s="169"/>
      <c r="ORH15" s="169"/>
      <c r="ORI15" s="169"/>
      <c r="ORJ15" s="169"/>
      <c r="ORK15" s="169"/>
      <c r="ORL15" s="169"/>
      <c r="ORU15" s="169"/>
      <c r="ORV15" s="169"/>
      <c r="ORW15" s="169"/>
      <c r="ORX15" s="169"/>
      <c r="ORY15" s="169"/>
      <c r="ORZ15" s="169"/>
      <c r="OSA15" s="169"/>
      <c r="OSJ15" s="169"/>
      <c r="OSK15" s="169"/>
      <c r="OSL15" s="169"/>
      <c r="OSM15" s="169"/>
      <c r="OSN15" s="169"/>
      <c r="OSO15" s="169"/>
      <c r="OSP15" s="169"/>
      <c r="OSY15" s="169"/>
      <c r="OSZ15" s="169"/>
      <c r="OTA15" s="169"/>
      <c r="OTB15" s="169"/>
      <c r="OTC15" s="169"/>
      <c r="OTD15" s="169"/>
      <c r="OTE15" s="169"/>
      <c r="OTN15" s="169"/>
      <c r="OTO15" s="169"/>
      <c r="OTP15" s="169"/>
      <c r="OTQ15" s="169"/>
      <c r="OTR15" s="169"/>
      <c r="OTS15" s="169"/>
      <c r="OTT15" s="169"/>
      <c r="OUC15" s="169"/>
      <c r="OUD15" s="169"/>
      <c r="OUE15" s="169"/>
      <c r="OUF15" s="169"/>
      <c r="OUG15" s="169"/>
      <c r="OUH15" s="169"/>
      <c r="OUI15" s="169"/>
      <c r="OUR15" s="169"/>
      <c r="OUS15" s="169"/>
      <c r="OUT15" s="169"/>
      <c r="OUU15" s="169"/>
      <c r="OUV15" s="169"/>
      <c r="OUW15" s="169"/>
      <c r="OUX15" s="169"/>
      <c r="OVG15" s="169"/>
      <c r="OVH15" s="169"/>
      <c r="OVI15" s="169"/>
      <c r="OVJ15" s="169"/>
      <c r="OVK15" s="169"/>
      <c r="OVL15" s="169"/>
      <c r="OVM15" s="169"/>
      <c r="OVV15" s="169"/>
      <c r="OVW15" s="169"/>
      <c r="OVX15" s="169"/>
      <c r="OVY15" s="169"/>
      <c r="OVZ15" s="169"/>
      <c r="OWA15" s="169"/>
      <c r="OWB15" s="169"/>
      <c r="OWK15" s="169"/>
      <c r="OWL15" s="169"/>
      <c r="OWM15" s="169"/>
      <c r="OWN15" s="169"/>
      <c r="OWO15" s="169"/>
      <c r="OWP15" s="169"/>
      <c r="OWQ15" s="169"/>
      <c r="OWZ15" s="169"/>
      <c r="OXA15" s="169"/>
      <c r="OXB15" s="169"/>
      <c r="OXC15" s="169"/>
      <c r="OXD15" s="169"/>
      <c r="OXE15" s="169"/>
      <c r="OXF15" s="169"/>
      <c r="OXO15" s="169"/>
      <c r="OXP15" s="169"/>
      <c r="OXQ15" s="169"/>
      <c r="OXR15" s="169"/>
      <c r="OXS15" s="169"/>
      <c r="OXT15" s="169"/>
      <c r="OXU15" s="169"/>
      <c r="OYD15" s="169"/>
      <c r="OYE15" s="169"/>
      <c r="OYF15" s="169"/>
      <c r="OYG15" s="169"/>
      <c r="OYH15" s="169"/>
      <c r="OYI15" s="169"/>
      <c r="OYJ15" s="169"/>
      <c r="OYS15" s="169"/>
      <c r="OYT15" s="169"/>
      <c r="OYU15" s="169"/>
      <c r="OYV15" s="169"/>
      <c r="OYW15" s="169"/>
      <c r="OYX15" s="169"/>
      <c r="OYY15" s="169"/>
      <c r="OZH15" s="169"/>
      <c r="OZI15" s="169"/>
      <c r="OZJ15" s="169"/>
      <c r="OZK15" s="169"/>
      <c r="OZL15" s="169"/>
      <c r="OZM15" s="169"/>
      <c r="OZN15" s="169"/>
      <c r="OZW15" s="169"/>
      <c r="OZX15" s="169"/>
      <c r="OZY15" s="169"/>
      <c r="OZZ15" s="169"/>
      <c r="PAA15" s="169"/>
      <c r="PAB15" s="169"/>
      <c r="PAC15" s="169"/>
      <c r="PAL15" s="169"/>
      <c r="PAM15" s="169"/>
      <c r="PAN15" s="169"/>
      <c r="PAO15" s="169"/>
      <c r="PAP15" s="169"/>
      <c r="PAQ15" s="169"/>
      <c r="PAR15" s="169"/>
      <c r="PBA15" s="169"/>
      <c r="PBB15" s="169"/>
      <c r="PBC15" s="169"/>
      <c r="PBD15" s="169"/>
      <c r="PBE15" s="169"/>
      <c r="PBF15" s="169"/>
      <c r="PBG15" s="169"/>
      <c r="PBP15" s="169"/>
      <c r="PBQ15" s="169"/>
      <c r="PBR15" s="169"/>
      <c r="PBS15" s="169"/>
      <c r="PBT15" s="169"/>
      <c r="PBU15" s="169"/>
      <c r="PBV15" s="169"/>
      <c r="PCE15" s="169"/>
      <c r="PCF15" s="169"/>
      <c r="PCG15" s="169"/>
      <c r="PCH15" s="169"/>
      <c r="PCI15" s="169"/>
      <c r="PCJ15" s="169"/>
      <c r="PCK15" s="169"/>
      <c r="PCT15" s="169"/>
      <c r="PCU15" s="169"/>
      <c r="PCV15" s="169"/>
      <c r="PCW15" s="169"/>
      <c r="PCX15" s="169"/>
      <c r="PCY15" s="169"/>
      <c r="PCZ15" s="169"/>
      <c r="PDI15" s="169"/>
      <c r="PDJ15" s="169"/>
      <c r="PDK15" s="169"/>
      <c r="PDL15" s="169"/>
      <c r="PDM15" s="169"/>
      <c r="PDN15" s="169"/>
      <c r="PDO15" s="169"/>
      <c r="PDX15" s="169"/>
      <c r="PDY15" s="169"/>
      <c r="PDZ15" s="169"/>
      <c r="PEA15" s="169"/>
      <c r="PEB15" s="169"/>
      <c r="PEC15" s="169"/>
      <c r="PED15" s="169"/>
      <c r="PEM15" s="169"/>
      <c r="PEN15" s="169"/>
      <c r="PEO15" s="169"/>
      <c r="PEP15" s="169"/>
      <c r="PEQ15" s="169"/>
      <c r="PER15" s="169"/>
      <c r="PES15" s="169"/>
      <c r="PFB15" s="169"/>
      <c r="PFC15" s="169"/>
      <c r="PFD15" s="169"/>
      <c r="PFE15" s="169"/>
      <c r="PFF15" s="169"/>
      <c r="PFG15" s="169"/>
      <c r="PFH15" s="169"/>
      <c r="PFQ15" s="169"/>
      <c r="PFR15" s="169"/>
      <c r="PFS15" s="169"/>
      <c r="PFT15" s="169"/>
      <c r="PFU15" s="169"/>
      <c r="PFV15" s="169"/>
      <c r="PFW15" s="169"/>
      <c r="PGF15" s="169"/>
      <c r="PGG15" s="169"/>
      <c r="PGH15" s="169"/>
      <c r="PGI15" s="169"/>
      <c r="PGJ15" s="169"/>
      <c r="PGK15" s="169"/>
      <c r="PGL15" s="169"/>
      <c r="PGU15" s="169"/>
      <c r="PGV15" s="169"/>
      <c r="PGW15" s="169"/>
      <c r="PGX15" s="169"/>
      <c r="PGY15" s="169"/>
      <c r="PGZ15" s="169"/>
      <c r="PHA15" s="169"/>
      <c r="PHJ15" s="169"/>
      <c r="PHK15" s="169"/>
      <c r="PHL15" s="169"/>
      <c r="PHM15" s="169"/>
      <c r="PHN15" s="169"/>
      <c r="PHO15" s="169"/>
      <c r="PHP15" s="169"/>
      <c r="PHY15" s="169"/>
      <c r="PHZ15" s="169"/>
      <c r="PIA15" s="169"/>
      <c r="PIB15" s="169"/>
      <c r="PIC15" s="169"/>
      <c r="PID15" s="169"/>
      <c r="PIE15" s="169"/>
      <c r="PIN15" s="169"/>
      <c r="PIO15" s="169"/>
      <c r="PIP15" s="169"/>
      <c r="PIQ15" s="169"/>
      <c r="PIR15" s="169"/>
      <c r="PIS15" s="169"/>
      <c r="PIT15" s="169"/>
      <c r="PJC15" s="169"/>
      <c r="PJD15" s="169"/>
      <c r="PJE15" s="169"/>
      <c r="PJF15" s="169"/>
      <c r="PJG15" s="169"/>
      <c r="PJH15" s="169"/>
      <c r="PJI15" s="169"/>
      <c r="PJR15" s="169"/>
      <c r="PJS15" s="169"/>
      <c r="PJT15" s="169"/>
      <c r="PJU15" s="169"/>
      <c r="PJV15" s="169"/>
      <c r="PJW15" s="169"/>
      <c r="PJX15" s="169"/>
      <c r="PKG15" s="169"/>
      <c r="PKH15" s="169"/>
      <c r="PKI15" s="169"/>
      <c r="PKJ15" s="169"/>
      <c r="PKK15" s="169"/>
      <c r="PKL15" s="169"/>
      <c r="PKM15" s="169"/>
      <c r="PKV15" s="169"/>
      <c r="PKW15" s="169"/>
      <c r="PKX15" s="169"/>
      <c r="PKY15" s="169"/>
      <c r="PKZ15" s="169"/>
      <c r="PLA15" s="169"/>
      <c r="PLB15" s="169"/>
      <c r="PLK15" s="169"/>
      <c r="PLL15" s="169"/>
      <c r="PLM15" s="169"/>
      <c r="PLN15" s="169"/>
      <c r="PLO15" s="169"/>
      <c r="PLP15" s="169"/>
      <c r="PLQ15" s="169"/>
      <c r="PLZ15" s="169"/>
      <c r="PMA15" s="169"/>
      <c r="PMB15" s="169"/>
      <c r="PMC15" s="169"/>
      <c r="PMD15" s="169"/>
      <c r="PME15" s="169"/>
      <c r="PMF15" s="169"/>
      <c r="PMO15" s="169"/>
      <c r="PMP15" s="169"/>
      <c r="PMQ15" s="169"/>
      <c r="PMR15" s="169"/>
      <c r="PMS15" s="169"/>
      <c r="PMT15" s="169"/>
      <c r="PMU15" s="169"/>
      <c r="PND15" s="169"/>
      <c r="PNE15" s="169"/>
      <c r="PNF15" s="169"/>
      <c r="PNG15" s="169"/>
      <c r="PNH15" s="169"/>
      <c r="PNI15" s="169"/>
      <c r="PNJ15" s="169"/>
      <c r="PNS15" s="169"/>
      <c r="PNT15" s="169"/>
      <c r="PNU15" s="169"/>
      <c r="PNV15" s="169"/>
      <c r="PNW15" s="169"/>
      <c r="PNX15" s="169"/>
      <c r="PNY15" s="169"/>
      <c r="POH15" s="169"/>
      <c r="POI15" s="169"/>
      <c r="POJ15" s="169"/>
      <c r="POK15" s="169"/>
      <c r="POL15" s="169"/>
      <c r="POM15" s="169"/>
      <c r="PON15" s="169"/>
      <c r="POW15" s="169"/>
      <c r="POX15" s="169"/>
      <c r="POY15" s="169"/>
      <c r="POZ15" s="169"/>
      <c r="PPA15" s="169"/>
      <c r="PPB15" s="169"/>
      <c r="PPC15" s="169"/>
      <c r="PPL15" s="169"/>
      <c r="PPM15" s="169"/>
      <c r="PPN15" s="169"/>
      <c r="PPO15" s="169"/>
      <c r="PPP15" s="169"/>
      <c r="PPQ15" s="169"/>
      <c r="PPR15" s="169"/>
      <c r="PQA15" s="169"/>
      <c r="PQB15" s="169"/>
      <c r="PQC15" s="169"/>
      <c r="PQD15" s="169"/>
      <c r="PQE15" s="169"/>
      <c r="PQF15" s="169"/>
      <c r="PQG15" s="169"/>
      <c r="PQP15" s="169"/>
      <c r="PQQ15" s="169"/>
      <c r="PQR15" s="169"/>
      <c r="PQS15" s="169"/>
      <c r="PQT15" s="169"/>
      <c r="PQU15" s="169"/>
      <c r="PQV15" s="169"/>
      <c r="PRE15" s="169"/>
      <c r="PRF15" s="169"/>
      <c r="PRG15" s="169"/>
      <c r="PRH15" s="169"/>
      <c r="PRI15" s="169"/>
      <c r="PRJ15" s="169"/>
      <c r="PRK15" s="169"/>
      <c r="PRT15" s="169"/>
      <c r="PRU15" s="169"/>
      <c r="PRV15" s="169"/>
      <c r="PRW15" s="169"/>
      <c r="PRX15" s="169"/>
      <c r="PRY15" s="169"/>
      <c r="PRZ15" s="169"/>
      <c r="PSI15" s="169"/>
      <c r="PSJ15" s="169"/>
      <c r="PSK15" s="169"/>
      <c r="PSL15" s="169"/>
      <c r="PSM15" s="169"/>
      <c r="PSN15" s="169"/>
      <c r="PSO15" s="169"/>
      <c r="PSX15" s="169"/>
      <c r="PSY15" s="169"/>
      <c r="PSZ15" s="169"/>
      <c r="PTA15" s="169"/>
      <c r="PTB15" s="169"/>
      <c r="PTC15" s="169"/>
      <c r="PTD15" s="169"/>
      <c r="PTM15" s="169"/>
      <c r="PTN15" s="169"/>
      <c r="PTO15" s="169"/>
      <c r="PTP15" s="169"/>
      <c r="PTQ15" s="169"/>
      <c r="PTR15" s="169"/>
      <c r="PTS15" s="169"/>
      <c r="PUB15" s="169"/>
      <c r="PUC15" s="169"/>
      <c r="PUD15" s="169"/>
      <c r="PUE15" s="169"/>
      <c r="PUF15" s="169"/>
      <c r="PUG15" s="169"/>
      <c r="PUH15" s="169"/>
      <c r="PUQ15" s="169"/>
      <c r="PUR15" s="169"/>
      <c r="PUS15" s="169"/>
      <c r="PUT15" s="169"/>
      <c r="PUU15" s="169"/>
      <c r="PUV15" s="169"/>
      <c r="PUW15" s="169"/>
      <c r="PVF15" s="169"/>
      <c r="PVG15" s="169"/>
      <c r="PVH15" s="169"/>
      <c r="PVI15" s="169"/>
      <c r="PVJ15" s="169"/>
      <c r="PVK15" s="169"/>
      <c r="PVL15" s="169"/>
      <c r="PVU15" s="169"/>
      <c r="PVV15" s="169"/>
      <c r="PVW15" s="169"/>
      <c r="PVX15" s="169"/>
      <c r="PVY15" s="169"/>
      <c r="PVZ15" s="169"/>
      <c r="PWA15" s="169"/>
      <c r="PWJ15" s="169"/>
      <c r="PWK15" s="169"/>
      <c r="PWL15" s="169"/>
      <c r="PWM15" s="169"/>
      <c r="PWN15" s="169"/>
      <c r="PWO15" s="169"/>
      <c r="PWP15" s="169"/>
      <c r="PWY15" s="169"/>
      <c r="PWZ15" s="169"/>
      <c r="PXA15" s="169"/>
      <c r="PXB15" s="169"/>
      <c r="PXC15" s="169"/>
      <c r="PXD15" s="169"/>
      <c r="PXE15" s="169"/>
      <c r="PXN15" s="169"/>
      <c r="PXO15" s="169"/>
      <c r="PXP15" s="169"/>
      <c r="PXQ15" s="169"/>
      <c r="PXR15" s="169"/>
      <c r="PXS15" s="169"/>
      <c r="PXT15" s="169"/>
      <c r="PYC15" s="169"/>
      <c r="PYD15" s="169"/>
      <c r="PYE15" s="169"/>
      <c r="PYF15" s="169"/>
      <c r="PYG15" s="169"/>
      <c r="PYH15" s="169"/>
      <c r="PYI15" s="169"/>
      <c r="PYR15" s="169"/>
      <c r="PYS15" s="169"/>
      <c r="PYT15" s="169"/>
      <c r="PYU15" s="169"/>
      <c r="PYV15" s="169"/>
      <c r="PYW15" s="169"/>
      <c r="PYX15" s="169"/>
      <c r="PZG15" s="169"/>
      <c r="PZH15" s="169"/>
      <c r="PZI15" s="169"/>
      <c r="PZJ15" s="169"/>
      <c r="PZK15" s="169"/>
      <c r="PZL15" s="169"/>
      <c r="PZM15" s="169"/>
      <c r="PZV15" s="169"/>
      <c r="PZW15" s="169"/>
      <c r="PZX15" s="169"/>
      <c r="PZY15" s="169"/>
      <c r="PZZ15" s="169"/>
      <c r="QAA15" s="169"/>
      <c r="QAB15" s="169"/>
      <c r="QAK15" s="169"/>
      <c r="QAL15" s="169"/>
      <c r="QAM15" s="169"/>
      <c r="QAN15" s="169"/>
      <c r="QAO15" s="169"/>
      <c r="QAP15" s="169"/>
      <c r="QAQ15" s="169"/>
      <c r="QAZ15" s="169"/>
      <c r="QBA15" s="169"/>
      <c r="QBB15" s="169"/>
      <c r="QBC15" s="169"/>
      <c r="QBD15" s="169"/>
      <c r="QBE15" s="169"/>
      <c r="QBF15" s="169"/>
      <c r="QBO15" s="169"/>
      <c r="QBP15" s="169"/>
      <c r="QBQ15" s="169"/>
      <c r="QBR15" s="169"/>
      <c r="QBS15" s="169"/>
      <c r="QBT15" s="169"/>
      <c r="QBU15" s="169"/>
      <c r="QCD15" s="169"/>
      <c r="QCE15" s="169"/>
      <c r="QCF15" s="169"/>
      <c r="QCG15" s="169"/>
      <c r="QCH15" s="169"/>
      <c r="QCI15" s="169"/>
      <c r="QCJ15" s="169"/>
      <c r="QCS15" s="169"/>
      <c r="QCT15" s="169"/>
      <c r="QCU15" s="169"/>
      <c r="QCV15" s="169"/>
      <c r="QCW15" s="169"/>
      <c r="QCX15" s="169"/>
      <c r="QCY15" s="169"/>
      <c r="QDH15" s="169"/>
      <c r="QDI15" s="169"/>
      <c r="QDJ15" s="169"/>
      <c r="QDK15" s="169"/>
      <c r="QDL15" s="169"/>
      <c r="QDM15" s="169"/>
      <c r="QDN15" s="169"/>
      <c r="QDW15" s="169"/>
      <c r="QDX15" s="169"/>
      <c r="QDY15" s="169"/>
      <c r="QDZ15" s="169"/>
      <c r="QEA15" s="169"/>
      <c r="QEB15" s="169"/>
      <c r="QEC15" s="169"/>
      <c r="QEL15" s="169"/>
      <c r="QEM15" s="169"/>
      <c r="QEN15" s="169"/>
      <c r="QEO15" s="169"/>
      <c r="QEP15" s="169"/>
      <c r="QEQ15" s="169"/>
      <c r="QER15" s="169"/>
      <c r="QFA15" s="169"/>
      <c r="QFB15" s="169"/>
      <c r="QFC15" s="169"/>
      <c r="QFD15" s="169"/>
      <c r="QFE15" s="169"/>
      <c r="QFF15" s="169"/>
      <c r="QFG15" s="169"/>
      <c r="QFP15" s="169"/>
      <c r="QFQ15" s="169"/>
      <c r="QFR15" s="169"/>
      <c r="QFS15" s="169"/>
      <c r="QFT15" s="169"/>
      <c r="QFU15" s="169"/>
      <c r="QFV15" s="169"/>
      <c r="QGE15" s="169"/>
      <c r="QGF15" s="169"/>
      <c r="QGG15" s="169"/>
      <c r="QGH15" s="169"/>
      <c r="QGI15" s="169"/>
      <c r="QGJ15" s="169"/>
      <c r="QGK15" s="169"/>
      <c r="QGT15" s="169"/>
      <c r="QGU15" s="169"/>
      <c r="QGV15" s="169"/>
      <c r="QGW15" s="169"/>
      <c r="QGX15" s="169"/>
      <c r="QGY15" s="169"/>
      <c r="QGZ15" s="169"/>
      <c r="QHI15" s="169"/>
      <c r="QHJ15" s="169"/>
      <c r="QHK15" s="169"/>
      <c r="QHL15" s="169"/>
      <c r="QHM15" s="169"/>
      <c r="QHN15" s="169"/>
      <c r="QHO15" s="169"/>
      <c r="QHX15" s="169"/>
      <c r="QHY15" s="169"/>
      <c r="QHZ15" s="169"/>
      <c r="QIA15" s="169"/>
      <c r="QIB15" s="169"/>
      <c r="QIC15" s="169"/>
      <c r="QID15" s="169"/>
      <c r="QIM15" s="169"/>
      <c r="QIN15" s="169"/>
      <c r="QIO15" s="169"/>
      <c r="QIP15" s="169"/>
      <c r="QIQ15" s="169"/>
      <c r="QIR15" s="169"/>
      <c r="QIS15" s="169"/>
      <c r="QJB15" s="169"/>
      <c r="QJC15" s="169"/>
      <c r="QJD15" s="169"/>
      <c r="QJE15" s="169"/>
      <c r="QJF15" s="169"/>
      <c r="QJG15" s="169"/>
      <c r="QJH15" s="169"/>
      <c r="QJQ15" s="169"/>
      <c r="QJR15" s="169"/>
      <c r="QJS15" s="169"/>
      <c r="QJT15" s="169"/>
      <c r="QJU15" s="169"/>
      <c r="QJV15" s="169"/>
      <c r="QJW15" s="169"/>
      <c r="QKF15" s="169"/>
      <c r="QKG15" s="169"/>
      <c r="QKH15" s="169"/>
      <c r="QKI15" s="169"/>
      <c r="QKJ15" s="169"/>
      <c r="QKK15" s="169"/>
      <c r="QKL15" s="169"/>
      <c r="QKU15" s="169"/>
      <c r="QKV15" s="169"/>
      <c r="QKW15" s="169"/>
      <c r="QKX15" s="169"/>
      <c r="QKY15" s="169"/>
      <c r="QKZ15" s="169"/>
      <c r="QLA15" s="169"/>
      <c r="QLJ15" s="169"/>
      <c r="QLK15" s="169"/>
      <c r="QLL15" s="169"/>
      <c r="QLM15" s="169"/>
      <c r="QLN15" s="169"/>
      <c r="QLO15" s="169"/>
      <c r="QLP15" s="169"/>
      <c r="QLY15" s="169"/>
      <c r="QLZ15" s="169"/>
      <c r="QMA15" s="169"/>
      <c r="QMB15" s="169"/>
      <c r="QMC15" s="169"/>
      <c r="QMD15" s="169"/>
      <c r="QME15" s="169"/>
      <c r="QMN15" s="169"/>
      <c r="QMO15" s="169"/>
      <c r="QMP15" s="169"/>
      <c r="QMQ15" s="169"/>
      <c r="QMR15" s="169"/>
      <c r="QMS15" s="169"/>
      <c r="QMT15" s="169"/>
      <c r="QNC15" s="169"/>
      <c r="QND15" s="169"/>
      <c r="QNE15" s="169"/>
      <c r="QNF15" s="169"/>
      <c r="QNG15" s="169"/>
      <c r="QNH15" s="169"/>
      <c r="QNI15" s="169"/>
      <c r="QNR15" s="169"/>
      <c r="QNS15" s="169"/>
      <c r="QNT15" s="169"/>
      <c r="QNU15" s="169"/>
      <c r="QNV15" s="169"/>
      <c r="QNW15" s="169"/>
      <c r="QNX15" s="169"/>
      <c r="QOG15" s="169"/>
      <c r="QOH15" s="169"/>
      <c r="QOI15" s="169"/>
      <c r="QOJ15" s="169"/>
      <c r="QOK15" s="169"/>
      <c r="QOL15" s="169"/>
      <c r="QOM15" s="169"/>
      <c r="QOV15" s="169"/>
      <c r="QOW15" s="169"/>
      <c r="QOX15" s="169"/>
      <c r="QOY15" s="169"/>
      <c r="QOZ15" s="169"/>
      <c r="QPA15" s="169"/>
      <c r="QPB15" s="169"/>
      <c r="QPK15" s="169"/>
      <c r="QPL15" s="169"/>
      <c r="QPM15" s="169"/>
      <c r="QPN15" s="169"/>
      <c r="QPO15" s="169"/>
      <c r="QPP15" s="169"/>
      <c r="QPQ15" s="169"/>
      <c r="QPZ15" s="169"/>
      <c r="QQA15" s="169"/>
      <c r="QQB15" s="169"/>
      <c r="QQC15" s="169"/>
      <c r="QQD15" s="169"/>
      <c r="QQE15" s="169"/>
      <c r="QQF15" s="169"/>
      <c r="QQO15" s="169"/>
      <c r="QQP15" s="169"/>
      <c r="QQQ15" s="169"/>
      <c r="QQR15" s="169"/>
      <c r="QQS15" s="169"/>
      <c r="QQT15" s="169"/>
      <c r="QQU15" s="169"/>
      <c r="QRD15" s="169"/>
      <c r="QRE15" s="169"/>
      <c r="QRF15" s="169"/>
      <c r="QRG15" s="169"/>
      <c r="QRH15" s="169"/>
      <c r="QRI15" s="169"/>
      <c r="QRJ15" s="169"/>
      <c r="QRS15" s="169"/>
      <c r="QRT15" s="169"/>
      <c r="QRU15" s="169"/>
      <c r="QRV15" s="169"/>
      <c r="QRW15" s="169"/>
      <c r="QRX15" s="169"/>
      <c r="QRY15" s="169"/>
      <c r="QSH15" s="169"/>
      <c r="QSI15" s="169"/>
      <c r="QSJ15" s="169"/>
      <c r="QSK15" s="169"/>
      <c r="QSL15" s="169"/>
      <c r="QSM15" s="169"/>
      <c r="QSN15" s="169"/>
      <c r="QSW15" s="169"/>
      <c r="QSX15" s="169"/>
      <c r="QSY15" s="169"/>
      <c r="QSZ15" s="169"/>
      <c r="QTA15" s="169"/>
      <c r="QTB15" s="169"/>
      <c r="QTC15" s="169"/>
      <c r="QTL15" s="169"/>
      <c r="QTM15" s="169"/>
      <c r="QTN15" s="169"/>
      <c r="QTO15" s="169"/>
      <c r="QTP15" s="169"/>
      <c r="QTQ15" s="169"/>
      <c r="QTR15" s="169"/>
      <c r="QUA15" s="169"/>
      <c r="QUB15" s="169"/>
      <c r="QUC15" s="169"/>
      <c r="QUD15" s="169"/>
      <c r="QUE15" s="169"/>
      <c r="QUF15" s="169"/>
      <c r="QUG15" s="169"/>
      <c r="QUP15" s="169"/>
      <c r="QUQ15" s="169"/>
      <c r="QUR15" s="169"/>
      <c r="QUS15" s="169"/>
      <c r="QUT15" s="169"/>
      <c r="QUU15" s="169"/>
      <c r="QUV15" s="169"/>
      <c r="QVE15" s="169"/>
      <c r="QVF15" s="169"/>
      <c r="QVG15" s="169"/>
      <c r="QVH15" s="169"/>
      <c r="QVI15" s="169"/>
      <c r="QVJ15" s="169"/>
      <c r="QVK15" s="169"/>
      <c r="QVT15" s="169"/>
      <c r="QVU15" s="169"/>
      <c r="QVV15" s="169"/>
      <c r="QVW15" s="169"/>
      <c r="QVX15" s="169"/>
      <c r="QVY15" s="169"/>
      <c r="QVZ15" s="169"/>
      <c r="QWI15" s="169"/>
      <c r="QWJ15" s="169"/>
      <c r="QWK15" s="169"/>
      <c r="QWL15" s="169"/>
      <c r="QWM15" s="169"/>
      <c r="QWN15" s="169"/>
      <c r="QWO15" s="169"/>
      <c r="QWX15" s="169"/>
      <c r="QWY15" s="169"/>
      <c r="QWZ15" s="169"/>
      <c r="QXA15" s="169"/>
      <c r="QXB15" s="169"/>
      <c r="QXC15" s="169"/>
      <c r="QXD15" s="169"/>
      <c r="QXM15" s="169"/>
      <c r="QXN15" s="169"/>
      <c r="QXO15" s="169"/>
      <c r="QXP15" s="169"/>
      <c r="QXQ15" s="169"/>
      <c r="QXR15" s="169"/>
      <c r="QXS15" s="169"/>
      <c r="QYB15" s="169"/>
      <c r="QYC15" s="169"/>
      <c r="QYD15" s="169"/>
      <c r="QYE15" s="169"/>
      <c r="QYF15" s="169"/>
      <c r="QYG15" s="169"/>
      <c r="QYH15" s="169"/>
      <c r="QYQ15" s="169"/>
      <c r="QYR15" s="169"/>
      <c r="QYS15" s="169"/>
      <c r="QYT15" s="169"/>
      <c r="QYU15" s="169"/>
      <c r="QYV15" s="169"/>
      <c r="QYW15" s="169"/>
      <c r="QZF15" s="169"/>
      <c r="QZG15" s="169"/>
      <c r="QZH15" s="169"/>
      <c r="QZI15" s="169"/>
      <c r="QZJ15" s="169"/>
      <c r="QZK15" s="169"/>
      <c r="QZL15" s="169"/>
      <c r="QZU15" s="169"/>
      <c r="QZV15" s="169"/>
      <c r="QZW15" s="169"/>
      <c r="QZX15" s="169"/>
      <c r="QZY15" s="169"/>
      <c r="QZZ15" s="169"/>
      <c r="RAA15" s="169"/>
      <c r="RAJ15" s="169"/>
      <c r="RAK15" s="169"/>
      <c r="RAL15" s="169"/>
      <c r="RAM15" s="169"/>
      <c r="RAN15" s="169"/>
      <c r="RAO15" s="169"/>
      <c r="RAP15" s="169"/>
      <c r="RAY15" s="169"/>
      <c r="RAZ15" s="169"/>
      <c r="RBA15" s="169"/>
      <c r="RBB15" s="169"/>
      <c r="RBC15" s="169"/>
      <c r="RBD15" s="169"/>
      <c r="RBE15" s="169"/>
      <c r="RBN15" s="169"/>
      <c r="RBO15" s="169"/>
      <c r="RBP15" s="169"/>
      <c r="RBQ15" s="169"/>
      <c r="RBR15" s="169"/>
      <c r="RBS15" s="169"/>
      <c r="RBT15" s="169"/>
      <c r="RCC15" s="169"/>
      <c r="RCD15" s="169"/>
      <c r="RCE15" s="169"/>
      <c r="RCF15" s="169"/>
      <c r="RCG15" s="169"/>
      <c r="RCH15" s="169"/>
      <c r="RCI15" s="169"/>
      <c r="RCR15" s="169"/>
      <c r="RCS15" s="169"/>
      <c r="RCT15" s="169"/>
      <c r="RCU15" s="169"/>
      <c r="RCV15" s="169"/>
      <c r="RCW15" s="169"/>
      <c r="RCX15" s="169"/>
      <c r="RDG15" s="169"/>
      <c r="RDH15" s="169"/>
      <c r="RDI15" s="169"/>
      <c r="RDJ15" s="169"/>
      <c r="RDK15" s="169"/>
      <c r="RDL15" s="169"/>
      <c r="RDM15" s="169"/>
      <c r="RDV15" s="169"/>
      <c r="RDW15" s="169"/>
      <c r="RDX15" s="169"/>
      <c r="RDY15" s="169"/>
      <c r="RDZ15" s="169"/>
      <c r="REA15" s="169"/>
      <c r="REB15" s="169"/>
      <c r="REK15" s="169"/>
      <c r="REL15" s="169"/>
      <c r="REM15" s="169"/>
      <c r="REN15" s="169"/>
      <c r="REO15" s="169"/>
      <c r="REP15" s="169"/>
      <c r="REQ15" s="169"/>
      <c r="REZ15" s="169"/>
      <c r="RFA15" s="169"/>
      <c r="RFB15" s="169"/>
      <c r="RFC15" s="169"/>
      <c r="RFD15" s="169"/>
      <c r="RFE15" s="169"/>
      <c r="RFF15" s="169"/>
      <c r="RFO15" s="169"/>
      <c r="RFP15" s="169"/>
      <c r="RFQ15" s="169"/>
      <c r="RFR15" s="169"/>
      <c r="RFS15" s="169"/>
      <c r="RFT15" s="169"/>
      <c r="RFU15" s="169"/>
      <c r="RGD15" s="169"/>
      <c r="RGE15" s="169"/>
      <c r="RGF15" s="169"/>
      <c r="RGG15" s="169"/>
      <c r="RGH15" s="169"/>
      <c r="RGI15" s="169"/>
      <c r="RGJ15" s="169"/>
      <c r="RGS15" s="169"/>
      <c r="RGT15" s="169"/>
      <c r="RGU15" s="169"/>
      <c r="RGV15" s="169"/>
      <c r="RGW15" s="169"/>
      <c r="RGX15" s="169"/>
      <c r="RGY15" s="169"/>
      <c r="RHH15" s="169"/>
      <c r="RHI15" s="169"/>
      <c r="RHJ15" s="169"/>
      <c r="RHK15" s="169"/>
      <c r="RHL15" s="169"/>
      <c r="RHM15" s="169"/>
      <c r="RHN15" s="169"/>
      <c r="RHW15" s="169"/>
      <c r="RHX15" s="169"/>
      <c r="RHY15" s="169"/>
      <c r="RHZ15" s="169"/>
      <c r="RIA15" s="169"/>
      <c r="RIB15" s="169"/>
      <c r="RIC15" s="169"/>
      <c r="RIL15" s="169"/>
      <c r="RIM15" s="169"/>
      <c r="RIN15" s="169"/>
      <c r="RIO15" s="169"/>
      <c r="RIP15" s="169"/>
      <c r="RIQ15" s="169"/>
      <c r="RIR15" s="169"/>
      <c r="RJA15" s="169"/>
      <c r="RJB15" s="169"/>
      <c r="RJC15" s="169"/>
      <c r="RJD15" s="169"/>
      <c r="RJE15" s="169"/>
      <c r="RJF15" s="169"/>
      <c r="RJG15" s="169"/>
      <c r="RJP15" s="169"/>
      <c r="RJQ15" s="169"/>
      <c r="RJR15" s="169"/>
      <c r="RJS15" s="169"/>
      <c r="RJT15" s="169"/>
      <c r="RJU15" s="169"/>
      <c r="RJV15" s="169"/>
      <c r="RKE15" s="169"/>
      <c r="RKF15" s="169"/>
      <c r="RKG15" s="169"/>
      <c r="RKH15" s="169"/>
      <c r="RKI15" s="169"/>
      <c r="RKJ15" s="169"/>
      <c r="RKK15" s="169"/>
      <c r="RKT15" s="169"/>
      <c r="RKU15" s="169"/>
      <c r="RKV15" s="169"/>
      <c r="RKW15" s="169"/>
      <c r="RKX15" s="169"/>
      <c r="RKY15" s="169"/>
      <c r="RKZ15" s="169"/>
      <c r="RLI15" s="169"/>
      <c r="RLJ15" s="169"/>
      <c r="RLK15" s="169"/>
      <c r="RLL15" s="169"/>
      <c r="RLM15" s="169"/>
      <c r="RLN15" s="169"/>
      <c r="RLO15" s="169"/>
      <c r="RLX15" s="169"/>
      <c r="RLY15" s="169"/>
      <c r="RLZ15" s="169"/>
      <c r="RMA15" s="169"/>
      <c r="RMB15" s="169"/>
      <c r="RMC15" s="169"/>
      <c r="RMD15" s="169"/>
      <c r="RMM15" s="169"/>
      <c r="RMN15" s="169"/>
      <c r="RMO15" s="169"/>
      <c r="RMP15" s="169"/>
      <c r="RMQ15" s="169"/>
      <c r="RMR15" s="169"/>
      <c r="RMS15" s="169"/>
      <c r="RNB15" s="169"/>
      <c r="RNC15" s="169"/>
      <c r="RND15" s="169"/>
      <c r="RNE15" s="169"/>
      <c r="RNF15" s="169"/>
      <c r="RNG15" s="169"/>
      <c r="RNH15" s="169"/>
      <c r="RNQ15" s="169"/>
      <c r="RNR15" s="169"/>
      <c r="RNS15" s="169"/>
      <c r="RNT15" s="169"/>
      <c r="RNU15" s="169"/>
      <c r="RNV15" s="169"/>
      <c r="RNW15" s="169"/>
      <c r="ROF15" s="169"/>
      <c r="ROG15" s="169"/>
      <c r="ROH15" s="169"/>
      <c r="ROI15" s="169"/>
      <c r="ROJ15" s="169"/>
      <c r="ROK15" s="169"/>
      <c r="ROL15" s="169"/>
      <c r="ROU15" s="169"/>
      <c r="ROV15" s="169"/>
      <c r="ROW15" s="169"/>
      <c r="ROX15" s="169"/>
      <c r="ROY15" s="169"/>
      <c r="ROZ15" s="169"/>
      <c r="RPA15" s="169"/>
      <c r="RPJ15" s="169"/>
      <c r="RPK15" s="169"/>
      <c r="RPL15" s="169"/>
      <c r="RPM15" s="169"/>
      <c r="RPN15" s="169"/>
      <c r="RPO15" s="169"/>
      <c r="RPP15" s="169"/>
      <c r="RPY15" s="169"/>
      <c r="RPZ15" s="169"/>
      <c r="RQA15" s="169"/>
      <c r="RQB15" s="169"/>
      <c r="RQC15" s="169"/>
      <c r="RQD15" s="169"/>
      <c r="RQE15" s="169"/>
      <c r="RQN15" s="169"/>
      <c r="RQO15" s="169"/>
      <c r="RQP15" s="169"/>
      <c r="RQQ15" s="169"/>
      <c r="RQR15" s="169"/>
      <c r="RQS15" s="169"/>
      <c r="RQT15" s="169"/>
      <c r="RRC15" s="169"/>
      <c r="RRD15" s="169"/>
      <c r="RRE15" s="169"/>
      <c r="RRF15" s="169"/>
      <c r="RRG15" s="169"/>
      <c r="RRH15" s="169"/>
      <c r="RRI15" s="169"/>
      <c r="RRR15" s="169"/>
      <c r="RRS15" s="169"/>
      <c r="RRT15" s="169"/>
      <c r="RRU15" s="169"/>
      <c r="RRV15" s="169"/>
      <c r="RRW15" s="169"/>
      <c r="RRX15" s="169"/>
      <c r="RSG15" s="169"/>
      <c r="RSH15" s="169"/>
      <c r="RSI15" s="169"/>
      <c r="RSJ15" s="169"/>
      <c r="RSK15" s="169"/>
      <c r="RSL15" s="169"/>
      <c r="RSM15" s="169"/>
      <c r="RSV15" s="169"/>
      <c r="RSW15" s="169"/>
      <c r="RSX15" s="169"/>
      <c r="RSY15" s="169"/>
      <c r="RSZ15" s="169"/>
      <c r="RTA15" s="169"/>
      <c r="RTB15" s="169"/>
      <c r="RTK15" s="169"/>
      <c r="RTL15" s="169"/>
      <c r="RTM15" s="169"/>
      <c r="RTN15" s="169"/>
      <c r="RTO15" s="169"/>
      <c r="RTP15" s="169"/>
      <c r="RTQ15" s="169"/>
      <c r="RTZ15" s="169"/>
      <c r="RUA15" s="169"/>
      <c r="RUB15" s="169"/>
      <c r="RUC15" s="169"/>
      <c r="RUD15" s="169"/>
      <c r="RUE15" s="169"/>
      <c r="RUF15" s="169"/>
      <c r="RUO15" s="169"/>
      <c r="RUP15" s="169"/>
      <c r="RUQ15" s="169"/>
      <c r="RUR15" s="169"/>
      <c r="RUS15" s="169"/>
      <c r="RUT15" s="169"/>
      <c r="RUU15" s="169"/>
      <c r="RVD15" s="169"/>
      <c r="RVE15" s="169"/>
      <c r="RVF15" s="169"/>
      <c r="RVG15" s="169"/>
      <c r="RVH15" s="169"/>
      <c r="RVI15" s="169"/>
      <c r="RVJ15" s="169"/>
      <c r="RVS15" s="169"/>
      <c r="RVT15" s="169"/>
      <c r="RVU15" s="169"/>
      <c r="RVV15" s="169"/>
      <c r="RVW15" s="169"/>
      <c r="RVX15" s="169"/>
      <c r="RVY15" s="169"/>
      <c r="RWH15" s="169"/>
      <c r="RWI15" s="169"/>
      <c r="RWJ15" s="169"/>
      <c r="RWK15" s="169"/>
      <c r="RWL15" s="169"/>
      <c r="RWM15" s="169"/>
      <c r="RWN15" s="169"/>
      <c r="RWW15" s="169"/>
      <c r="RWX15" s="169"/>
      <c r="RWY15" s="169"/>
      <c r="RWZ15" s="169"/>
      <c r="RXA15" s="169"/>
      <c r="RXB15" s="169"/>
      <c r="RXC15" s="169"/>
      <c r="RXL15" s="169"/>
      <c r="RXM15" s="169"/>
      <c r="RXN15" s="169"/>
      <c r="RXO15" s="169"/>
      <c r="RXP15" s="169"/>
      <c r="RXQ15" s="169"/>
      <c r="RXR15" s="169"/>
      <c r="RYA15" s="169"/>
      <c r="RYB15" s="169"/>
      <c r="RYC15" s="169"/>
      <c r="RYD15" s="169"/>
      <c r="RYE15" s="169"/>
      <c r="RYF15" s="169"/>
      <c r="RYG15" s="169"/>
      <c r="RYP15" s="169"/>
      <c r="RYQ15" s="169"/>
      <c r="RYR15" s="169"/>
      <c r="RYS15" s="169"/>
      <c r="RYT15" s="169"/>
      <c r="RYU15" s="169"/>
      <c r="RYV15" s="169"/>
      <c r="RZE15" s="169"/>
      <c r="RZF15" s="169"/>
      <c r="RZG15" s="169"/>
      <c r="RZH15" s="169"/>
      <c r="RZI15" s="169"/>
      <c r="RZJ15" s="169"/>
      <c r="RZK15" s="169"/>
      <c r="RZT15" s="169"/>
      <c r="RZU15" s="169"/>
      <c r="RZV15" s="169"/>
      <c r="RZW15" s="169"/>
      <c r="RZX15" s="169"/>
      <c r="RZY15" s="169"/>
      <c r="RZZ15" s="169"/>
      <c r="SAI15" s="169"/>
      <c r="SAJ15" s="169"/>
      <c r="SAK15" s="169"/>
      <c r="SAL15" s="169"/>
      <c r="SAM15" s="169"/>
      <c r="SAN15" s="169"/>
      <c r="SAO15" s="169"/>
      <c r="SAX15" s="169"/>
      <c r="SAY15" s="169"/>
      <c r="SAZ15" s="169"/>
      <c r="SBA15" s="169"/>
      <c r="SBB15" s="169"/>
      <c r="SBC15" s="169"/>
      <c r="SBD15" s="169"/>
      <c r="SBM15" s="169"/>
      <c r="SBN15" s="169"/>
      <c r="SBO15" s="169"/>
      <c r="SBP15" s="169"/>
      <c r="SBQ15" s="169"/>
      <c r="SBR15" s="169"/>
      <c r="SBS15" s="169"/>
      <c r="SCB15" s="169"/>
      <c r="SCC15" s="169"/>
      <c r="SCD15" s="169"/>
      <c r="SCE15" s="169"/>
      <c r="SCF15" s="169"/>
      <c r="SCG15" s="169"/>
      <c r="SCH15" s="169"/>
      <c r="SCQ15" s="169"/>
      <c r="SCR15" s="169"/>
      <c r="SCS15" s="169"/>
      <c r="SCT15" s="169"/>
      <c r="SCU15" s="169"/>
      <c r="SCV15" s="169"/>
      <c r="SCW15" s="169"/>
      <c r="SDF15" s="169"/>
      <c r="SDG15" s="169"/>
      <c r="SDH15" s="169"/>
      <c r="SDI15" s="169"/>
      <c r="SDJ15" s="169"/>
      <c r="SDK15" s="169"/>
      <c r="SDL15" s="169"/>
      <c r="SDU15" s="169"/>
      <c r="SDV15" s="169"/>
      <c r="SDW15" s="169"/>
      <c r="SDX15" s="169"/>
      <c r="SDY15" s="169"/>
      <c r="SDZ15" s="169"/>
      <c r="SEA15" s="169"/>
      <c r="SEJ15" s="169"/>
      <c r="SEK15" s="169"/>
      <c r="SEL15" s="169"/>
      <c r="SEM15" s="169"/>
      <c r="SEN15" s="169"/>
      <c r="SEO15" s="169"/>
      <c r="SEP15" s="169"/>
      <c r="SEY15" s="169"/>
      <c r="SEZ15" s="169"/>
      <c r="SFA15" s="169"/>
      <c r="SFB15" s="169"/>
      <c r="SFC15" s="169"/>
      <c r="SFD15" s="169"/>
      <c r="SFE15" s="169"/>
      <c r="SFN15" s="169"/>
      <c r="SFO15" s="169"/>
      <c r="SFP15" s="169"/>
      <c r="SFQ15" s="169"/>
      <c r="SFR15" s="169"/>
      <c r="SFS15" s="169"/>
      <c r="SFT15" s="169"/>
      <c r="SGC15" s="169"/>
      <c r="SGD15" s="169"/>
      <c r="SGE15" s="169"/>
      <c r="SGF15" s="169"/>
      <c r="SGG15" s="169"/>
      <c r="SGH15" s="169"/>
      <c r="SGI15" s="169"/>
      <c r="SGR15" s="169"/>
      <c r="SGS15" s="169"/>
      <c r="SGT15" s="169"/>
      <c r="SGU15" s="169"/>
      <c r="SGV15" s="169"/>
      <c r="SGW15" s="169"/>
      <c r="SGX15" s="169"/>
      <c r="SHG15" s="169"/>
      <c r="SHH15" s="169"/>
      <c r="SHI15" s="169"/>
      <c r="SHJ15" s="169"/>
      <c r="SHK15" s="169"/>
      <c r="SHL15" s="169"/>
      <c r="SHM15" s="169"/>
      <c r="SHV15" s="169"/>
      <c r="SHW15" s="169"/>
      <c r="SHX15" s="169"/>
      <c r="SHY15" s="169"/>
      <c r="SHZ15" s="169"/>
      <c r="SIA15" s="169"/>
      <c r="SIB15" s="169"/>
      <c r="SIK15" s="169"/>
      <c r="SIL15" s="169"/>
      <c r="SIM15" s="169"/>
      <c r="SIN15" s="169"/>
      <c r="SIO15" s="169"/>
      <c r="SIP15" s="169"/>
      <c r="SIQ15" s="169"/>
      <c r="SIZ15" s="169"/>
      <c r="SJA15" s="169"/>
      <c r="SJB15" s="169"/>
      <c r="SJC15" s="169"/>
      <c r="SJD15" s="169"/>
      <c r="SJE15" s="169"/>
      <c r="SJF15" s="169"/>
      <c r="SJO15" s="169"/>
      <c r="SJP15" s="169"/>
      <c r="SJQ15" s="169"/>
      <c r="SJR15" s="169"/>
      <c r="SJS15" s="169"/>
      <c r="SJT15" s="169"/>
      <c r="SJU15" s="169"/>
      <c r="SKD15" s="169"/>
      <c r="SKE15" s="169"/>
      <c r="SKF15" s="169"/>
      <c r="SKG15" s="169"/>
      <c r="SKH15" s="169"/>
      <c r="SKI15" s="169"/>
      <c r="SKJ15" s="169"/>
      <c r="SKS15" s="169"/>
      <c r="SKT15" s="169"/>
      <c r="SKU15" s="169"/>
      <c r="SKV15" s="169"/>
      <c r="SKW15" s="169"/>
      <c r="SKX15" s="169"/>
      <c r="SKY15" s="169"/>
      <c r="SLH15" s="169"/>
      <c r="SLI15" s="169"/>
      <c r="SLJ15" s="169"/>
      <c r="SLK15" s="169"/>
      <c r="SLL15" s="169"/>
      <c r="SLM15" s="169"/>
      <c r="SLN15" s="169"/>
      <c r="SLW15" s="169"/>
      <c r="SLX15" s="169"/>
      <c r="SLY15" s="169"/>
      <c r="SLZ15" s="169"/>
      <c r="SMA15" s="169"/>
      <c r="SMB15" s="169"/>
      <c r="SMC15" s="169"/>
      <c r="SML15" s="169"/>
      <c r="SMM15" s="169"/>
      <c r="SMN15" s="169"/>
      <c r="SMO15" s="169"/>
      <c r="SMP15" s="169"/>
      <c r="SMQ15" s="169"/>
      <c r="SMR15" s="169"/>
      <c r="SNA15" s="169"/>
      <c r="SNB15" s="169"/>
      <c r="SNC15" s="169"/>
      <c r="SND15" s="169"/>
      <c r="SNE15" s="169"/>
      <c r="SNF15" s="169"/>
      <c r="SNG15" s="169"/>
      <c r="SNP15" s="169"/>
      <c r="SNQ15" s="169"/>
      <c r="SNR15" s="169"/>
      <c r="SNS15" s="169"/>
      <c r="SNT15" s="169"/>
      <c r="SNU15" s="169"/>
      <c r="SNV15" s="169"/>
      <c r="SOE15" s="169"/>
      <c r="SOF15" s="169"/>
      <c r="SOG15" s="169"/>
      <c r="SOH15" s="169"/>
      <c r="SOI15" s="169"/>
      <c r="SOJ15" s="169"/>
      <c r="SOK15" s="169"/>
      <c r="SOT15" s="169"/>
      <c r="SOU15" s="169"/>
      <c r="SOV15" s="169"/>
      <c r="SOW15" s="169"/>
      <c r="SOX15" s="169"/>
      <c r="SOY15" s="169"/>
      <c r="SOZ15" s="169"/>
      <c r="SPI15" s="169"/>
      <c r="SPJ15" s="169"/>
      <c r="SPK15" s="169"/>
      <c r="SPL15" s="169"/>
      <c r="SPM15" s="169"/>
      <c r="SPN15" s="169"/>
      <c r="SPO15" s="169"/>
      <c r="SPX15" s="169"/>
      <c r="SPY15" s="169"/>
      <c r="SPZ15" s="169"/>
      <c r="SQA15" s="169"/>
      <c r="SQB15" s="169"/>
      <c r="SQC15" s="169"/>
      <c r="SQD15" s="169"/>
      <c r="SQM15" s="169"/>
      <c r="SQN15" s="169"/>
      <c r="SQO15" s="169"/>
      <c r="SQP15" s="169"/>
      <c r="SQQ15" s="169"/>
      <c r="SQR15" s="169"/>
      <c r="SQS15" s="169"/>
      <c r="SRB15" s="169"/>
      <c r="SRC15" s="169"/>
      <c r="SRD15" s="169"/>
      <c r="SRE15" s="169"/>
      <c r="SRF15" s="169"/>
      <c r="SRG15" s="169"/>
      <c r="SRH15" s="169"/>
      <c r="SRQ15" s="169"/>
      <c r="SRR15" s="169"/>
      <c r="SRS15" s="169"/>
      <c r="SRT15" s="169"/>
      <c r="SRU15" s="169"/>
      <c r="SRV15" s="169"/>
      <c r="SRW15" s="169"/>
      <c r="SSF15" s="169"/>
      <c r="SSG15" s="169"/>
      <c r="SSH15" s="169"/>
      <c r="SSI15" s="169"/>
      <c r="SSJ15" s="169"/>
      <c r="SSK15" s="169"/>
      <c r="SSL15" s="169"/>
      <c r="SSU15" s="169"/>
      <c r="SSV15" s="169"/>
      <c r="SSW15" s="169"/>
      <c r="SSX15" s="169"/>
      <c r="SSY15" s="169"/>
      <c r="SSZ15" s="169"/>
      <c r="STA15" s="169"/>
      <c r="STJ15" s="169"/>
      <c r="STK15" s="169"/>
      <c r="STL15" s="169"/>
      <c r="STM15" s="169"/>
      <c r="STN15" s="169"/>
      <c r="STO15" s="169"/>
      <c r="STP15" s="169"/>
      <c r="STY15" s="169"/>
      <c r="STZ15" s="169"/>
      <c r="SUA15" s="169"/>
      <c r="SUB15" s="169"/>
      <c r="SUC15" s="169"/>
      <c r="SUD15" s="169"/>
      <c r="SUE15" s="169"/>
      <c r="SUN15" s="169"/>
      <c r="SUO15" s="169"/>
      <c r="SUP15" s="169"/>
      <c r="SUQ15" s="169"/>
      <c r="SUR15" s="169"/>
      <c r="SUS15" s="169"/>
      <c r="SUT15" s="169"/>
      <c r="SVC15" s="169"/>
      <c r="SVD15" s="169"/>
      <c r="SVE15" s="169"/>
      <c r="SVF15" s="169"/>
      <c r="SVG15" s="169"/>
      <c r="SVH15" s="169"/>
      <c r="SVI15" s="169"/>
      <c r="SVR15" s="169"/>
      <c r="SVS15" s="169"/>
      <c r="SVT15" s="169"/>
      <c r="SVU15" s="169"/>
      <c r="SVV15" s="169"/>
      <c r="SVW15" s="169"/>
      <c r="SVX15" s="169"/>
      <c r="SWG15" s="169"/>
      <c r="SWH15" s="169"/>
      <c r="SWI15" s="169"/>
      <c r="SWJ15" s="169"/>
      <c r="SWK15" s="169"/>
      <c r="SWL15" s="169"/>
      <c r="SWM15" s="169"/>
      <c r="SWV15" s="169"/>
      <c r="SWW15" s="169"/>
      <c r="SWX15" s="169"/>
      <c r="SWY15" s="169"/>
      <c r="SWZ15" s="169"/>
      <c r="SXA15" s="169"/>
      <c r="SXB15" s="169"/>
      <c r="SXK15" s="169"/>
      <c r="SXL15" s="169"/>
      <c r="SXM15" s="169"/>
      <c r="SXN15" s="169"/>
      <c r="SXO15" s="169"/>
      <c r="SXP15" s="169"/>
      <c r="SXQ15" s="169"/>
      <c r="SXZ15" s="169"/>
      <c r="SYA15" s="169"/>
      <c r="SYB15" s="169"/>
      <c r="SYC15" s="169"/>
      <c r="SYD15" s="169"/>
      <c r="SYE15" s="169"/>
      <c r="SYF15" s="169"/>
      <c r="SYO15" s="169"/>
      <c r="SYP15" s="169"/>
      <c r="SYQ15" s="169"/>
      <c r="SYR15" s="169"/>
      <c r="SYS15" s="169"/>
      <c r="SYT15" s="169"/>
      <c r="SYU15" s="169"/>
      <c r="SZD15" s="169"/>
      <c r="SZE15" s="169"/>
      <c r="SZF15" s="169"/>
      <c r="SZG15" s="169"/>
      <c r="SZH15" s="169"/>
      <c r="SZI15" s="169"/>
      <c r="SZJ15" s="169"/>
      <c r="SZS15" s="169"/>
      <c r="SZT15" s="169"/>
      <c r="SZU15" s="169"/>
      <c r="SZV15" s="169"/>
      <c r="SZW15" s="169"/>
      <c r="SZX15" s="169"/>
      <c r="SZY15" s="169"/>
      <c r="TAH15" s="169"/>
      <c r="TAI15" s="169"/>
      <c r="TAJ15" s="169"/>
      <c r="TAK15" s="169"/>
      <c r="TAL15" s="169"/>
      <c r="TAM15" s="169"/>
      <c r="TAN15" s="169"/>
      <c r="TAW15" s="169"/>
      <c r="TAX15" s="169"/>
      <c r="TAY15" s="169"/>
      <c r="TAZ15" s="169"/>
      <c r="TBA15" s="169"/>
      <c r="TBB15" s="169"/>
      <c r="TBC15" s="169"/>
      <c r="TBL15" s="169"/>
      <c r="TBM15" s="169"/>
      <c r="TBN15" s="169"/>
      <c r="TBO15" s="169"/>
      <c r="TBP15" s="169"/>
      <c r="TBQ15" s="169"/>
      <c r="TBR15" s="169"/>
      <c r="TCA15" s="169"/>
      <c r="TCB15" s="169"/>
      <c r="TCC15" s="169"/>
      <c r="TCD15" s="169"/>
      <c r="TCE15" s="169"/>
      <c r="TCF15" s="169"/>
      <c r="TCG15" s="169"/>
      <c r="TCP15" s="169"/>
      <c r="TCQ15" s="169"/>
      <c r="TCR15" s="169"/>
      <c r="TCS15" s="169"/>
      <c r="TCT15" s="169"/>
      <c r="TCU15" s="169"/>
      <c r="TCV15" s="169"/>
      <c r="TDE15" s="169"/>
      <c r="TDF15" s="169"/>
      <c r="TDG15" s="169"/>
      <c r="TDH15" s="169"/>
      <c r="TDI15" s="169"/>
      <c r="TDJ15" s="169"/>
      <c r="TDK15" s="169"/>
      <c r="TDT15" s="169"/>
      <c r="TDU15" s="169"/>
      <c r="TDV15" s="169"/>
      <c r="TDW15" s="169"/>
      <c r="TDX15" s="169"/>
      <c r="TDY15" s="169"/>
      <c r="TDZ15" s="169"/>
      <c r="TEI15" s="169"/>
      <c r="TEJ15" s="169"/>
      <c r="TEK15" s="169"/>
      <c r="TEL15" s="169"/>
      <c r="TEM15" s="169"/>
      <c r="TEN15" s="169"/>
      <c r="TEO15" s="169"/>
      <c r="TEX15" s="169"/>
      <c r="TEY15" s="169"/>
      <c r="TEZ15" s="169"/>
      <c r="TFA15" s="169"/>
      <c r="TFB15" s="169"/>
      <c r="TFC15" s="169"/>
      <c r="TFD15" s="169"/>
      <c r="TFM15" s="169"/>
      <c r="TFN15" s="169"/>
      <c r="TFO15" s="169"/>
      <c r="TFP15" s="169"/>
      <c r="TFQ15" s="169"/>
      <c r="TFR15" s="169"/>
      <c r="TFS15" s="169"/>
      <c r="TGB15" s="169"/>
      <c r="TGC15" s="169"/>
      <c r="TGD15" s="169"/>
      <c r="TGE15" s="169"/>
      <c r="TGF15" s="169"/>
      <c r="TGG15" s="169"/>
      <c r="TGH15" s="169"/>
      <c r="TGQ15" s="169"/>
      <c r="TGR15" s="169"/>
      <c r="TGS15" s="169"/>
      <c r="TGT15" s="169"/>
      <c r="TGU15" s="169"/>
      <c r="TGV15" s="169"/>
      <c r="TGW15" s="169"/>
      <c r="THF15" s="169"/>
      <c r="THG15" s="169"/>
      <c r="THH15" s="169"/>
      <c r="THI15" s="169"/>
      <c r="THJ15" s="169"/>
      <c r="THK15" s="169"/>
      <c r="THL15" s="169"/>
      <c r="THU15" s="169"/>
      <c r="THV15" s="169"/>
      <c r="THW15" s="169"/>
      <c r="THX15" s="169"/>
      <c r="THY15" s="169"/>
      <c r="THZ15" s="169"/>
      <c r="TIA15" s="169"/>
      <c r="TIJ15" s="169"/>
      <c r="TIK15" s="169"/>
      <c r="TIL15" s="169"/>
      <c r="TIM15" s="169"/>
      <c r="TIN15" s="169"/>
      <c r="TIO15" s="169"/>
      <c r="TIP15" s="169"/>
      <c r="TIY15" s="169"/>
      <c r="TIZ15" s="169"/>
      <c r="TJA15" s="169"/>
      <c r="TJB15" s="169"/>
      <c r="TJC15" s="169"/>
      <c r="TJD15" s="169"/>
      <c r="TJE15" s="169"/>
      <c r="TJN15" s="169"/>
      <c r="TJO15" s="169"/>
      <c r="TJP15" s="169"/>
      <c r="TJQ15" s="169"/>
      <c r="TJR15" s="169"/>
      <c r="TJS15" s="169"/>
      <c r="TJT15" s="169"/>
      <c r="TKC15" s="169"/>
      <c r="TKD15" s="169"/>
      <c r="TKE15" s="169"/>
      <c r="TKF15" s="169"/>
      <c r="TKG15" s="169"/>
      <c r="TKH15" s="169"/>
      <c r="TKI15" s="169"/>
      <c r="TKR15" s="169"/>
      <c r="TKS15" s="169"/>
      <c r="TKT15" s="169"/>
      <c r="TKU15" s="169"/>
      <c r="TKV15" s="169"/>
      <c r="TKW15" s="169"/>
      <c r="TKX15" s="169"/>
      <c r="TLG15" s="169"/>
      <c r="TLH15" s="169"/>
      <c r="TLI15" s="169"/>
      <c r="TLJ15" s="169"/>
      <c r="TLK15" s="169"/>
      <c r="TLL15" s="169"/>
      <c r="TLM15" s="169"/>
      <c r="TLV15" s="169"/>
      <c r="TLW15" s="169"/>
      <c r="TLX15" s="169"/>
      <c r="TLY15" s="169"/>
      <c r="TLZ15" s="169"/>
      <c r="TMA15" s="169"/>
      <c r="TMB15" s="169"/>
      <c r="TMK15" s="169"/>
      <c r="TML15" s="169"/>
      <c r="TMM15" s="169"/>
      <c r="TMN15" s="169"/>
      <c r="TMO15" s="169"/>
      <c r="TMP15" s="169"/>
      <c r="TMQ15" s="169"/>
      <c r="TMZ15" s="169"/>
      <c r="TNA15" s="169"/>
      <c r="TNB15" s="169"/>
      <c r="TNC15" s="169"/>
      <c r="TND15" s="169"/>
      <c r="TNE15" s="169"/>
      <c r="TNF15" s="169"/>
      <c r="TNO15" s="169"/>
      <c r="TNP15" s="169"/>
      <c r="TNQ15" s="169"/>
      <c r="TNR15" s="169"/>
      <c r="TNS15" s="169"/>
      <c r="TNT15" s="169"/>
      <c r="TNU15" s="169"/>
      <c r="TOD15" s="169"/>
      <c r="TOE15" s="169"/>
      <c r="TOF15" s="169"/>
      <c r="TOG15" s="169"/>
      <c r="TOH15" s="169"/>
      <c r="TOI15" s="169"/>
      <c r="TOJ15" s="169"/>
      <c r="TOS15" s="169"/>
      <c r="TOT15" s="169"/>
      <c r="TOU15" s="169"/>
      <c r="TOV15" s="169"/>
      <c r="TOW15" s="169"/>
      <c r="TOX15" s="169"/>
      <c r="TOY15" s="169"/>
      <c r="TPH15" s="169"/>
      <c r="TPI15" s="169"/>
      <c r="TPJ15" s="169"/>
      <c r="TPK15" s="169"/>
      <c r="TPL15" s="169"/>
      <c r="TPM15" s="169"/>
      <c r="TPN15" s="169"/>
      <c r="TPW15" s="169"/>
      <c r="TPX15" s="169"/>
      <c r="TPY15" s="169"/>
      <c r="TPZ15" s="169"/>
      <c r="TQA15" s="169"/>
      <c r="TQB15" s="169"/>
      <c r="TQC15" s="169"/>
      <c r="TQL15" s="169"/>
      <c r="TQM15" s="169"/>
      <c r="TQN15" s="169"/>
      <c r="TQO15" s="169"/>
      <c r="TQP15" s="169"/>
      <c r="TQQ15" s="169"/>
      <c r="TQR15" s="169"/>
      <c r="TRA15" s="169"/>
      <c r="TRB15" s="169"/>
      <c r="TRC15" s="169"/>
      <c r="TRD15" s="169"/>
      <c r="TRE15" s="169"/>
      <c r="TRF15" s="169"/>
      <c r="TRG15" s="169"/>
      <c r="TRP15" s="169"/>
      <c r="TRQ15" s="169"/>
      <c r="TRR15" s="169"/>
      <c r="TRS15" s="169"/>
      <c r="TRT15" s="169"/>
      <c r="TRU15" s="169"/>
      <c r="TRV15" s="169"/>
      <c r="TSE15" s="169"/>
      <c r="TSF15" s="169"/>
      <c r="TSG15" s="169"/>
      <c r="TSH15" s="169"/>
      <c r="TSI15" s="169"/>
      <c r="TSJ15" s="169"/>
      <c r="TSK15" s="169"/>
      <c r="TST15" s="169"/>
      <c r="TSU15" s="169"/>
      <c r="TSV15" s="169"/>
      <c r="TSW15" s="169"/>
      <c r="TSX15" s="169"/>
      <c r="TSY15" s="169"/>
      <c r="TSZ15" s="169"/>
      <c r="TTI15" s="169"/>
      <c r="TTJ15" s="169"/>
      <c r="TTK15" s="169"/>
      <c r="TTL15" s="169"/>
      <c r="TTM15" s="169"/>
      <c r="TTN15" s="169"/>
      <c r="TTO15" s="169"/>
      <c r="TTX15" s="169"/>
      <c r="TTY15" s="169"/>
      <c r="TTZ15" s="169"/>
      <c r="TUA15" s="169"/>
      <c r="TUB15" s="169"/>
      <c r="TUC15" s="169"/>
      <c r="TUD15" s="169"/>
      <c r="TUM15" s="169"/>
      <c r="TUN15" s="169"/>
      <c r="TUO15" s="169"/>
      <c r="TUP15" s="169"/>
      <c r="TUQ15" s="169"/>
      <c r="TUR15" s="169"/>
      <c r="TUS15" s="169"/>
      <c r="TVB15" s="169"/>
      <c r="TVC15" s="169"/>
      <c r="TVD15" s="169"/>
      <c r="TVE15" s="169"/>
      <c r="TVF15" s="169"/>
      <c r="TVG15" s="169"/>
      <c r="TVH15" s="169"/>
      <c r="TVQ15" s="169"/>
      <c r="TVR15" s="169"/>
      <c r="TVS15" s="169"/>
      <c r="TVT15" s="169"/>
      <c r="TVU15" s="169"/>
      <c r="TVV15" s="169"/>
      <c r="TVW15" s="169"/>
      <c r="TWF15" s="169"/>
      <c r="TWG15" s="169"/>
      <c r="TWH15" s="169"/>
      <c r="TWI15" s="169"/>
      <c r="TWJ15" s="169"/>
      <c r="TWK15" s="169"/>
      <c r="TWL15" s="169"/>
      <c r="TWU15" s="169"/>
      <c r="TWV15" s="169"/>
      <c r="TWW15" s="169"/>
      <c r="TWX15" s="169"/>
      <c r="TWY15" s="169"/>
      <c r="TWZ15" s="169"/>
      <c r="TXA15" s="169"/>
      <c r="TXJ15" s="169"/>
      <c r="TXK15" s="169"/>
      <c r="TXL15" s="169"/>
      <c r="TXM15" s="169"/>
      <c r="TXN15" s="169"/>
      <c r="TXO15" s="169"/>
      <c r="TXP15" s="169"/>
      <c r="TXY15" s="169"/>
      <c r="TXZ15" s="169"/>
      <c r="TYA15" s="169"/>
      <c r="TYB15" s="169"/>
      <c r="TYC15" s="169"/>
      <c r="TYD15" s="169"/>
      <c r="TYE15" s="169"/>
      <c r="TYN15" s="169"/>
      <c r="TYO15" s="169"/>
      <c r="TYP15" s="169"/>
      <c r="TYQ15" s="169"/>
      <c r="TYR15" s="169"/>
      <c r="TYS15" s="169"/>
      <c r="TYT15" s="169"/>
      <c r="TZC15" s="169"/>
      <c r="TZD15" s="169"/>
      <c r="TZE15" s="169"/>
      <c r="TZF15" s="169"/>
      <c r="TZG15" s="169"/>
      <c r="TZH15" s="169"/>
      <c r="TZI15" s="169"/>
      <c r="TZR15" s="169"/>
      <c r="TZS15" s="169"/>
      <c r="TZT15" s="169"/>
      <c r="TZU15" s="169"/>
      <c r="TZV15" s="169"/>
      <c r="TZW15" s="169"/>
      <c r="TZX15" s="169"/>
      <c r="UAG15" s="169"/>
      <c r="UAH15" s="169"/>
      <c r="UAI15" s="169"/>
      <c r="UAJ15" s="169"/>
      <c r="UAK15" s="169"/>
      <c r="UAL15" s="169"/>
      <c r="UAM15" s="169"/>
      <c r="UAV15" s="169"/>
      <c r="UAW15" s="169"/>
      <c r="UAX15" s="169"/>
      <c r="UAY15" s="169"/>
      <c r="UAZ15" s="169"/>
      <c r="UBA15" s="169"/>
      <c r="UBB15" s="169"/>
      <c r="UBK15" s="169"/>
      <c r="UBL15" s="169"/>
      <c r="UBM15" s="169"/>
      <c r="UBN15" s="169"/>
      <c r="UBO15" s="169"/>
      <c r="UBP15" s="169"/>
      <c r="UBQ15" s="169"/>
      <c r="UBZ15" s="169"/>
      <c r="UCA15" s="169"/>
      <c r="UCB15" s="169"/>
      <c r="UCC15" s="169"/>
      <c r="UCD15" s="169"/>
      <c r="UCE15" s="169"/>
      <c r="UCF15" s="169"/>
      <c r="UCO15" s="169"/>
      <c r="UCP15" s="169"/>
      <c r="UCQ15" s="169"/>
      <c r="UCR15" s="169"/>
      <c r="UCS15" s="169"/>
      <c r="UCT15" s="169"/>
      <c r="UCU15" s="169"/>
      <c r="UDD15" s="169"/>
      <c r="UDE15" s="169"/>
      <c r="UDF15" s="169"/>
      <c r="UDG15" s="169"/>
      <c r="UDH15" s="169"/>
      <c r="UDI15" s="169"/>
      <c r="UDJ15" s="169"/>
      <c r="UDS15" s="169"/>
      <c r="UDT15" s="169"/>
      <c r="UDU15" s="169"/>
      <c r="UDV15" s="169"/>
      <c r="UDW15" s="169"/>
      <c r="UDX15" s="169"/>
      <c r="UDY15" s="169"/>
      <c r="UEH15" s="169"/>
      <c r="UEI15" s="169"/>
      <c r="UEJ15" s="169"/>
      <c r="UEK15" s="169"/>
      <c r="UEL15" s="169"/>
      <c r="UEM15" s="169"/>
      <c r="UEN15" s="169"/>
      <c r="UEW15" s="169"/>
      <c r="UEX15" s="169"/>
      <c r="UEY15" s="169"/>
      <c r="UEZ15" s="169"/>
      <c r="UFA15" s="169"/>
      <c r="UFB15" s="169"/>
      <c r="UFC15" s="169"/>
      <c r="UFL15" s="169"/>
      <c r="UFM15" s="169"/>
      <c r="UFN15" s="169"/>
      <c r="UFO15" s="169"/>
      <c r="UFP15" s="169"/>
      <c r="UFQ15" s="169"/>
      <c r="UFR15" s="169"/>
      <c r="UGA15" s="169"/>
      <c r="UGB15" s="169"/>
      <c r="UGC15" s="169"/>
      <c r="UGD15" s="169"/>
      <c r="UGE15" s="169"/>
      <c r="UGF15" s="169"/>
      <c r="UGG15" s="169"/>
      <c r="UGP15" s="169"/>
      <c r="UGQ15" s="169"/>
      <c r="UGR15" s="169"/>
      <c r="UGS15" s="169"/>
      <c r="UGT15" s="169"/>
      <c r="UGU15" s="169"/>
      <c r="UGV15" s="169"/>
      <c r="UHE15" s="169"/>
      <c r="UHF15" s="169"/>
      <c r="UHG15" s="169"/>
      <c r="UHH15" s="169"/>
      <c r="UHI15" s="169"/>
      <c r="UHJ15" s="169"/>
      <c r="UHK15" s="169"/>
      <c r="UHT15" s="169"/>
      <c r="UHU15" s="169"/>
      <c r="UHV15" s="169"/>
      <c r="UHW15" s="169"/>
      <c r="UHX15" s="169"/>
      <c r="UHY15" s="169"/>
      <c r="UHZ15" s="169"/>
      <c r="UII15" s="169"/>
      <c r="UIJ15" s="169"/>
      <c r="UIK15" s="169"/>
      <c r="UIL15" s="169"/>
      <c r="UIM15" s="169"/>
      <c r="UIN15" s="169"/>
      <c r="UIO15" s="169"/>
      <c r="UIX15" s="169"/>
      <c r="UIY15" s="169"/>
      <c r="UIZ15" s="169"/>
      <c r="UJA15" s="169"/>
      <c r="UJB15" s="169"/>
      <c r="UJC15" s="169"/>
      <c r="UJD15" s="169"/>
      <c r="UJM15" s="169"/>
      <c r="UJN15" s="169"/>
      <c r="UJO15" s="169"/>
      <c r="UJP15" s="169"/>
      <c r="UJQ15" s="169"/>
      <c r="UJR15" s="169"/>
      <c r="UJS15" s="169"/>
      <c r="UKB15" s="169"/>
      <c r="UKC15" s="169"/>
      <c r="UKD15" s="169"/>
      <c r="UKE15" s="169"/>
      <c r="UKF15" s="169"/>
      <c r="UKG15" s="169"/>
      <c r="UKH15" s="169"/>
      <c r="UKQ15" s="169"/>
      <c r="UKR15" s="169"/>
      <c r="UKS15" s="169"/>
      <c r="UKT15" s="169"/>
      <c r="UKU15" s="169"/>
      <c r="UKV15" s="169"/>
      <c r="UKW15" s="169"/>
      <c r="ULF15" s="169"/>
      <c r="ULG15" s="169"/>
      <c r="ULH15" s="169"/>
      <c r="ULI15" s="169"/>
      <c r="ULJ15" s="169"/>
      <c r="ULK15" s="169"/>
      <c r="ULL15" s="169"/>
      <c r="ULU15" s="169"/>
      <c r="ULV15" s="169"/>
      <c r="ULW15" s="169"/>
      <c r="ULX15" s="169"/>
      <c r="ULY15" s="169"/>
      <c r="ULZ15" s="169"/>
      <c r="UMA15" s="169"/>
      <c r="UMJ15" s="169"/>
      <c r="UMK15" s="169"/>
      <c r="UML15" s="169"/>
      <c r="UMM15" s="169"/>
      <c r="UMN15" s="169"/>
      <c r="UMO15" s="169"/>
      <c r="UMP15" s="169"/>
      <c r="UMY15" s="169"/>
      <c r="UMZ15" s="169"/>
      <c r="UNA15" s="169"/>
      <c r="UNB15" s="169"/>
      <c r="UNC15" s="169"/>
      <c r="UND15" s="169"/>
      <c r="UNE15" s="169"/>
      <c r="UNN15" s="169"/>
      <c r="UNO15" s="169"/>
      <c r="UNP15" s="169"/>
      <c r="UNQ15" s="169"/>
      <c r="UNR15" s="169"/>
      <c r="UNS15" s="169"/>
      <c r="UNT15" s="169"/>
      <c r="UOC15" s="169"/>
      <c r="UOD15" s="169"/>
      <c r="UOE15" s="169"/>
      <c r="UOF15" s="169"/>
      <c r="UOG15" s="169"/>
      <c r="UOH15" s="169"/>
      <c r="UOI15" s="169"/>
      <c r="UOR15" s="169"/>
      <c r="UOS15" s="169"/>
      <c r="UOT15" s="169"/>
      <c r="UOU15" s="169"/>
      <c r="UOV15" s="169"/>
      <c r="UOW15" s="169"/>
      <c r="UOX15" s="169"/>
      <c r="UPG15" s="169"/>
      <c r="UPH15" s="169"/>
      <c r="UPI15" s="169"/>
      <c r="UPJ15" s="169"/>
      <c r="UPK15" s="169"/>
      <c r="UPL15" s="169"/>
      <c r="UPM15" s="169"/>
      <c r="UPV15" s="169"/>
      <c r="UPW15" s="169"/>
      <c r="UPX15" s="169"/>
      <c r="UPY15" s="169"/>
      <c r="UPZ15" s="169"/>
      <c r="UQA15" s="169"/>
      <c r="UQB15" s="169"/>
      <c r="UQK15" s="169"/>
      <c r="UQL15" s="169"/>
      <c r="UQM15" s="169"/>
      <c r="UQN15" s="169"/>
      <c r="UQO15" s="169"/>
      <c r="UQP15" s="169"/>
      <c r="UQQ15" s="169"/>
      <c r="UQZ15" s="169"/>
      <c r="URA15" s="169"/>
      <c r="URB15" s="169"/>
      <c r="URC15" s="169"/>
      <c r="URD15" s="169"/>
      <c r="URE15" s="169"/>
      <c r="URF15" s="169"/>
      <c r="URO15" s="169"/>
      <c r="URP15" s="169"/>
      <c r="URQ15" s="169"/>
      <c r="URR15" s="169"/>
      <c r="URS15" s="169"/>
      <c r="URT15" s="169"/>
      <c r="URU15" s="169"/>
      <c r="USD15" s="169"/>
      <c r="USE15" s="169"/>
      <c r="USF15" s="169"/>
      <c r="USG15" s="169"/>
      <c r="USH15" s="169"/>
      <c r="USI15" s="169"/>
      <c r="USJ15" s="169"/>
      <c r="USS15" s="169"/>
      <c r="UST15" s="169"/>
      <c r="USU15" s="169"/>
      <c r="USV15" s="169"/>
      <c r="USW15" s="169"/>
      <c r="USX15" s="169"/>
      <c r="USY15" s="169"/>
      <c r="UTH15" s="169"/>
      <c r="UTI15" s="169"/>
      <c r="UTJ15" s="169"/>
      <c r="UTK15" s="169"/>
      <c r="UTL15" s="169"/>
      <c r="UTM15" s="169"/>
      <c r="UTN15" s="169"/>
      <c r="UTW15" s="169"/>
      <c r="UTX15" s="169"/>
      <c r="UTY15" s="169"/>
      <c r="UTZ15" s="169"/>
      <c r="UUA15" s="169"/>
      <c r="UUB15" s="169"/>
      <c r="UUC15" s="169"/>
      <c r="UUL15" s="169"/>
      <c r="UUM15" s="169"/>
      <c r="UUN15" s="169"/>
      <c r="UUO15" s="169"/>
      <c r="UUP15" s="169"/>
      <c r="UUQ15" s="169"/>
      <c r="UUR15" s="169"/>
      <c r="UVA15" s="169"/>
      <c r="UVB15" s="169"/>
      <c r="UVC15" s="169"/>
      <c r="UVD15" s="169"/>
      <c r="UVE15" s="169"/>
      <c r="UVF15" s="169"/>
      <c r="UVG15" s="169"/>
      <c r="UVP15" s="169"/>
      <c r="UVQ15" s="169"/>
      <c r="UVR15" s="169"/>
      <c r="UVS15" s="169"/>
      <c r="UVT15" s="169"/>
      <c r="UVU15" s="169"/>
      <c r="UVV15" s="169"/>
      <c r="UWE15" s="169"/>
      <c r="UWF15" s="169"/>
      <c r="UWG15" s="169"/>
      <c r="UWH15" s="169"/>
      <c r="UWI15" s="169"/>
      <c r="UWJ15" s="169"/>
      <c r="UWK15" s="169"/>
      <c r="UWT15" s="169"/>
      <c r="UWU15" s="169"/>
      <c r="UWV15" s="169"/>
      <c r="UWW15" s="169"/>
      <c r="UWX15" s="169"/>
      <c r="UWY15" s="169"/>
      <c r="UWZ15" s="169"/>
      <c r="UXI15" s="169"/>
      <c r="UXJ15" s="169"/>
      <c r="UXK15" s="169"/>
      <c r="UXL15" s="169"/>
      <c r="UXM15" s="169"/>
      <c r="UXN15" s="169"/>
      <c r="UXO15" s="169"/>
      <c r="UXX15" s="169"/>
      <c r="UXY15" s="169"/>
      <c r="UXZ15" s="169"/>
      <c r="UYA15" s="169"/>
      <c r="UYB15" s="169"/>
      <c r="UYC15" s="169"/>
      <c r="UYD15" s="169"/>
      <c r="UYM15" s="169"/>
      <c r="UYN15" s="169"/>
      <c r="UYO15" s="169"/>
      <c r="UYP15" s="169"/>
      <c r="UYQ15" s="169"/>
      <c r="UYR15" s="169"/>
      <c r="UYS15" s="169"/>
      <c r="UZB15" s="169"/>
      <c r="UZC15" s="169"/>
      <c r="UZD15" s="169"/>
      <c r="UZE15" s="169"/>
      <c r="UZF15" s="169"/>
      <c r="UZG15" s="169"/>
      <c r="UZH15" s="169"/>
      <c r="UZQ15" s="169"/>
      <c r="UZR15" s="169"/>
      <c r="UZS15" s="169"/>
      <c r="UZT15" s="169"/>
      <c r="UZU15" s="169"/>
      <c r="UZV15" s="169"/>
      <c r="UZW15" s="169"/>
      <c r="VAF15" s="169"/>
      <c r="VAG15" s="169"/>
      <c r="VAH15" s="169"/>
      <c r="VAI15" s="169"/>
      <c r="VAJ15" s="169"/>
      <c r="VAK15" s="169"/>
      <c r="VAL15" s="169"/>
      <c r="VAU15" s="169"/>
      <c r="VAV15" s="169"/>
      <c r="VAW15" s="169"/>
      <c r="VAX15" s="169"/>
      <c r="VAY15" s="169"/>
      <c r="VAZ15" s="169"/>
      <c r="VBA15" s="169"/>
      <c r="VBJ15" s="169"/>
      <c r="VBK15" s="169"/>
      <c r="VBL15" s="169"/>
      <c r="VBM15" s="169"/>
      <c r="VBN15" s="169"/>
      <c r="VBO15" s="169"/>
      <c r="VBP15" s="169"/>
      <c r="VBY15" s="169"/>
      <c r="VBZ15" s="169"/>
      <c r="VCA15" s="169"/>
      <c r="VCB15" s="169"/>
      <c r="VCC15" s="169"/>
      <c r="VCD15" s="169"/>
      <c r="VCE15" s="169"/>
      <c r="VCN15" s="169"/>
      <c r="VCO15" s="169"/>
      <c r="VCP15" s="169"/>
      <c r="VCQ15" s="169"/>
      <c r="VCR15" s="169"/>
      <c r="VCS15" s="169"/>
      <c r="VCT15" s="169"/>
      <c r="VDC15" s="169"/>
      <c r="VDD15" s="169"/>
      <c r="VDE15" s="169"/>
      <c r="VDF15" s="169"/>
      <c r="VDG15" s="169"/>
      <c r="VDH15" s="169"/>
      <c r="VDI15" s="169"/>
      <c r="VDR15" s="169"/>
      <c r="VDS15" s="169"/>
      <c r="VDT15" s="169"/>
      <c r="VDU15" s="169"/>
      <c r="VDV15" s="169"/>
      <c r="VDW15" s="169"/>
      <c r="VDX15" s="169"/>
      <c r="VEG15" s="169"/>
      <c r="VEH15" s="169"/>
      <c r="VEI15" s="169"/>
      <c r="VEJ15" s="169"/>
      <c r="VEK15" s="169"/>
      <c r="VEL15" s="169"/>
      <c r="VEM15" s="169"/>
      <c r="VEV15" s="169"/>
      <c r="VEW15" s="169"/>
      <c r="VEX15" s="169"/>
      <c r="VEY15" s="169"/>
      <c r="VEZ15" s="169"/>
      <c r="VFA15" s="169"/>
      <c r="VFB15" s="169"/>
      <c r="VFK15" s="169"/>
      <c r="VFL15" s="169"/>
      <c r="VFM15" s="169"/>
      <c r="VFN15" s="169"/>
      <c r="VFO15" s="169"/>
      <c r="VFP15" s="169"/>
      <c r="VFQ15" s="169"/>
      <c r="VFZ15" s="169"/>
      <c r="VGA15" s="169"/>
      <c r="VGB15" s="169"/>
      <c r="VGC15" s="169"/>
      <c r="VGD15" s="169"/>
      <c r="VGE15" s="169"/>
      <c r="VGF15" s="169"/>
      <c r="VGO15" s="169"/>
      <c r="VGP15" s="169"/>
      <c r="VGQ15" s="169"/>
      <c r="VGR15" s="169"/>
      <c r="VGS15" s="169"/>
      <c r="VGT15" s="169"/>
      <c r="VGU15" s="169"/>
      <c r="VHD15" s="169"/>
      <c r="VHE15" s="169"/>
      <c r="VHF15" s="169"/>
      <c r="VHG15" s="169"/>
      <c r="VHH15" s="169"/>
      <c r="VHI15" s="169"/>
      <c r="VHJ15" s="169"/>
      <c r="VHS15" s="169"/>
      <c r="VHT15" s="169"/>
      <c r="VHU15" s="169"/>
      <c r="VHV15" s="169"/>
      <c r="VHW15" s="169"/>
      <c r="VHX15" s="169"/>
      <c r="VHY15" s="169"/>
      <c r="VIH15" s="169"/>
      <c r="VII15" s="169"/>
      <c r="VIJ15" s="169"/>
      <c r="VIK15" s="169"/>
      <c r="VIL15" s="169"/>
      <c r="VIM15" s="169"/>
      <c r="VIN15" s="169"/>
      <c r="VIW15" s="169"/>
      <c r="VIX15" s="169"/>
      <c r="VIY15" s="169"/>
      <c r="VIZ15" s="169"/>
      <c r="VJA15" s="169"/>
      <c r="VJB15" s="169"/>
      <c r="VJC15" s="169"/>
      <c r="VJL15" s="169"/>
      <c r="VJM15" s="169"/>
      <c r="VJN15" s="169"/>
      <c r="VJO15" s="169"/>
      <c r="VJP15" s="169"/>
      <c r="VJQ15" s="169"/>
      <c r="VJR15" s="169"/>
      <c r="VKA15" s="169"/>
      <c r="VKB15" s="169"/>
      <c r="VKC15" s="169"/>
      <c r="VKD15" s="169"/>
      <c r="VKE15" s="169"/>
      <c r="VKF15" s="169"/>
      <c r="VKG15" s="169"/>
      <c r="VKP15" s="169"/>
      <c r="VKQ15" s="169"/>
      <c r="VKR15" s="169"/>
      <c r="VKS15" s="169"/>
      <c r="VKT15" s="169"/>
      <c r="VKU15" s="169"/>
      <c r="VKV15" s="169"/>
      <c r="VLE15" s="169"/>
      <c r="VLF15" s="169"/>
      <c r="VLG15" s="169"/>
      <c r="VLH15" s="169"/>
      <c r="VLI15" s="169"/>
      <c r="VLJ15" s="169"/>
      <c r="VLK15" s="169"/>
      <c r="VLT15" s="169"/>
      <c r="VLU15" s="169"/>
      <c r="VLV15" s="169"/>
      <c r="VLW15" s="169"/>
      <c r="VLX15" s="169"/>
      <c r="VLY15" s="169"/>
      <c r="VLZ15" s="169"/>
      <c r="VMI15" s="169"/>
      <c r="VMJ15" s="169"/>
      <c r="VMK15" s="169"/>
      <c r="VML15" s="169"/>
      <c r="VMM15" s="169"/>
      <c r="VMN15" s="169"/>
      <c r="VMO15" s="169"/>
      <c r="VMX15" s="169"/>
      <c r="VMY15" s="169"/>
      <c r="VMZ15" s="169"/>
      <c r="VNA15" s="169"/>
      <c r="VNB15" s="169"/>
      <c r="VNC15" s="169"/>
      <c r="VND15" s="169"/>
      <c r="VNM15" s="169"/>
      <c r="VNN15" s="169"/>
      <c r="VNO15" s="169"/>
      <c r="VNP15" s="169"/>
      <c r="VNQ15" s="169"/>
      <c r="VNR15" s="169"/>
      <c r="VNS15" s="169"/>
      <c r="VOB15" s="169"/>
      <c r="VOC15" s="169"/>
      <c r="VOD15" s="169"/>
      <c r="VOE15" s="169"/>
      <c r="VOF15" s="169"/>
      <c r="VOG15" s="169"/>
      <c r="VOH15" s="169"/>
      <c r="VOQ15" s="169"/>
      <c r="VOR15" s="169"/>
      <c r="VOS15" s="169"/>
      <c r="VOT15" s="169"/>
      <c r="VOU15" s="169"/>
      <c r="VOV15" s="169"/>
      <c r="VOW15" s="169"/>
      <c r="VPF15" s="169"/>
      <c r="VPG15" s="169"/>
      <c r="VPH15" s="169"/>
      <c r="VPI15" s="169"/>
      <c r="VPJ15" s="169"/>
      <c r="VPK15" s="169"/>
      <c r="VPL15" s="169"/>
      <c r="VPU15" s="169"/>
      <c r="VPV15" s="169"/>
      <c r="VPW15" s="169"/>
      <c r="VPX15" s="169"/>
      <c r="VPY15" s="169"/>
      <c r="VPZ15" s="169"/>
      <c r="VQA15" s="169"/>
      <c r="VQJ15" s="169"/>
      <c r="VQK15" s="169"/>
      <c r="VQL15" s="169"/>
      <c r="VQM15" s="169"/>
      <c r="VQN15" s="169"/>
      <c r="VQO15" s="169"/>
      <c r="VQP15" s="169"/>
      <c r="VQY15" s="169"/>
      <c r="VQZ15" s="169"/>
      <c r="VRA15" s="169"/>
      <c r="VRB15" s="169"/>
      <c r="VRC15" s="169"/>
      <c r="VRD15" s="169"/>
      <c r="VRE15" s="169"/>
      <c r="VRN15" s="169"/>
      <c r="VRO15" s="169"/>
      <c r="VRP15" s="169"/>
      <c r="VRQ15" s="169"/>
      <c r="VRR15" s="169"/>
      <c r="VRS15" s="169"/>
      <c r="VRT15" s="169"/>
      <c r="VSC15" s="169"/>
      <c r="VSD15" s="169"/>
      <c r="VSE15" s="169"/>
      <c r="VSF15" s="169"/>
      <c r="VSG15" s="169"/>
      <c r="VSH15" s="169"/>
      <c r="VSI15" s="169"/>
      <c r="VSR15" s="169"/>
      <c r="VSS15" s="169"/>
      <c r="VST15" s="169"/>
      <c r="VSU15" s="169"/>
      <c r="VSV15" s="169"/>
      <c r="VSW15" s="169"/>
      <c r="VSX15" s="169"/>
      <c r="VTG15" s="169"/>
      <c r="VTH15" s="169"/>
      <c r="VTI15" s="169"/>
      <c r="VTJ15" s="169"/>
      <c r="VTK15" s="169"/>
      <c r="VTL15" s="169"/>
      <c r="VTM15" s="169"/>
      <c r="VTV15" s="169"/>
      <c r="VTW15" s="169"/>
      <c r="VTX15" s="169"/>
      <c r="VTY15" s="169"/>
      <c r="VTZ15" s="169"/>
      <c r="VUA15" s="169"/>
      <c r="VUB15" s="169"/>
      <c r="VUK15" s="169"/>
      <c r="VUL15" s="169"/>
      <c r="VUM15" s="169"/>
      <c r="VUN15" s="169"/>
      <c r="VUO15" s="169"/>
      <c r="VUP15" s="169"/>
      <c r="VUQ15" s="169"/>
      <c r="VUZ15" s="169"/>
      <c r="VVA15" s="169"/>
      <c r="VVB15" s="169"/>
      <c r="VVC15" s="169"/>
      <c r="VVD15" s="169"/>
      <c r="VVE15" s="169"/>
      <c r="VVF15" s="169"/>
      <c r="VVO15" s="169"/>
      <c r="VVP15" s="169"/>
      <c r="VVQ15" s="169"/>
      <c r="VVR15" s="169"/>
      <c r="VVS15" s="169"/>
      <c r="VVT15" s="169"/>
      <c r="VVU15" s="169"/>
      <c r="VWD15" s="169"/>
      <c r="VWE15" s="169"/>
      <c r="VWF15" s="169"/>
      <c r="VWG15" s="169"/>
      <c r="VWH15" s="169"/>
      <c r="VWI15" s="169"/>
      <c r="VWJ15" s="169"/>
      <c r="VWS15" s="169"/>
      <c r="VWT15" s="169"/>
      <c r="VWU15" s="169"/>
      <c r="VWV15" s="169"/>
      <c r="VWW15" s="169"/>
      <c r="VWX15" s="169"/>
      <c r="VWY15" s="169"/>
      <c r="VXH15" s="169"/>
      <c r="VXI15" s="169"/>
      <c r="VXJ15" s="169"/>
      <c r="VXK15" s="169"/>
      <c r="VXL15" s="169"/>
      <c r="VXM15" s="169"/>
      <c r="VXN15" s="169"/>
      <c r="VXW15" s="169"/>
      <c r="VXX15" s="169"/>
      <c r="VXY15" s="169"/>
      <c r="VXZ15" s="169"/>
      <c r="VYA15" s="169"/>
      <c r="VYB15" s="169"/>
      <c r="VYC15" s="169"/>
      <c r="VYL15" s="169"/>
      <c r="VYM15" s="169"/>
      <c r="VYN15" s="169"/>
      <c r="VYO15" s="169"/>
      <c r="VYP15" s="169"/>
      <c r="VYQ15" s="169"/>
      <c r="VYR15" s="169"/>
      <c r="VZA15" s="169"/>
      <c r="VZB15" s="169"/>
      <c r="VZC15" s="169"/>
      <c r="VZD15" s="169"/>
      <c r="VZE15" s="169"/>
      <c r="VZF15" s="169"/>
      <c r="VZG15" s="169"/>
      <c r="VZP15" s="169"/>
      <c r="VZQ15" s="169"/>
      <c r="VZR15" s="169"/>
      <c r="VZS15" s="169"/>
      <c r="VZT15" s="169"/>
      <c r="VZU15" s="169"/>
      <c r="VZV15" s="169"/>
      <c r="WAE15" s="169"/>
      <c r="WAF15" s="169"/>
      <c r="WAG15" s="169"/>
      <c r="WAH15" s="169"/>
      <c r="WAI15" s="169"/>
      <c r="WAJ15" s="169"/>
      <c r="WAK15" s="169"/>
      <c r="WAT15" s="169"/>
      <c r="WAU15" s="169"/>
      <c r="WAV15" s="169"/>
      <c r="WAW15" s="169"/>
      <c r="WAX15" s="169"/>
      <c r="WAY15" s="169"/>
      <c r="WAZ15" s="169"/>
      <c r="WBI15" s="169"/>
      <c r="WBJ15" s="169"/>
      <c r="WBK15" s="169"/>
      <c r="WBL15" s="169"/>
      <c r="WBM15" s="169"/>
      <c r="WBN15" s="169"/>
      <c r="WBO15" s="169"/>
      <c r="WBX15" s="169"/>
      <c r="WBY15" s="169"/>
      <c r="WBZ15" s="169"/>
      <c r="WCA15" s="169"/>
      <c r="WCB15" s="169"/>
      <c r="WCC15" s="169"/>
      <c r="WCD15" s="169"/>
      <c r="WCM15" s="169"/>
      <c r="WCN15" s="169"/>
      <c r="WCO15" s="169"/>
      <c r="WCP15" s="169"/>
      <c r="WCQ15" s="169"/>
      <c r="WCR15" s="169"/>
      <c r="WCS15" s="169"/>
      <c r="WDB15" s="169"/>
      <c r="WDC15" s="169"/>
      <c r="WDD15" s="169"/>
      <c r="WDE15" s="169"/>
      <c r="WDF15" s="169"/>
      <c r="WDG15" s="169"/>
      <c r="WDH15" s="169"/>
      <c r="WDQ15" s="169"/>
      <c r="WDR15" s="169"/>
      <c r="WDS15" s="169"/>
      <c r="WDT15" s="169"/>
      <c r="WDU15" s="169"/>
      <c r="WDV15" s="169"/>
      <c r="WDW15" s="169"/>
      <c r="WEF15" s="169"/>
      <c r="WEG15" s="169"/>
      <c r="WEH15" s="169"/>
      <c r="WEI15" s="169"/>
      <c r="WEJ15" s="169"/>
      <c r="WEK15" s="169"/>
      <c r="WEL15" s="169"/>
      <c r="WEU15" s="169"/>
      <c r="WEV15" s="169"/>
      <c r="WEW15" s="169"/>
      <c r="WEX15" s="169"/>
      <c r="WEY15" s="169"/>
      <c r="WEZ15" s="169"/>
      <c r="WFA15" s="169"/>
      <c r="WFJ15" s="169"/>
      <c r="WFK15" s="169"/>
      <c r="WFL15" s="169"/>
      <c r="WFM15" s="169"/>
      <c r="WFN15" s="169"/>
      <c r="WFO15" s="169"/>
      <c r="WFP15" s="169"/>
      <c r="WFY15" s="169"/>
      <c r="WFZ15" s="169"/>
      <c r="WGA15" s="169"/>
      <c r="WGB15" s="169"/>
      <c r="WGC15" s="169"/>
      <c r="WGD15" s="169"/>
      <c r="WGE15" s="169"/>
      <c r="WGN15" s="169"/>
      <c r="WGO15" s="169"/>
      <c r="WGP15" s="169"/>
      <c r="WGQ15" s="169"/>
      <c r="WGR15" s="169"/>
      <c r="WGS15" s="169"/>
      <c r="WGT15" s="169"/>
      <c r="WHC15" s="169"/>
      <c r="WHD15" s="169"/>
      <c r="WHE15" s="169"/>
      <c r="WHF15" s="169"/>
      <c r="WHG15" s="169"/>
      <c r="WHH15" s="169"/>
      <c r="WHI15" s="169"/>
      <c r="WHR15" s="169"/>
      <c r="WHS15" s="169"/>
      <c r="WHT15" s="169"/>
      <c r="WHU15" s="169"/>
      <c r="WHV15" s="169"/>
      <c r="WHW15" s="169"/>
      <c r="WHX15" s="169"/>
      <c r="WIG15" s="169"/>
      <c r="WIH15" s="169"/>
      <c r="WII15" s="169"/>
      <c r="WIJ15" s="169"/>
      <c r="WIK15" s="169"/>
      <c r="WIL15" s="169"/>
      <c r="WIM15" s="169"/>
      <c r="WIV15" s="169"/>
      <c r="WIW15" s="169"/>
      <c r="WIX15" s="169"/>
      <c r="WIY15" s="169"/>
      <c r="WIZ15" s="169"/>
      <c r="WJA15" s="169"/>
      <c r="WJB15" s="169"/>
      <c r="WJK15" s="169"/>
      <c r="WJL15" s="169"/>
      <c r="WJM15" s="169"/>
      <c r="WJN15" s="169"/>
      <c r="WJO15" s="169"/>
      <c r="WJP15" s="169"/>
      <c r="WJQ15" s="169"/>
      <c r="WJZ15" s="169"/>
      <c r="WKA15" s="169"/>
      <c r="WKB15" s="169"/>
      <c r="WKC15" s="169"/>
      <c r="WKD15" s="169"/>
      <c r="WKE15" s="169"/>
      <c r="WKF15" s="169"/>
      <c r="WKO15" s="169"/>
      <c r="WKP15" s="169"/>
      <c r="WKQ15" s="169"/>
      <c r="WKR15" s="169"/>
      <c r="WKS15" s="169"/>
      <c r="WKT15" s="169"/>
      <c r="WKU15" s="169"/>
      <c r="WLD15" s="169"/>
      <c r="WLE15" s="169"/>
      <c r="WLF15" s="169"/>
      <c r="WLG15" s="169"/>
      <c r="WLH15" s="169"/>
      <c r="WLI15" s="169"/>
      <c r="WLJ15" s="169"/>
      <c r="WLS15" s="169"/>
      <c r="WLT15" s="169"/>
      <c r="WLU15" s="169"/>
      <c r="WLV15" s="169"/>
      <c r="WLW15" s="169"/>
      <c r="WLX15" s="169"/>
      <c r="WLY15" s="169"/>
      <c r="WMH15" s="169"/>
      <c r="WMI15" s="169"/>
      <c r="WMJ15" s="169"/>
      <c r="WMK15" s="169"/>
      <c r="WML15" s="169"/>
      <c r="WMM15" s="169"/>
      <c r="WMN15" s="169"/>
      <c r="WMW15" s="169"/>
      <c r="WMX15" s="169"/>
      <c r="WMY15" s="169"/>
      <c r="WMZ15" s="169"/>
      <c r="WNA15" s="169"/>
      <c r="WNB15" s="169"/>
      <c r="WNC15" s="169"/>
      <c r="WNL15" s="169"/>
      <c r="WNM15" s="169"/>
      <c r="WNN15" s="169"/>
      <c r="WNO15" s="169"/>
      <c r="WNP15" s="169"/>
      <c r="WNQ15" s="169"/>
      <c r="WNR15" s="169"/>
      <c r="WOA15" s="169"/>
      <c r="WOB15" s="169"/>
      <c r="WOC15" s="169"/>
      <c r="WOD15" s="169"/>
      <c r="WOE15" s="169"/>
      <c r="WOF15" s="169"/>
      <c r="WOG15" s="169"/>
      <c r="WOP15" s="169"/>
      <c r="WOQ15" s="169"/>
      <c r="WOR15" s="169"/>
      <c r="WOS15" s="169"/>
      <c r="WOT15" s="169"/>
      <c r="WOU15" s="169"/>
      <c r="WOV15" s="169"/>
      <c r="WPE15" s="169"/>
      <c r="WPF15" s="169"/>
      <c r="WPG15" s="169"/>
      <c r="WPH15" s="169"/>
      <c r="WPI15" s="169"/>
      <c r="WPJ15" s="169"/>
      <c r="WPK15" s="169"/>
      <c r="WPT15" s="169"/>
      <c r="WPU15" s="169"/>
      <c r="WPV15" s="169"/>
      <c r="WPW15" s="169"/>
      <c r="WPX15" s="169"/>
      <c r="WPY15" s="169"/>
      <c r="WPZ15" s="169"/>
      <c r="WQI15" s="169"/>
      <c r="WQJ15" s="169"/>
      <c r="WQK15" s="169"/>
      <c r="WQL15" s="169"/>
      <c r="WQM15" s="169"/>
      <c r="WQN15" s="169"/>
      <c r="WQO15" s="169"/>
      <c r="WQX15" s="169"/>
      <c r="WQY15" s="169"/>
      <c r="WQZ15" s="169"/>
      <c r="WRA15" s="169"/>
      <c r="WRB15" s="169"/>
      <c r="WRC15" s="169"/>
      <c r="WRD15" s="169"/>
      <c r="WRM15" s="169"/>
      <c r="WRN15" s="169"/>
      <c r="WRO15" s="169"/>
      <c r="WRP15" s="169"/>
      <c r="WRQ15" s="169"/>
      <c r="WRR15" s="169"/>
      <c r="WRS15" s="169"/>
      <c r="WSB15" s="169"/>
      <c r="WSC15" s="169"/>
      <c r="WSD15" s="169"/>
      <c r="WSE15" s="169"/>
      <c r="WSF15" s="169"/>
      <c r="WSG15" s="169"/>
      <c r="WSH15" s="169"/>
      <c r="WSQ15" s="169"/>
      <c r="WSR15" s="169"/>
      <c r="WSS15" s="169"/>
      <c r="WST15" s="169"/>
      <c r="WSU15" s="169"/>
      <c r="WSV15" s="169"/>
      <c r="WSW15" s="169"/>
      <c r="WTF15" s="169"/>
      <c r="WTG15" s="169"/>
      <c r="WTH15" s="169"/>
      <c r="WTI15" s="169"/>
      <c r="WTJ15" s="169"/>
      <c r="WTK15" s="169"/>
      <c r="WTL15" s="169"/>
      <c r="WTU15" s="169"/>
      <c r="WTV15" s="169"/>
      <c r="WTW15" s="169"/>
      <c r="WTX15" s="169"/>
      <c r="WTY15" s="169"/>
      <c r="WTZ15" s="169"/>
      <c r="WUA15" s="169"/>
      <c r="WUJ15" s="169"/>
      <c r="WUK15" s="169"/>
      <c r="WUL15" s="169"/>
      <c r="WUM15" s="169"/>
      <c r="WUN15" s="169"/>
      <c r="WUO15" s="169"/>
      <c r="WUP15" s="169"/>
      <c r="WUY15" s="169"/>
      <c r="WUZ15" s="169"/>
      <c r="WVA15" s="169"/>
      <c r="WVB15" s="169"/>
      <c r="WVC15" s="169"/>
      <c r="WVD15" s="169"/>
      <c r="WVE15" s="169"/>
      <c r="WVN15" s="169"/>
      <c r="WVO15" s="169"/>
      <c r="WVP15" s="169"/>
      <c r="WVQ15" s="169"/>
      <c r="WVR15" s="169"/>
      <c r="WVS15" s="169"/>
      <c r="WVT15" s="169"/>
      <c r="WWC15" s="169"/>
      <c r="WWD15" s="169"/>
      <c r="WWE15" s="169"/>
      <c r="WWF15" s="169"/>
      <c r="WWG15" s="169"/>
      <c r="WWH15" s="169"/>
      <c r="WWI15" s="169"/>
      <c r="WWR15" s="169"/>
      <c r="WWS15" s="169"/>
      <c r="WWT15" s="169"/>
      <c r="WWU15" s="169"/>
      <c r="WWV15" s="169"/>
      <c r="WWW15" s="169"/>
      <c r="WWX15" s="169"/>
      <c r="WXG15" s="169"/>
      <c r="WXH15" s="169"/>
      <c r="WXI15" s="169"/>
      <c r="WXJ15" s="169"/>
      <c r="WXK15" s="169"/>
      <c r="WXL15" s="169"/>
      <c r="WXM15" s="169"/>
      <c r="WXV15" s="169"/>
      <c r="WXW15" s="169"/>
      <c r="WXX15" s="169"/>
      <c r="WXY15" s="169"/>
      <c r="WXZ15" s="169"/>
      <c r="WYA15" s="169"/>
      <c r="WYB15" s="169"/>
      <c r="WYK15" s="169"/>
      <c r="WYL15" s="169"/>
      <c r="WYM15" s="169"/>
      <c r="WYN15" s="169"/>
      <c r="WYO15" s="169"/>
      <c r="WYP15" s="169"/>
      <c r="WYQ15" s="169"/>
      <c r="WYZ15" s="169"/>
      <c r="WZA15" s="169"/>
      <c r="WZB15" s="169"/>
      <c r="WZC15" s="169"/>
      <c r="WZD15" s="169"/>
      <c r="WZE15" s="169"/>
      <c r="WZF15" s="169"/>
      <c r="WZO15" s="169"/>
      <c r="WZP15" s="169"/>
      <c r="WZQ15" s="169"/>
      <c r="WZR15" s="169"/>
      <c r="WZS15" s="169"/>
      <c r="WZT15" s="169"/>
      <c r="WZU15" s="169"/>
      <c r="XAD15" s="169"/>
      <c r="XAE15" s="169"/>
      <c r="XAF15" s="169"/>
      <c r="XAG15" s="169"/>
      <c r="XAH15" s="169"/>
      <c r="XAI15" s="169"/>
      <c r="XAJ15" s="169"/>
      <c r="XAS15" s="169"/>
      <c r="XAT15" s="169"/>
      <c r="XAU15" s="169"/>
      <c r="XAV15" s="169"/>
      <c r="XAW15" s="169"/>
      <c r="XAX15" s="169"/>
      <c r="XAY15" s="169"/>
      <c r="XBH15" s="169"/>
      <c r="XBI15" s="169"/>
      <c r="XBJ15" s="169"/>
      <c r="XBK15" s="169"/>
      <c r="XBL15" s="169"/>
      <c r="XBM15" s="169"/>
      <c r="XBN15" s="169"/>
      <c r="XBW15" s="169"/>
      <c r="XBX15" s="169"/>
      <c r="XBY15" s="169"/>
      <c r="XBZ15" s="169"/>
      <c r="XCA15" s="169"/>
      <c r="XCB15" s="169"/>
      <c r="XCC15" s="169"/>
      <c r="XCL15" s="169"/>
      <c r="XCM15" s="169"/>
      <c r="XCN15" s="169"/>
      <c r="XCO15" s="169"/>
      <c r="XCP15" s="169"/>
      <c r="XCQ15" s="169"/>
      <c r="XCR15" s="169"/>
      <c r="XDA15" s="169"/>
      <c r="XDB15" s="169"/>
      <c r="XDC15" s="169"/>
      <c r="XDD15" s="169"/>
      <c r="XDE15" s="169"/>
      <c r="XDF15" s="169"/>
      <c r="XDG15" s="169"/>
      <c r="XDP15" s="169"/>
      <c r="XDQ15" s="169"/>
      <c r="XDR15" s="169"/>
      <c r="XDS15" s="169"/>
      <c r="XDT15" s="169"/>
      <c r="XDU15" s="169"/>
      <c r="XDV15" s="169"/>
      <c r="XEE15" s="169"/>
      <c r="XEF15" s="169"/>
      <c r="XEG15" s="169"/>
      <c r="XEH15" s="169"/>
      <c r="XEI15" s="169"/>
      <c r="XEJ15" s="169"/>
      <c r="XEK15" s="169"/>
      <c r="XET15" s="169"/>
      <c r="XEU15" s="169"/>
      <c r="XEV15" s="169"/>
      <c r="XEW15" s="169"/>
      <c r="XEX15" s="169"/>
      <c r="XEY15" s="169"/>
      <c r="XEZ15" s="16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zoomScaleNormal="100" zoomScaleSheetLayoutView="115" workbookViewId="0">
      <selection activeCell="O11" sqref="O11"/>
    </sheetView>
  </sheetViews>
  <sheetFormatPr baseColWidth="10" defaultRowHeight="13.5" x14ac:dyDescent="0.25"/>
  <cols>
    <col min="1" max="1" width="3.7109375" style="127" bestFit="1" customWidth="1"/>
    <col min="2" max="2" width="4" style="213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4" width="15.85546875" style="127" bestFit="1" customWidth="1"/>
    <col min="15" max="15" width="15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s="1" customFormat="1" ht="15.75" thickBot="1" x14ac:dyDescent="0.25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99"/>
    </row>
    <row r="5" spans="1:16" ht="15" customHeight="1" thickBot="1" x14ac:dyDescent="0.3">
      <c r="A5" s="349" t="s">
        <v>19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208">
        <v>11</v>
      </c>
      <c r="C7" s="61"/>
      <c r="D7" s="61"/>
      <c r="E7" s="61"/>
      <c r="F7" s="61"/>
      <c r="G7" s="61"/>
      <c r="H7" s="174" t="s">
        <v>11</v>
      </c>
      <c r="I7" s="202"/>
      <c r="J7" s="98"/>
      <c r="K7" s="61"/>
      <c r="L7" s="93"/>
      <c r="M7" s="205"/>
      <c r="N7" s="61"/>
      <c r="O7" s="93"/>
    </row>
    <row r="8" spans="1:16" s="131" customFormat="1" ht="15" x14ac:dyDescent="0.3">
      <c r="A8" s="15"/>
      <c r="B8" s="209"/>
      <c r="C8" s="5">
        <v>0</v>
      </c>
      <c r="D8" s="2"/>
      <c r="E8" s="2"/>
      <c r="F8" s="2"/>
      <c r="G8" s="2"/>
      <c r="H8" s="160" t="s">
        <v>12</v>
      </c>
      <c r="I8" s="196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09"/>
      <c r="C9" s="2"/>
      <c r="D9" s="2">
        <v>0</v>
      </c>
      <c r="E9" s="2"/>
      <c r="F9" s="2"/>
      <c r="G9" s="2"/>
      <c r="H9" s="160" t="s">
        <v>13</v>
      </c>
      <c r="I9" s="196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09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15"/>
      <c r="K10" s="6"/>
      <c r="L10" s="16"/>
      <c r="M10" s="206">
        <v>22640880</v>
      </c>
      <c r="N10" s="166">
        <v>23728380</v>
      </c>
      <c r="O10" s="207">
        <v>7321998.8899999997</v>
      </c>
      <c r="P10" s="331">
        <f>O10/N10</f>
        <v>0.30857559133830459</v>
      </c>
    </row>
    <row r="11" spans="1:16" s="131" customFormat="1" ht="15" x14ac:dyDescent="0.3">
      <c r="A11" s="15">
        <v>4</v>
      </c>
      <c r="B11" s="209"/>
      <c r="C11" s="2"/>
      <c r="D11" s="2"/>
      <c r="E11" s="2"/>
      <c r="F11" s="2"/>
      <c r="G11" s="2">
        <v>1</v>
      </c>
      <c r="H11" s="297" t="s">
        <v>16</v>
      </c>
      <c r="I11" s="184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40"/>
      <c r="N11" s="141"/>
      <c r="O11" s="142"/>
      <c r="P11" s="331"/>
    </row>
    <row r="12" spans="1:16" ht="15" x14ac:dyDescent="0.25">
      <c r="A12" s="15"/>
      <c r="B12" s="209"/>
      <c r="C12" s="2"/>
      <c r="D12" s="2"/>
      <c r="E12" s="3"/>
      <c r="F12" s="3"/>
      <c r="G12" s="3">
        <v>9</v>
      </c>
      <c r="H12" s="298" t="s">
        <v>16</v>
      </c>
      <c r="I12" s="197" t="s">
        <v>15</v>
      </c>
      <c r="J12" s="82">
        <v>93</v>
      </c>
      <c r="K12" s="83">
        <v>93</v>
      </c>
      <c r="L12" s="84">
        <v>0</v>
      </c>
      <c r="M12" s="134"/>
      <c r="N12" s="135"/>
      <c r="O12" s="136"/>
      <c r="P12" s="330"/>
    </row>
    <row r="13" spans="1:16" ht="30" x14ac:dyDescent="0.3">
      <c r="A13" s="15"/>
      <c r="B13" s="209"/>
      <c r="C13" s="2">
        <v>1</v>
      </c>
      <c r="D13" s="2"/>
      <c r="E13" s="2"/>
      <c r="F13" s="2"/>
      <c r="G13" s="2"/>
      <c r="H13" s="297" t="s">
        <v>82</v>
      </c>
      <c r="I13" s="184"/>
      <c r="J13" s="64"/>
      <c r="K13" s="47"/>
      <c r="L13" s="31"/>
      <c r="M13" s="118"/>
      <c r="N13" s="46"/>
      <c r="O13" s="119"/>
      <c r="P13" s="330"/>
    </row>
    <row r="14" spans="1:16" ht="15" x14ac:dyDescent="0.3">
      <c r="A14" s="15"/>
      <c r="B14" s="209"/>
      <c r="C14" s="2"/>
      <c r="D14" s="2">
        <v>0</v>
      </c>
      <c r="E14" s="3"/>
      <c r="F14" s="3"/>
      <c r="G14" s="3"/>
      <c r="H14" s="297" t="s">
        <v>13</v>
      </c>
      <c r="I14" s="198"/>
      <c r="J14" s="82"/>
      <c r="K14" s="83"/>
      <c r="L14" s="84"/>
      <c r="M14" s="134"/>
      <c r="N14" s="135"/>
      <c r="O14" s="136"/>
      <c r="P14" s="330"/>
    </row>
    <row r="15" spans="1:16" ht="15" x14ac:dyDescent="0.3">
      <c r="A15" s="15"/>
      <c r="B15" s="209"/>
      <c r="C15" s="2"/>
      <c r="D15" s="2"/>
      <c r="E15" s="3">
        <v>1</v>
      </c>
      <c r="F15" s="3"/>
      <c r="G15" s="2"/>
      <c r="H15" s="297" t="s">
        <v>145</v>
      </c>
      <c r="I15" s="197"/>
      <c r="J15" s="64"/>
      <c r="K15" s="47"/>
      <c r="L15" s="31"/>
      <c r="M15" s="206">
        <v>10240000</v>
      </c>
      <c r="N15" s="166">
        <v>2277968</v>
      </c>
      <c r="O15" s="119">
        <v>0</v>
      </c>
      <c r="P15" s="331">
        <f>O15/N15</f>
        <v>0</v>
      </c>
    </row>
    <row r="16" spans="1:16" s="131" customFormat="1" ht="15" x14ac:dyDescent="0.3">
      <c r="A16" s="15">
        <v>4</v>
      </c>
      <c r="B16" s="209"/>
      <c r="C16" s="2"/>
      <c r="D16" s="2"/>
      <c r="E16" s="2"/>
      <c r="F16" s="2"/>
      <c r="G16" s="2">
        <v>1</v>
      </c>
      <c r="H16" s="297" t="s">
        <v>81</v>
      </c>
      <c r="I16" s="199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40"/>
      <c r="N16" s="141"/>
      <c r="O16" s="142"/>
      <c r="P16" s="331"/>
    </row>
    <row r="17" spans="1:16" ht="15" x14ac:dyDescent="0.25">
      <c r="A17" s="15"/>
      <c r="B17" s="209"/>
      <c r="C17" s="2"/>
      <c r="D17" s="2"/>
      <c r="E17" s="3"/>
      <c r="F17" s="3"/>
      <c r="G17" s="3">
        <v>2</v>
      </c>
      <c r="H17" s="298" t="s">
        <v>81</v>
      </c>
      <c r="I17" s="200" t="s">
        <v>22</v>
      </c>
      <c r="J17" s="82">
        <v>11</v>
      </c>
      <c r="K17" s="83">
        <v>11</v>
      </c>
      <c r="L17" s="84">
        <v>0</v>
      </c>
      <c r="M17" s="134"/>
      <c r="N17" s="135"/>
      <c r="O17" s="136"/>
      <c r="P17" s="330"/>
    </row>
    <row r="18" spans="1:16" ht="30" x14ac:dyDescent="0.3">
      <c r="A18" s="15"/>
      <c r="B18" s="209"/>
      <c r="C18" s="2"/>
      <c r="D18" s="2"/>
      <c r="E18" s="2">
        <v>2</v>
      </c>
      <c r="F18" s="3"/>
      <c r="G18" s="3"/>
      <c r="H18" s="297" t="s">
        <v>139</v>
      </c>
      <c r="I18" s="197"/>
      <c r="J18" s="82"/>
      <c r="K18" s="83"/>
      <c r="L18" s="84"/>
      <c r="M18" s="206">
        <v>1014975272</v>
      </c>
      <c r="N18" s="166">
        <v>920504923</v>
      </c>
      <c r="O18" s="119">
        <v>133391659.84</v>
      </c>
      <c r="P18" s="331">
        <f>O18/N18</f>
        <v>0.14491140297790672</v>
      </c>
    </row>
    <row r="19" spans="1:16" s="131" customFormat="1" ht="15" x14ac:dyDescent="0.3">
      <c r="A19" s="163">
        <v>4</v>
      </c>
      <c r="B19" s="210"/>
      <c r="C19" s="132"/>
      <c r="D19" s="132"/>
      <c r="E19" s="132"/>
      <c r="F19" s="132"/>
      <c r="G19" s="2">
        <v>1</v>
      </c>
      <c r="H19" s="297" t="s">
        <v>138</v>
      </c>
      <c r="I19" s="199" t="s">
        <v>18</v>
      </c>
      <c r="J19" s="143">
        <f>+J20</f>
        <v>5932</v>
      </c>
      <c r="K19" s="144">
        <f>+K20</f>
        <v>6133</v>
      </c>
      <c r="L19" s="145">
        <f>L20</f>
        <v>959</v>
      </c>
      <c r="M19" s="140"/>
      <c r="N19" s="141"/>
      <c r="O19" s="142"/>
      <c r="P19" s="331"/>
    </row>
    <row r="20" spans="1:16" x14ac:dyDescent="0.25">
      <c r="A20" s="164"/>
      <c r="B20" s="211"/>
      <c r="C20" s="129"/>
      <c r="D20" s="129"/>
      <c r="E20" s="129"/>
      <c r="F20" s="129"/>
      <c r="G20" s="3">
        <v>2</v>
      </c>
      <c r="H20" s="298" t="s">
        <v>146</v>
      </c>
      <c r="I20" s="200" t="s">
        <v>18</v>
      </c>
      <c r="J20" s="146">
        <v>5932</v>
      </c>
      <c r="K20" s="147">
        <v>6133</v>
      </c>
      <c r="L20" s="148">
        <v>959</v>
      </c>
      <c r="M20" s="149"/>
      <c r="N20" s="150"/>
      <c r="O20" s="151"/>
      <c r="P20" s="330"/>
    </row>
    <row r="21" spans="1:16" ht="15" x14ac:dyDescent="0.3">
      <c r="A21" s="164"/>
      <c r="B21" s="211"/>
      <c r="C21" s="132">
        <v>2</v>
      </c>
      <c r="D21" s="132"/>
      <c r="E21" s="132"/>
      <c r="F21" s="132"/>
      <c r="G21" s="129"/>
      <c r="H21" s="299" t="s">
        <v>83</v>
      </c>
      <c r="I21" s="158"/>
      <c r="J21" s="146"/>
      <c r="K21" s="147"/>
      <c r="L21" s="148"/>
      <c r="M21" s="149"/>
      <c r="N21" s="150"/>
      <c r="O21" s="151"/>
      <c r="P21" s="330"/>
    </row>
    <row r="22" spans="1:16" ht="15" x14ac:dyDescent="0.3">
      <c r="A22" s="164"/>
      <c r="B22" s="211"/>
      <c r="C22" s="132"/>
      <c r="D22" s="132">
        <v>0</v>
      </c>
      <c r="E22" s="132"/>
      <c r="F22" s="132"/>
      <c r="G22" s="129"/>
      <c r="H22" s="297" t="s">
        <v>13</v>
      </c>
      <c r="I22" s="158"/>
      <c r="J22" s="146"/>
      <c r="K22" s="147"/>
      <c r="L22" s="148"/>
      <c r="M22" s="149"/>
      <c r="N22" s="150"/>
      <c r="O22" s="151"/>
      <c r="P22" s="330"/>
    </row>
    <row r="23" spans="1:16" ht="15" x14ac:dyDescent="0.3">
      <c r="A23" s="164"/>
      <c r="B23" s="211"/>
      <c r="C23" s="132"/>
      <c r="D23" s="132"/>
      <c r="E23" s="132">
        <v>1</v>
      </c>
      <c r="F23" s="132"/>
      <c r="G23" s="129"/>
      <c r="H23" s="297" t="s">
        <v>147</v>
      </c>
      <c r="I23" s="158"/>
      <c r="J23" s="146"/>
      <c r="K23" s="147"/>
      <c r="L23" s="148"/>
      <c r="M23" s="206">
        <v>10000000</v>
      </c>
      <c r="N23" s="166">
        <v>10000000</v>
      </c>
      <c r="O23" s="142">
        <v>0</v>
      </c>
      <c r="P23" s="331">
        <f>O23/N23</f>
        <v>0</v>
      </c>
    </row>
    <row r="24" spans="1:16" s="131" customFormat="1" ht="15" x14ac:dyDescent="0.3">
      <c r="A24" s="163">
        <v>4</v>
      </c>
      <c r="B24" s="210"/>
      <c r="C24" s="132"/>
      <c r="D24" s="132"/>
      <c r="E24" s="132"/>
      <c r="F24" s="132"/>
      <c r="G24" s="132">
        <v>1</v>
      </c>
      <c r="H24" s="299" t="s">
        <v>84</v>
      </c>
      <c r="I24" s="199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  <c r="P24" s="331"/>
    </row>
    <row r="25" spans="1:16" ht="15" x14ac:dyDescent="0.25">
      <c r="A25" s="164"/>
      <c r="B25" s="211"/>
      <c r="C25" s="129"/>
      <c r="D25" s="129"/>
      <c r="E25" s="129"/>
      <c r="F25" s="129"/>
      <c r="G25" s="129">
        <v>4</v>
      </c>
      <c r="H25" s="214" t="s">
        <v>148</v>
      </c>
      <c r="I25" s="200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  <c r="P25" s="330"/>
    </row>
    <row r="26" spans="1:16" ht="15" x14ac:dyDescent="0.3">
      <c r="A26" s="164"/>
      <c r="B26" s="211"/>
      <c r="C26" s="129"/>
      <c r="D26" s="129"/>
      <c r="E26" s="132">
        <v>2</v>
      </c>
      <c r="F26" s="129"/>
      <c r="G26" s="129"/>
      <c r="H26" s="299" t="s">
        <v>140</v>
      </c>
      <c r="I26" s="158"/>
      <c r="J26" s="146"/>
      <c r="K26" s="147"/>
      <c r="L26" s="148"/>
      <c r="M26" s="206">
        <v>286187848</v>
      </c>
      <c r="N26" s="166">
        <v>387532729</v>
      </c>
      <c r="O26" s="142">
        <v>83068199.420000002</v>
      </c>
      <c r="P26" s="331">
        <f>O26/N26</f>
        <v>0.21435144235262774</v>
      </c>
    </row>
    <row r="27" spans="1:16" s="131" customFormat="1" ht="15" x14ac:dyDescent="0.3">
      <c r="A27" s="163">
        <v>4</v>
      </c>
      <c r="B27" s="210"/>
      <c r="C27" s="132"/>
      <c r="D27" s="132"/>
      <c r="E27" s="132"/>
      <c r="F27" s="132"/>
      <c r="G27" s="132">
        <v>1</v>
      </c>
      <c r="H27" s="299" t="s">
        <v>149</v>
      </c>
      <c r="I27" s="199" t="s">
        <v>18</v>
      </c>
      <c r="J27" s="143">
        <f>J28</f>
        <v>4195</v>
      </c>
      <c r="K27" s="144">
        <f>K28</f>
        <v>4130</v>
      </c>
      <c r="L27" s="145">
        <f>L28</f>
        <v>776</v>
      </c>
      <c r="M27" s="140"/>
      <c r="N27" s="141"/>
      <c r="O27" s="142"/>
      <c r="P27" s="331"/>
    </row>
    <row r="28" spans="1:16" ht="14.25" thickBot="1" x14ac:dyDescent="0.3">
      <c r="A28" s="165"/>
      <c r="B28" s="212"/>
      <c r="C28" s="130"/>
      <c r="D28" s="130"/>
      <c r="E28" s="130"/>
      <c r="F28" s="130"/>
      <c r="G28" s="130">
        <v>2</v>
      </c>
      <c r="H28" s="300" t="s">
        <v>149</v>
      </c>
      <c r="I28" s="201" t="s">
        <v>18</v>
      </c>
      <c r="J28" s="152">
        <v>4195</v>
      </c>
      <c r="K28" s="153">
        <v>4130</v>
      </c>
      <c r="L28" s="154">
        <v>776</v>
      </c>
      <c r="M28" s="155"/>
      <c r="N28" s="156"/>
      <c r="O28" s="157"/>
      <c r="P28" s="33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20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7"/>
      <c r="M5" s="352" t="s">
        <v>106</v>
      </c>
      <c r="N5" s="353"/>
      <c r="O5" s="354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103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4" t="s">
        <v>133</v>
      </c>
      <c r="I7" s="202"/>
      <c r="J7" s="92"/>
      <c r="K7" s="61"/>
      <c r="L7" s="285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89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89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89"/>
      <c r="M10" s="86">
        <v>14792315</v>
      </c>
      <c r="N10" s="38">
        <v>15276139</v>
      </c>
      <c r="O10" s="28">
        <v>5968758.9000000004</v>
      </c>
      <c r="P10" s="331">
        <f>O10/N10</f>
        <v>0.39072431194819585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9" t="s">
        <v>16</v>
      </c>
      <c r="I11" s="199" t="s">
        <v>15</v>
      </c>
      <c r="J11" s="15">
        <f>J12</f>
        <v>142</v>
      </c>
      <c r="K11" s="6">
        <f t="shared" ref="K11" si="0">K12</f>
        <v>123</v>
      </c>
      <c r="L11" s="100">
        <f>L12</f>
        <v>112</v>
      </c>
      <c r="M11" s="86"/>
      <c r="N11" s="38"/>
      <c r="O11" s="28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4" t="s">
        <v>16</v>
      </c>
      <c r="I12" s="200" t="s">
        <v>15</v>
      </c>
      <c r="J12" s="17">
        <v>142</v>
      </c>
      <c r="K12" s="4">
        <v>123</v>
      </c>
      <c r="L12" s="101">
        <v>112</v>
      </c>
      <c r="M12" s="86"/>
      <c r="N12" s="38"/>
      <c r="O12" s="28"/>
      <c r="P12" s="330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7" t="s">
        <v>141</v>
      </c>
      <c r="I13" s="198"/>
      <c r="J13" s="57"/>
      <c r="K13" s="3"/>
      <c r="L13" s="50"/>
      <c r="M13" s="86">
        <v>3362685</v>
      </c>
      <c r="N13" s="38">
        <v>2878861</v>
      </c>
      <c r="O13" s="28">
        <v>631450.78</v>
      </c>
      <c r="P13" s="331">
        <f>O13/N13</f>
        <v>0.21934048917262766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9" t="s">
        <v>21</v>
      </c>
      <c r="I14" s="199" t="s">
        <v>22</v>
      </c>
      <c r="J14" s="68">
        <f>J15</f>
        <v>700</v>
      </c>
      <c r="K14" s="7">
        <f t="shared" ref="K14" si="1">K15</f>
        <v>17590</v>
      </c>
      <c r="L14" s="290">
        <f>L15</f>
        <v>4065</v>
      </c>
      <c r="M14" s="86"/>
      <c r="N14" s="38"/>
      <c r="O14" s="28"/>
      <c r="P14" s="330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4" t="s">
        <v>85</v>
      </c>
      <c r="I15" s="291" t="s">
        <v>22</v>
      </c>
      <c r="J15" s="69">
        <v>700</v>
      </c>
      <c r="K15" s="8">
        <v>17590</v>
      </c>
      <c r="L15" s="292">
        <v>4065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0" t="s">
        <v>86</v>
      </c>
      <c r="I16" s="201" t="s">
        <v>15</v>
      </c>
      <c r="J16" s="89">
        <v>1520</v>
      </c>
      <c r="K16" s="32">
        <v>0</v>
      </c>
      <c r="L16" s="102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topLeftCell="A7" zoomScale="115" zoomScaleNormal="115" zoomScaleSheetLayoutView="100" workbookViewId="0">
      <selection activeCell="O29" sqref="O29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F4" s="126"/>
    </row>
    <row r="5" spans="1:16" ht="15.75" customHeight="1" thickBot="1" x14ac:dyDescent="0.3">
      <c r="A5" s="349" t="s">
        <v>23</v>
      </c>
      <c r="B5" s="350"/>
      <c r="C5" s="350"/>
      <c r="D5" s="350"/>
      <c r="E5" s="350"/>
      <c r="F5" s="350"/>
      <c r="G5" s="350"/>
      <c r="H5" s="350"/>
      <c r="I5" s="356"/>
      <c r="J5" s="359" t="s">
        <v>94</v>
      </c>
      <c r="K5" s="360"/>
      <c r="L5" s="361"/>
      <c r="M5" s="359" t="s">
        <v>106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4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65407981.479999997</v>
      </c>
      <c r="P10" s="330">
        <f>O10/N10</f>
        <v>0.38675839290725778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3" t="s">
        <v>15</v>
      </c>
      <c r="J11" s="64">
        <f>+J12</f>
        <v>516</v>
      </c>
      <c r="K11" s="47">
        <f>SUM(K12)</f>
        <v>1133</v>
      </c>
      <c r="L11" s="47">
        <f>SUM(L12)</f>
        <v>948</v>
      </c>
      <c r="M11" s="133"/>
      <c r="N11" s="129"/>
      <c r="O11" s="15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14</v>
      </c>
      <c r="I12" s="204" t="s">
        <v>15</v>
      </c>
      <c r="J12" s="82">
        <v>516</v>
      </c>
      <c r="K12" s="83">
        <v>1133</v>
      </c>
      <c r="L12" s="84">
        <v>948</v>
      </c>
      <c r="M12" s="87"/>
      <c r="N12" s="39"/>
      <c r="O12" s="26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56"/>
      <c r="J13" s="137"/>
      <c r="K13" s="138"/>
      <c r="L13" s="139"/>
      <c r="M13" s="86">
        <v>72859140</v>
      </c>
      <c r="N13" s="38">
        <v>72859140</v>
      </c>
      <c r="O13" s="28">
        <v>8811982.6500000004</v>
      </c>
      <c r="P13" s="330">
        <f>O13/N13</f>
        <v>0.12094546614192811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3" t="s">
        <v>25</v>
      </c>
      <c r="J14" s="64">
        <f>+J19+J20+J21</f>
        <v>5083</v>
      </c>
      <c r="K14" s="47">
        <f>+K19+K20+K21</f>
        <v>6960</v>
      </c>
      <c r="L14" s="31">
        <f>SUM(L19:L21)</f>
        <v>3419</v>
      </c>
      <c r="M14" s="133"/>
      <c r="N14" s="129"/>
      <c r="O14" s="158"/>
      <c r="P14" s="323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26</v>
      </c>
      <c r="I15" s="204" t="s">
        <v>27</v>
      </c>
      <c r="J15" s="82">
        <v>879624</v>
      </c>
      <c r="K15" s="83">
        <v>1455529</v>
      </c>
      <c r="L15" s="84">
        <v>726831</v>
      </c>
      <c r="M15" s="87"/>
      <c r="N15" s="39"/>
      <c r="O15" s="26"/>
      <c r="P15" s="323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5" t="s">
        <v>28</v>
      </c>
      <c r="I16" s="204" t="s">
        <v>27</v>
      </c>
      <c r="J16" s="82">
        <v>893150</v>
      </c>
      <c r="K16" s="83">
        <v>1471838</v>
      </c>
      <c r="L16" s="84">
        <v>735432</v>
      </c>
      <c r="M16" s="87"/>
      <c r="N16" s="39"/>
      <c r="O16" s="26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29</v>
      </c>
      <c r="I17" s="204" t="s">
        <v>30</v>
      </c>
      <c r="J17" s="82">
        <v>34559015</v>
      </c>
      <c r="K17" s="83">
        <v>34559015</v>
      </c>
      <c r="L17" s="84">
        <v>15406922</v>
      </c>
      <c r="M17" s="87"/>
      <c r="N17" s="39"/>
      <c r="O17" s="26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31</v>
      </c>
      <c r="I18" s="204" t="s">
        <v>30</v>
      </c>
      <c r="J18" s="82">
        <v>24612729</v>
      </c>
      <c r="K18" s="83">
        <v>24612729</v>
      </c>
      <c r="L18" s="84">
        <v>12020445</v>
      </c>
      <c r="M18" s="87"/>
      <c r="N18" s="39"/>
      <c r="O18" s="26"/>
      <c r="P18" s="323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5" t="s">
        <v>87</v>
      </c>
      <c r="I19" s="204" t="s">
        <v>25</v>
      </c>
      <c r="J19" s="82">
        <v>305</v>
      </c>
      <c r="K19" s="83">
        <v>505</v>
      </c>
      <c r="L19" s="84">
        <v>213</v>
      </c>
      <c r="M19" s="87"/>
      <c r="N19" s="39"/>
      <c r="O19" s="26"/>
      <c r="P19" s="323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5" t="s">
        <v>88</v>
      </c>
      <c r="I20" s="204" t="s">
        <v>25</v>
      </c>
      <c r="J20" s="82">
        <v>102</v>
      </c>
      <c r="K20" s="83">
        <v>163</v>
      </c>
      <c r="L20" s="84">
        <v>81</v>
      </c>
      <c r="M20" s="87"/>
      <c r="N20" s="39"/>
      <c r="O20" s="26"/>
      <c r="P20" s="323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5" t="s">
        <v>32</v>
      </c>
      <c r="I21" s="204" t="s">
        <v>25</v>
      </c>
      <c r="J21" s="82">
        <v>4676</v>
      </c>
      <c r="K21" s="83">
        <v>6292</v>
      </c>
      <c r="L21" s="84">
        <v>3125</v>
      </c>
      <c r="M21" s="87"/>
      <c r="N21" s="39"/>
      <c r="O21" s="26"/>
      <c r="P21" s="323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3"/>
      <c r="J22" s="64"/>
      <c r="K22" s="47"/>
      <c r="L22" s="31"/>
      <c r="M22" s="86">
        <v>11827600</v>
      </c>
      <c r="N22" s="38">
        <v>11827600</v>
      </c>
      <c r="O22" s="28">
        <v>5425564.1600000001</v>
      </c>
      <c r="P22" s="330">
        <f>O22/N22</f>
        <v>0.45872063309547162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3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32281</v>
      </c>
      <c r="M23" s="86"/>
      <c r="N23" s="38"/>
      <c r="O23" s="28"/>
      <c r="P23" s="323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5" t="s">
        <v>34</v>
      </c>
      <c r="I24" s="204" t="s">
        <v>25</v>
      </c>
      <c r="J24" s="82">
        <v>66286</v>
      </c>
      <c r="K24" s="83">
        <v>66286</v>
      </c>
      <c r="L24" s="84">
        <v>32281</v>
      </c>
      <c r="M24" s="86"/>
      <c r="N24" s="38"/>
      <c r="O24" s="28"/>
      <c r="P24" s="323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3"/>
      <c r="J25" s="64"/>
      <c r="K25" s="47"/>
      <c r="L25" s="31"/>
      <c r="M25" s="86">
        <v>15452806</v>
      </c>
      <c r="N25" s="38">
        <v>15452806</v>
      </c>
      <c r="O25" s="28">
        <v>1228693.1100000001</v>
      </c>
      <c r="P25" s="330">
        <f>O25/N25</f>
        <v>7.9512621202906461E-2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3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58386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16" t="s">
        <v>36</v>
      </c>
      <c r="I27" s="219" t="s">
        <v>37</v>
      </c>
      <c r="J27" s="94">
        <v>151250</v>
      </c>
      <c r="K27" s="95">
        <v>153472</v>
      </c>
      <c r="L27" s="96">
        <v>58386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zoomScale="130" zoomScaleNormal="130" zoomScaleSheetLayoutView="115" workbookViewId="0">
      <selection activeCell="O11" sqref="O11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25">
      <c r="A5" s="349" t="s">
        <v>38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107</v>
      </c>
      <c r="N5" s="353"/>
      <c r="O5" s="35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4" t="s">
        <v>130</v>
      </c>
      <c r="I7" s="202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9"/>
      <c r="M10" s="86">
        <v>70000000</v>
      </c>
      <c r="N10" s="38">
        <v>44728939</v>
      </c>
      <c r="O10" s="28">
        <v>9475353.9299999997</v>
      </c>
      <c r="P10" s="332">
        <f>O10/N10</f>
        <v>0.21183945208268856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0" t="s">
        <v>16</v>
      </c>
      <c r="I11" s="184" t="s">
        <v>15</v>
      </c>
      <c r="J11" s="179">
        <f>J12+J13</f>
        <v>197</v>
      </c>
      <c r="K11" s="307">
        <f>SUM(K12:K13)</f>
        <v>191</v>
      </c>
      <c r="L11" s="180">
        <f>+L12</f>
        <v>64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1" t="s">
        <v>16</v>
      </c>
      <c r="I12" s="197" t="s">
        <v>15</v>
      </c>
      <c r="J12" s="181">
        <v>39</v>
      </c>
      <c r="K12" s="49">
        <v>121</v>
      </c>
      <c r="L12" s="182">
        <v>64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4" t="s">
        <v>181</v>
      </c>
      <c r="I13" s="217" t="s">
        <v>15</v>
      </c>
      <c r="J13" s="222">
        <v>158</v>
      </c>
      <c r="K13" s="170">
        <v>70</v>
      </c>
      <c r="L13" s="223">
        <v>0</v>
      </c>
      <c r="M13" s="171"/>
      <c r="N13" s="172"/>
      <c r="O13" s="17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selection activeCell="O19" sqref="O19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39</v>
      </c>
      <c r="B5" s="350"/>
      <c r="C5" s="350"/>
      <c r="D5" s="350"/>
      <c r="E5" s="350"/>
      <c r="F5" s="350"/>
      <c r="G5" s="350"/>
      <c r="H5" s="350"/>
      <c r="I5" s="356"/>
      <c r="J5" s="362" t="s">
        <v>94</v>
      </c>
      <c r="K5" s="363"/>
      <c r="L5" s="36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293" t="s">
        <v>8</v>
      </c>
      <c r="J6" s="294" t="s">
        <v>9</v>
      </c>
      <c r="K6" s="295" t="s">
        <v>10</v>
      </c>
      <c r="L6" s="296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7" t="s">
        <v>128</v>
      </c>
      <c r="I7" s="65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5" t="s">
        <v>114</v>
      </c>
      <c r="I10" s="55"/>
      <c r="J10" s="57"/>
      <c r="K10" s="3"/>
      <c r="L10" s="13"/>
      <c r="M10" s="86">
        <v>2762372</v>
      </c>
      <c r="N10" s="38">
        <v>2441773</v>
      </c>
      <c r="O10" s="28">
        <v>816423.62</v>
      </c>
      <c r="P10" s="330">
        <f>O10/N10</f>
        <v>0.33435688739289032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3" t="s">
        <v>15</v>
      </c>
      <c r="J11" s="15">
        <f>SUM(J12)</f>
        <v>175</v>
      </c>
      <c r="K11" s="6">
        <f t="shared" ref="K11:L11" si="0">SUM(K12)</f>
        <v>177</v>
      </c>
      <c r="L11" s="16">
        <f t="shared" si="0"/>
        <v>128</v>
      </c>
      <c r="M11" s="86"/>
      <c r="N11" s="6"/>
      <c r="O11" s="16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204" t="s">
        <v>15</v>
      </c>
      <c r="J12" s="17">
        <v>175</v>
      </c>
      <c r="K12" s="4">
        <v>177</v>
      </c>
      <c r="L12" s="67">
        <v>128</v>
      </c>
      <c r="M12" s="86"/>
      <c r="N12" s="38"/>
      <c r="O12" s="28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40</v>
      </c>
      <c r="I13" s="204"/>
      <c r="J13" s="57"/>
      <c r="K13" s="3"/>
      <c r="L13" s="13"/>
      <c r="M13" s="86">
        <v>3662252</v>
      </c>
      <c r="N13" s="38">
        <v>3672802</v>
      </c>
      <c r="O13" s="28">
        <v>1266120.8500000001</v>
      </c>
      <c r="P13" s="330">
        <f>O13/N13</f>
        <v>0.34472886096228439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41</v>
      </c>
      <c r="I14" s="203" t="s">
        <v>27</v>
      </c>
      <c r="J14" s="68">
        <v>1643</v>
      </c>
      <c r="K14" s="7">
        <f>K15+K16+K17</f>
        <v>1644</v>
      </c>
      <c r="L14" s="16">
        <f>L15+L16+L17</f>
        <v>434</v>
      </c>
      <c r="M14" s="86"/>
      <c r="N14" s="6"/>
      <c r="O14" s="16"/>
      <c r="P14" s="330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5" t="s">
        <v>42</v>
      </c>
      <c r="I15" s="204" t="s">
        <v>27</v>
      </c>
      <c r="J15" s="69">
        <v>1414</v>
      </c>
      <c r="K15" s="8">
        <v>1414</v>
      </c>
      <c r="L15" s="70">
        <v>350</v>
      </c>
      <c r="M15" s="86"/>
      <c r="N15" s="38"/>
      <c r="O15" s="28"/>
      <c r="P15" s="330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5" t="s">
        <v>150</v>
      </c>
      <c r="I16" s="204" t="s">
        <v>27</v>
      </c>
      <c r="J16" s="17">
        <v>8</v>
      </c>
      <c r="K16" s="4">
        <v>9</v>
      </c>
      <c r="L16" s="67">
        <v>1</v>
      </c>
      <c r="M16" s="86"/>
      <c r="N16" s="38"/>
      <c r="O16" s="28"/>
      <c r="P16" s="330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5" t="s">
        <v>151</v>
      </c>
      <c r="I17" s="204" t="s">
        <v>27</v>
      </c>
      <c r="J17" s="17">
        <v>221</v>
      </c>
      <c r="K17" s="4">
        <v>221</v>
      </c>
      <c r="L17" s="67">
        <v>83</v>
      </c>
      <c r="M17" s="86"/>
      <c r="N17" s="38"/>
      <c r="O17" s="28"/>
      <c r="P17" s="330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5" t="s">
        <v>129</v>
      </c>
      <c r="I18" s="204"/>
      <c r="J18" s="17"/>
      <c r="K18" s="4"/>
      <c r="L18" s="67"/>
      <c r="M18" s="86">
        <v>5575376</v>
      </c>
      <c r="N18" s="38">
        <v>5885425</v>
      </c>
      <c r="O18" s="28">
        <v>2415696.12</v>
      </c>
      <c r="P18" s="330">
        <f>O18/N18</f>
        <v>0.41045398080852274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89</v>
      </c>
      <c r="I19" s="203" t="s">
        <v>15</v>
      </c>
      <c r="J19" s="68">
        <v>54318</v>
      </c>
      <c r="K19" s="7">
        <f t="shared" ref="K19:L19" si="1">SUM(K20:K22)</f>
        <v>54318</v>
      </c>
      <c r="L19" s="18">
        <f t="shared" si="1"/>
        <v>26667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5" t="s">
        <v>90</v>
      </c>
      <c r="I20" s="204" t="s">
        <v>15</v>
      </c>
      <c r="J20" s="69">
        <v>2752</v>
      </c>
      <c r="K20" s="8">
        <v>2752</v>
      </c>
      <c r="L20" s="70">
        <v>1220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5" t="s">
        <v>91</v>
      </c>
      <c r="I21" s="204" t="s">
        <v>15</v>
      </c>
      <c r="J21" s="69">
        <v>15976</v>
      </c>
      <c r="K21" s="8">
        <v>15976</v>
      </c>
      <c r="L21" s="70">
        <v>6453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6" t="s">
        <v>43</v>
      </c>
      <c r="I22" s="219" t="s">
        <v>15</v>
      </c>
      <c r="J22" s="71">
        <v>35590</v>
      </c>
      <c r="K22" s="226">
        <v>35590</v>
      </c>
      <c r="L22" s="72">
        <v>18994</v>
      </c>
      <c r="M22" s="88"/>
      <c r="N22" s="40"/>
      <c r="O22" s="27"/>
    </row>
    <row r="23" spans="1:16" x14ac:dyDescent="0.25">
      <c r="O23" s="31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B4" s="126"/>
    </row>
    <row r="5" spans="1:16" ht="15" customHeight="1" thickBot="1" x14ac:dyDescent="0.3">
      <c r="A5" s="349" t="s">
        <v>109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107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8" t="s">
        <v>126</v>
      </c>
      <c r="I7" s="308"/>
      <c r="J7" s="288"/>
      <c r="K7" s="309"/>
      <c r="L7" s="310"/>
      <c r="M7" s="311"/>
      <c r="N7" s="309"/>
      <c r="O7" s="310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114">
        <v>4181840</v>
      </c>
      <c r="N10" s="41">
        <v>4311973</v>
      </c>
      <c r="O10" s="228">
        <v>1524483.71</v>
      </c>
      <c r="P10" s="330">
        <f>O10/N10</f>
        <v>0.35354667341377138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34</v>
      </c>
      <c r="K11" s="6">
        <f t="shared" ref="K11:L11" si="0">+K12</f>
        <v>33</v>
      </c>
      <c r="L11" s="16">
        <f t="shared" si="0"/>
        <v>23</v>
      </c>
      <c r="M11" s="118"/>
      <c r="N11" s="46"/>
      <c r="O11" s="1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34</v>
      </c>
      <c r="K12" s="4">
        <v>33</v>
      </c>
      <c r="L12" s="67">
        <v>23</v>
      </c>
      <c r="M12" s="114"/>
      <c r="N12" s="41"/>
      <c r="O12" s="228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127</v>
      </c>
      <c r="I13" s="197"/>
      <c r="J13" s="17"/>
      <c r="K13" s="4"/>
      <c r="L13" s="67"/>
      <c r="M13" s="114">
        <v>3007160</v>
      </c>
      <c r="N13" s="41">
        <v>2877027</v>
      </c>
      <c r="O13" s="228">
        <v>1141574.97</v>
      </c>
      <c r="P13" s="330">
        <f>O13/N13</f>
        <v>0.39678980072136966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44</v>
      </c>
      <c r="I14" s="184" t="s">
        <v>45</v>
      </c>
      <c r="J14" s="7">
        <f>J15+J16+J18</f>
        <v>2731</v>
      </c>
      <c r="K14" s="7">
        <f>K15+K16+K18</f>
        <v>2270</v>
      </c>
      <c r="L14" s="18">
        <f>L15+L16+L18</f>
        <v>1137</v>
      </c>
      <c r="M14" s="118"/>
      <c r="N14" s="46"/>
      <c r="O14" s="11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5" t="s">
        <v>46</v>
      </c>
      <c r="I15" s="197" t="s">
        <v>45</v>
      </c>
      <c r="J15" s="69">
        <v>2555</v>
      </c>
      <c r="K15" s="8">
        <v>2000</v>
      </c>
      <c r="L15" s="70">
        <v>1081</v>
      </c>
      <c r="M15" s="229"/>
      <c r="N15" s="43"/>
      <c r="O15" s="230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5" t="s">
        <v>47</v>
      </c>
      <c r="I16" s="197" t="s">
        <v>45</v>
      </c>
      <c r="J16" s="17">
        <v>24</v>
      </c>
      <c r="K16" s="4">
        <v>128</v>
      </c>
      <c r="L16" s="67">
        <v>20</v>
      </c>
      <c r="M16" s="229"/>
      <c r="N16" s="43"/>
      <c r="O16" s="230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5" t="s">
        <v>142</v>
      </c>
      <c r="I17" s="197" t="s">
        <v>15</v>
      </c>
      <c r="J17" s="69">
        <v>7666</v>
      </c>
      <c r="K17" s="8">
        <v>6066</v>
      </c>
      <c r="L17" s="8">
        <v>3243</v>
      </c>
      <c r="M17" s="229"/>
      <c r="N17" s="43"/>
      <c r="O17" s="230"/>
    </row>
    <row r="18" spans="1:15" ht="14.25" thickBot="1" x14ac:dyDescent="0.3">
      <c r="A18" s="231"/>
      <c r="B18" s="130"/>
      <c r="C18" s="130"/>
      <c r="D18" s="130"/>
      <c r="E18" s="130"/>
      <c r="F18" s="130"/>
      <c r="G18" s="10">
        <v>6</v>
      </c>
      <c r="H18" s="216" t="s">
        <v>152</v>
      </c>
      <c r="I18" s="217" t="s">
        <v>45</v>
      </c>
      <c r="J18" s="89">
        <v>152</v>
      </c>
      <c r="K18" s="32">
        <v>142</v>
      </c>
      <c r="L18" s="90">
        <v>36</v>
      </c>
      <c r="M18" s="231"/>
      <c r="N18" s="130"/>
      <c r="O18" s="17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25"/>
  <sheetViews>
    <sheetView zoomScale="115" zoomScaleNormal="115" zoomScaleSheetLayoutView="115" workbookViewId="0">
      <selection activeCell="O18" sqref="O18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.75" customHeight="1" thickBot="1" x14ac:dyDescent="0.3">
      <c r="A5" s="365" t="s">
        <v>48</v>
      </c>
      <c r="B5" s="366"/>
      <c r="C5" s="366"/>
      <c r="D5" s="366"/>
      <c r="E5" s="366"/>
      <c r="F5" s="366"/>
      <c r="G5" s="366"/>
      <c r="H5" s="366"/>
      <c r="I5" s="367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3"/>
      <c r="B7" s="62">
        <v>16</v>
      </c>
      <c r="C7" s="62"/>
      <c r="D7" s="62"/>
      <c r="E7" s="62"/>
      <c r="F7" s="62"/>
      <c r="G7" s="62"/>
      <c r="H7" s="174" t="s">
        <v>122</v>
      </c>
      <c r="I7" s="218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114</v>
      </c>
      <c r="I10" s="198"/>
      <c r="J10" s="57"/>
      <c r="K10" s="3"/>
      <c r="L10" s="13"/>
      <c r="M10" s="86">
        <v>19236360</v>
      </c>
      <c r="N10" s="38">
        <v>20978459</v>
      </c>
      <c r="O10" s="28">
        <v>5383991.1900000004</v>
      </c>
      <c r="P10" s="330">
        <f>O10/N10</f>
        <v>0.25664378827825246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4" t="s">
        <v>15</v>
      </c>
      <c r="J11" s="7">
        <f t="shared" ref="J11:L11" si="0">+J12</f>
        <v>806</v>
      </c>
      <c r="K11" s="7">
        <f t="shared" si="0"/>
        <v>903</v>
      </c>
      <c r="L11" s="18">
        <f t="shared" si="0"/>
        <v>450</v>
      </c>
      <c r="M11" s="68"/>
      <c r="N11" s="38"/>
      <c r="O11" s="18"/>
      <c r="P11" s="323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5" t="s">
        <v>16</v>
      </c>
      <c r="I12" s="197" t="s">
        <v>15</v>
      </c>
      <c r="J12" s="69">
        <v>806</v>
      </c>
      <c r="K12" s="4">
        <v>903</v>
      </c>
      <c r="L12" s="67">
        <v>450</v>
      </c>
      <c r="M12" s="86"/>
      <c r="N12" s="38"/>
      <c r="O12" s="28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123</v>
      </c>
      <c r="I13" s="184"/>
      <c r="J13" s="15"/>
      <c r="K13" s="6"/>
      <c r="L13" s="16"/>
      <c r="M13" s="86">
        <v>12445651</v>
      </c>
      <c r="N13" s="38">
        <v>13146478</v>
      </c>
      <c r="O13" s="28">
        <v>4086723.02</v>
      </c>
      <c r="P13" s="330">
        <f>O13/N13</f>
        <v>0.31086067462327172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156</v>
      </c>
      <c r="I14" s="184" t="s">
        <v>22</v>
      </c>
      <c r="J14" s="68">
        <f>+J15+J16</f>
        <v>16150</v>
      </c>
      <c r="K14" s="7">
        <f t="shared" ref="K14:L14" si="1">+K15+K16</f>
        <v>16492</v>
      </c>
      <c r="L14" s="18">
        <f t="shared" si="1"/>
        <v>8002</v>
      </c>
      <c r="M14" s="86"/>
      <c r="N14" s="38"/>
      <c r="O14" s="28"/>
      <c r="P14" s="323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5" t="s">
        <v>49</v>
      </c>
      <c r="I15" s="197" t="s">
        <v>22</v>
      </c>
      <c r="J15" s="69">
        <v>12771</v>
      </c>
      <c r="K15" s="8">
        <v>12954</v>
      </c>
      <c r="L15" s="70">
        <v>6282</v>
      </c>
      <c r="M15" s="86"/>
      <c r="N15" s="38"/>
      <c r="O15" s="28"/>
      <c r="P15" s="323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5" t="s">
        <v>157</v>
      </c>
      <c r="I16" s="197" t="s">
        <v>22</v>
      </c>
      <c r="J16" s="69">
        <v>3379</v>
      </c>
      <c r="K16" s="8">
        <v>3538</v>
      </c>
      <c r="L16" s="70">
        <v>1720</v>
      </c>
      <c r="M16" s="86"/>
      <c r="N16" s="38"/>
      <c r="O16" s="28"/>
      <c r="P16" s="323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124</v>
      </c>
      <c r="I17" s="184"/>
      <c r="J17" s="15"/>
      <c r="K17" s="6"/>
      <c r="L17" s="16"/>
      <c r="M17" s="86">
        <v>7397523</v>
      </c>
      <c r="N17" s="38">
        <v>5869083</v>
      </c>
      <c r="O17" s="28">
        <v>1364559.86</v>
      </c>
      <c r="P17" s="330">
        <f>O17/N17</f>
        <v>0.23249966988028625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153</v>
      </c>
      <c r="I18" s="184" t="s">
        <v>22</v>
      </c>
      <c r="J18" s="68">
        <f>+J19+J20</f>
        <v>8002</v>
      </c>
      <c r="K18" s="7">
        <f t="shared" ref="K18:L18" si="2">+K19+K20</f>
        <v>8098</v>
      </c>
      <c r="L18" s="18">
        <f t="shared" si="2"/>
        <v>4046</v>
      </c>
      <c r="M18" s="54"/>
      <c r="N18" s="38"/>
      <c r="O18" s="29"/>
      <c r="P18" s="323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5" t="s">
        <v>154</v>
      </c>
      <c r="I19" s="197" t="s">
        <v>22</v>
      </c>
      <c r="J19" s="69">
        <v>7606</v>
      </c>
      <c r="K19" s="8">
        <v>7702</v>
      </c>
      <c r="L19" s="70">
        <v>3852</v>
      </c>
      <c r="M19" s="86"/>
      <c r="N19" s="38"/>
      <c r="O19" s="28"/>
      <c r="P19" s="323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5" t="s">
        <v>155</v>
      </c>
      <c r="I20" s="197" t="s">
        <v>22</v>
      </c>
      <c r="J20" s="69">
        <v>396</v>
      </c>
      <c r="K20" s="8">
        <v>396</v>
      </c>
      <c r="L20" s="70">
        <v>194</v>
      </c>
      <c r="M20" s="86"/>
      <c r="N20" s="38"/>
      <c r="O20" s="28"/>
      <c r="P20" s="323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125</v>
      </c>
      <c r="I21" s="197"/>
      <c r="J21" s="17"/>
      <c r="K21" s="4"/>
      <c r="L21" s="67"/>
      <c r="M21" s="86">
        <v>15306466</v>
      </c>
      <c r="N21" s="38">
        <v>12736020</v>
      </c>
      <c r="O21" s="28">
        <v>3279019.38</v>
      </c>
      <c r="P21" s="330">
        <f>O21/N21</f>
        <v>0.25746028822190919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158</v>
      </c>
      <c r="I22" s="184" t="s">
        <v>22</v>
      </c>
      <c r="J22" s="68">
        <f>+J23+J24+J25</f>
        <v>9736</v>
      </c>
      <c r="K22" s="7">
        <f t="shared" ref="K22:L22" si="3">+K23+K24+K25</f>
        <v>9972</v>
      </c>
      <c r="L22" s="18">
        <f t="shared" si="3"/>
        <v>4794</v>
      </c>
      <c r="M22" s="68"/>
      <c r="N22" s="38"/>
      <c r="O22" s="18"/>
      <c r="P22" s="323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5" t="s">
        <v>159</v>
      </c>
      <c r="I23" s="197" t="s">
        <v>22</v>
      </c>
      <c r="J23" s="69">
        <v>3672</v>
      </c>
      <c r="K23" s="8">
        <v>3877</v>
      </c>
      <c r="L23" s="70">
        <v>1834</v>
      </c>
      <c r="M23" s="87"/>
      <c r="N23" s="38"/>
      <c r="O23" s="26"/>
      <c r="P23" s="323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5" t="s">
        <v>160</v>
      </c>
      <c r="I24" s="197" t="s">
        <v>22</v>
      </c>
      <c r="J24" s="69">
        <v>2853</v>
      </c>
      <c r="K24" s="8">
        <v>2884</v>
      </c>
      <c r="L24" s="70">
        <v>1355</v>
      </c>
      <c r="M24" s="87"/>
      <c r="N24" s="39"/>
      <c r="O24" s="26"/>
      <c r="P24" s="323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16" t="s">
        <v>161</v>
      </c>
      <c r="I25" s="217" t="s">
        <v>22</v>
      </c>
      <c r="J25" s="71">
        <v>3211</v>
      </c>
      <c r="K25" s="226">
        <v>3211</v>
      </c>
      <c r="L25" s="72">
        <v>1605</v>
      </c>
      <c r="M25" s="88"/>
      <c r="N25" s="40"/>
      <c r="O25" s="27"/>
      <c r="P25" s="32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2018-11-28T16:49:26Z</cp:lastPrinted>
  <dcterms:created xsi:type="dcterms:W3CDTF">2016-02-15T16:06:45Z</dcterms:created>
  <dcterms:modified xsi:type="dcterms:W3CDTF">2019-07-04T16:00:10Z</dcterms:modified>
</cp:coreProperties>
</file>