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9\EVELIN\Seguimiento Producción 2019.UDAF\04.06.2019 (Mayo)\Seguimiento Físico y Financiero funcionamiento e inversión\"/>
    </mc:Choice>
  </mc:AlternateContent>
  <xr:revisionPtr revIDLastSave="0" documentId="13_ncr:1_{BBE2DB1E-44C5-4EC8-96E1-632A77136999}" xr6:coauthVersionLast="41" xr6:coauthVersionMax="41" xr10:uidLastSave="{00000000-0000-0000-0000-000000000000}"/>
  <bookViews>
    <workbookView xWindow="-120" yWindow="-120" windowWidth="20730" windowHeight="11160" activeTab="2" xr2:uid="{00000000-000D-0000-FFFF-FFFF00000000}"/>
  </bookViews>
  <sheets>
    <sheet name="DGC" sheetId="2" r:id="rId1"/>
    <sheet name="UCEE" sheetId="4" r:id="rId2"/>
    <sheet name="FSS" sheetId="5" r:id="rId3"/>
  </sheets>
  <definedNames>
    <definedName name="_xlnm._FilterDatabase" localSheetId="2" hidden="1">FSS!$A$1:$C$18</definedName>
    <definedName name="_xlnm.Print_Area" localSheetId="0">DGC!$A$1:$I$101</definedName>
    <definedName name="_xlnm.Print_Area" localSheetId="2">FSS!$A$1:$I$23</definedName>
    <definedName name="_xlnm.Print_Area" localSheetId="1">UCEE!$A$1:$BB$16</definedName>
    <definedName name="DPSE_21" localSheetId="2">#REF!</definedName>
    <definedName name="DPSE_21" localSheetId="1">#REF!</definedName>
    <definedName name="DPSE_21">#REF!</definedName>
    <definedName name="DPSE25" localSheetId="2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A13" i="5" s="1"/>
  <c r="A16" i="5" s="1"/>
  <c r="A19" i="5" s="1"/>
  <c r="A22" i="5" s="1"/>
  <c r="A11" i="5"/>
  <c r="A14" i="5" s="1"/>
  <c r="A17" i="5" s="1"/>
  <c r="A20" i="5" s="1"/>
  <c r="A9" i="5"/>
  <c r="A12" i="5" s="1"/>
  <c r="A15" i="5" s="1"/>
  <c r="A18" i="5" s="1"/>
  <c r="A21" i="5" s="1"/>
  <c r="G23" i="5"/>
  <c r="A94" i="2"/>
  <c r="A95" i="2"/>
  <c r="A96" i="2" s="1"/>
  <c r="A97" i="2" s="1"/>
  <c r="A98" i="2" s="1"/>
  <c r="A99" i="2" s="1"/>
  <c r="A100" i="2" s="1"/>
  <c r="A85" i="2"/>
  <c r="A86" i="2" s="1"/>
  <c r="A87" i="2" s="1"/>
  <c r="A88" i="2" s="1"/>
  <c r="A78" i="2"/>
  <c r="A79" i="2"/>
  <c r="A80" i="2" s="1"/>
  <c r="A81" i="2" s="1"/>
  <c r="A82" i="2" s="1"/>
  <c r="A83" i="2" s="1"/>
  <c r="A84" i="2" s="1"/>
  <c r="A73" i="2"/>
  <c r="A74" i="2"/>
  <c r="A75" i="2" s="1"/>
  <c r="A76" i="2" s="1"/>
  <c r="A77" i="2" s="1"/>
  <c r="A58" i="2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/>
  <c r="A50" i="2" s="1"/>
  <c r="A51" i="2" s="1"/>
  <c r="A52" i="2" s="1"/>
  <c r="A53" i="2" s="1"/>
  <c r="A54" i="2" s="1"/>
  <c r="A55" i="2" s="1"/>
  <c r="A56" i="2" s="1"/>
  <c r="A57" i="2" s="1"/>
  <c r="A44" i="2"/>
  <c r="A45" i="2"/>
  <c r="A46" i="2" s="1"/>
  <c r="A47" i="2" s="1"/>
  <c r="A41" i="2"/>
  <c r="A42" i="2"/>
  <c r="A43" i="2" s="1"/>
  <c r="A40" i="2"/>
  <c r="A39" i="2"/>
  <c r="A35" i="2"/>
  <c r="A36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8" i="2"/>
  <c r="I15" i="4" l="1"/>
  <c r="I16" i="4" l="1"/>
  <c r="E16" i="4" l="1"/>
  <c r="H16" i="4"/>
  <c r="F101" i="2" l="1"/>
  <c r="E101" i="2" l="1"/>
  <c r="F23" i="5"/>
  <c r="D23" i="5"/>
  <c r="E23" i="5"/>
  <c r="G16" i="4" l="1"/>
  <c r="F16" i="4"/>
  <c r="D16" i="4"/>
  <c r="A89" i="2" l="1"/>
  <c r="A91" i="2" s="1"/>
  <c r="A92" i="2" s="1"/>
  <c r="A93" i="2" s="1"/>
  <c r="H101" i="2"/>
  <c r="G101" i="2"/>
  <c r="H23" i="5"/>
  <c r="D101" i="2" l="1"/>
  <c r="A7" i="4" l="1"/>
  <c r="A8" i="4" s="1"/>
</calcChain>
</file>

<file path=xl/sharedStrings.xml><?xml version="1.0" encoding="utf-8"?>
<sst xmlns="http://schemas.openxmlformats.org/spreadsheetml/2006/main" count="186" uniqueCount="140">
  <si>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</si>
  <si>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</si>
  <si>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</si>
  <si>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</si>
  <si>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</si>
  <si>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</si>
  <si>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PROYECTOS DE ARRASTRE</t>
  </si>
  <si>
    <t>MEJORAMIENTO CARRETERA DE LA RD SCH-7, TRAMO: CA-02 OCC. (CUYOTENANGO) - LA MÁQUINA.</t>
  </si>
  <si>
    <t>MEJORAMIENTO CARRETERA RN7E TRAMO I: SAN JULIÁN -PUENTE CHASCO  (PAVIMENTACIÓN) (JICA-GTP5)</t>
  </si>
  <si>
    <t>REPOSICIÓN CARRETERA CA-12, TRAMO: KM 212+200 - FRONTERA LA ERMITA (KM 227+404), CHIQUIMULA</t>
  </si>
  <si>
    <t>PROYECTOS NUEVOS</t>
  </si>
  <si>
    <t>MEJORAMIENTO TRAMO: KM 171 CA-1 OCCIDENTE - ALDEA XEJUYUB, SANTA CATARINA IXTAHUACÁN, SOLOLÁ.</t>
  </si>
  <si>
    <t>REPOSICIÓN CA-09 SUR, TRAMO: PALÍN - ESCUINTLA, ESCUINTLA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</si>
  <si>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</si>
  <si>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</si>
  <si>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>MEJORAMIENTO CARRETERA RDAV 06, TRAMO: LANQUIN - CAHABON (PAVIMENTACION)</t>
  </si>
  <si>
    <t>MEJORAMIENTO CARRETERA RD QUI-21 TRAMO I: CHICAMAN - EL SOCH - SECA, LONGITUD 33.66 KM.</t>
  </si>
  <si>
    <t>REPOSICION CARRETERA RN - 16, TRAMO: CA-1 OR. (KM 70) EL BOQUERON - CHIQUIMULILLA, SANTA ROSA</t>
  </si>
  <si>
    <t>MEJORAMIENTO CARRETERA TRAMO: BARBERENA - EL MOLINO - SAN CRISTOBAL FRONTERA Y ACCESO EL MOLINO - VALLE NUEVO (REHABILITACION)</t>
  </si>
  <si>
    <t>MEJORAMIENTO PUENTE VEHICULAR BELICE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</si>
  <si>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</si>
  <si>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</si>
  <si>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</si>
  <si>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</si>
  <si>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</si>
  <si>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</si>
  <si>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</si>
  <si>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</si>
  <si>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</si>
  <si>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</si>
  <si>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</si>
  <si>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</si>
  <si>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</si>
  <si>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</si>
  <si>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</si>
  <si>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</si>
  <si>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PIEDRAS DE CAPTSIN - SAN JUAN IXCOY - SOLOMA, HUEHUETENANGO</t>
  </si>
  <si>
    <t>REPOSICION CARRETERA RUTA CA-10 TRAMO: QUEZALTEPEQUE - FRONTERA AGUA CALIENTE, CHIQUIMULA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</si>
  <si>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</si>
  <si>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</si>
  <si>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QUICHE 4 TRAMO: SANTA CRUZ DEL QUICHE - PATZITE - CHIMENTE</t>
  </si>
  <si>
    <t>AMPLIACION CARRETERA A CUATRO CARRILES DE LA RUTA CA-09 NORTE, TRAMO: EL RANCHO, EL PROGRESO - MAYUELAS, ZACAPA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</si>
  <si>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</si>
  <si>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</si>
  <si>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CA-09 NORTE KM 18+000 ACCESO A PALENCIA, GUATEMALA.</t>
  </si>
  <si>
    <t>CONSTRUCCION PUENTE VEHICULAR EL ARENAL, MOYUTA, JUTIAPA</t>
  </si>
  <si>
    <t>MEJORAMIENTO CARRETERA TAJUMULCO - ALDEA TOCACHE (SAN PABLO) SAN MARCOS.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</si>
  <si>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</si>
  <si>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</si>
  <si>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 xml:space="preserve"> MEJORAMIENTO CARRETERA RN 12 SUR, TRAMO: SAN MARCOS - GUATIVIL - EL QUETZAL - SINTANÁ</t>
  </si>
  <si>
    <t xml:space="preserve"> MEJORAMIENTO CARRETERA TRAMO: ALDEA CHINCHILA - SAN LUIS, PETEN</t>
  </si>
  <si>
    <t>MEJORAMIENTO CARRETERA BIFURCACION RD-TOT-07, LA UNIVERSAL - ALDEA SANTA ANA, MOMOSTENANGO, TOTONICAPAN</t>
  </si>
  <si>
    <t xml:space="preserve"> MEJORAMIENTO CARRETERA TRAMO: RD-ESC-01 PALIN, ESCUINTLA - SANTA MARIA DE JESUS, SACATEPEQUEZ</t>
  </si>
  <si>
    <t>MEJORAMIENTO CARRETERA RUTA RD QUE-01 TRAMO: BIFURCACIÓN RN-01 - ALDEA LA VICTORIA, SAN JUAN OSTUNCALCO</t>
  </si>
  <si>
    <t>CONSTRUCCION CARRETERA CA-1 OCC., CHICHAVAC A CHICE VIA RIO MOTAGUA. TRAMO: ESTACION 16+740 (ENTRADA A PAQUIP) A LA ESTACION 29+440 (RIO MOTAGUA), LONGITUD APROXIMADA 12.70 KM.</t>
  </si>
  <si>
    <t>REPOSICION CARRETERA CA-01 OCC. TRAMO: TREBOL - 39 AVENIDA CALZADA ROOSEVELT,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</si>
  <si>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</si>
  <si>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</si>
  <si>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</si>
  <si>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</si>
  <si>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MEJORAMIENTO CARRETERA CR-CHM-39, TRAMO: TECPAN - SAN MARTIN JILOTEPEQUE, CHIMALTENANGO</t>
  </si>
  <si>
    <t xml:space="preserve">CONSTRUCCION CARRETERA CA-9 NORTE, TRAMO: SANARATE - EL RANCHO 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</si>
  <si>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</si>
  <si>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</si>
  <si>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CONSTRUCCION DISTRIBUIDOR VIAL A NIVEL RUTA RN-14: CIUDAD VIEJA Y ALOTENANGO, SACATEPEQUEZ E INGENIO SAN DIEGO,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</si>
  <si>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</si>
  <si>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</si>
  <si>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</si>
  <si>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</si>
  <si>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</si>
  <si>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</si>
  <si>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</si>
  <si>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</si>
  <si>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</si>
  <si>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</si>
  <si>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>CENTROS DE ATENCIÓN PERMANENTE</t>
  </si>
  <si>
    <t>MEJORAMIENTO CENTRO DE ATENCION PERMANENTE (CAP) SANTA CRUZ, ALTA VERAPAZ.</t>
  </si>
  <si>
    <t>MEJORAMIENTO CENTRO DE ATENCION PERMANENTE (CAP) SAN JUAN COTZAL, QUICHE</t>
  </si>
  <si>
    <t>MEJORAMIENTO CENTRO DE SALUD ALDEA INGENIEROS, PLAYA GRANDE, IXCAN, QUICHE</t>
  </si>
  <si>
    <t>MEJORAMIENTO CENTRO DE ATENCION PERMANENTE (CAP) TACANA, SAN MARCOS.</t>
  </si>
  <si>
    <t>MEJORAMIENTO CENTRO DE SALUD SOLOLÁ, SOLOLÁ</t>
  </si>
  <si>
    <t>AMPLIACION ESCUELA PRIMARIA OFICIAL RURAL MIXTA CASERIO CHUVILLIL, SACAPULAS, QUICHE</t>
  </si>
  <si>
    <t>UNIDAD EJECUTORA: FONDO SOCIAL DE SOLIDARIDAD</t>
  </si>
  <si>
    <t>MEJORAMIENTO CARRETERA TRAMO CA-10 BIFURCACION CA-9, RIO HONDO Y ESTANZUELA ZACAPA (PAVIMENTACION)</t>
  </si>
  <si>
    <t xml:space="preserve"> MEJORAMIENTO CARRETERA TRAMO PAJAPITA- BIF RN 13, EL TUMBADOR SAN MARCOS (PAVIMENTACION)</t>
  </si>
  <si>
    <t>MEJORAMIENTO DE CARRETERA RUTA RN-9 N TRAMO SALIDA DE HUEHUETENANGO (EST. 262+650) A ENTRADA DE CHIANTLA (EST. 267+300) HUEHUETENANGO</t>
  </si>
  <si>
    <t>MEJORAMIENTO CARRETERA PUENTE EL MOTAGUA - ALDEA LLANO GRANDE, SALAMA, BAJA VERAPAZ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</si>
  <si>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</si>
  <si>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</si>
  <si>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</si>
  <si>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</si>
  <si>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</si>
  <si>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</si>
  <si>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 xml:space="preserve"> MEJORAMIENTO CARRETERA RN-01 ROTONDA LA LICORERA ESTACION 204+300 ENTRADA SAN JUAN OSTUNCALCO ESTACION 214+300 QUETZALTENANGO</t>
  </si>
  <si>
    <t xml:space="preserve"> MEJORAMIENTO CARRETERA BIF CA-01 OCCIDENTE KILOMETRO 149+500 RD-04 SANTA LUCIA UTATLAN-SAN PEDRO LA LAGUNA, SOLOLA (PAVIMENTACION)</t>
  </si>
  <si>
    <t>MEJORAMIENTO CAMINO RURAL ALDEA XAXMOXAN-ALDEA XECOL AMAJCHEL Y AMAJCHEL CENTRO-SANTA CLARA, CHAJUL, QUICHE</t>
  </si>
  <si>
    <t>TOTALES</t>
  </si>
  <si>
    <t>NO EVALUADO / NO INGRESADO 2019</t>
  </si>
  <si>
    <t>ESTATUS SNIP 2019</t>
  </si>
  <si>
    <t>PENDIENTE</t>
  </si>
  <si>
    <t>APROBADO</t>
  </si>
  <si>
    <t>ESTATUS SNIP 2018</t>
  </si>
  <si>
    <t>REPOSICION CARRETERA RUTA CA-09 NORTE, TRAMO: BIFURCACIÓN RD-ZAC-05, DESVIO GUALAN - JUAN DE PAZ, ZACAPA</t>
  </si>
  <si>
    <t>VIGENTE</t>
  </si>
  <si>
    <t>ASIGNADO</t>
  </si>
  <si>
    <t>PRESUPUESTO Q.</t>
  </si>
  <si>
    <t xml:space="preserve">CONSTRUCCION CARRETERA FRANJA TRANSVERSAL DEL NORTE (FRONTERA CON MEXICO-MODESTO MENDEZ, IZABAL) </t>
  </si>
  <si>
    <t>REPOSICION CARRETERA RUTA CA 09 NORTE TRAMO
BIFURCACION RD ZAC 11 TECULUTAN BIFURCACION RN 20 SANTA CRUZ ZACAPA</t>
  </si>
  <si>
    <t>REPOSICION CARRETERA RUTA RD QUE 15 TRAMO CAJOLA SIBILIA QUETZALTENANGO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</si>
  <si>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</si>
  <si>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</si>
  <si>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</si>
  <si>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</si>
  <si>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</si>
  <si>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</si>
  <si>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</si>
  <si>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</si>
  <si>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1 TRAMO PATZUN
CHIMALTENANGO GODINEZ SOLOLA</t>
  </si>
  <si>
    <t>MEJORAMIENTO CARRETERA RUTA NACIONAL 13 TRAMO ALDEA BILOMA ALDEA CABALLO BLANCO</t>
  </si>
  <si>
    <t>REPOSICION CARRETERA TRAMO ALDEA CHIQUIRINES ALDEA LA BLANCA SAN MARCOS</t>
  </si>
  <si>
    <t>REPOSICION CARRETERA RD CHM 5 TRAMO PATZICIA KM 65 200 ACATENANGO KM 82 773 CHIMALTENANGO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</si>
  <si>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</si>
  <si>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</si>
  <si>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</si>
  <si>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</si>
  <si>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</si>
  <si>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</si>
  <si>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</si>
  <si>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MEJORAMIENTO CARRETERA RD-QUI 5, TRAMO: ALDEA SANTA ROSA CHUJUYUB - SAN ANDRES SAJCABAJA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</si>
  <si>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</si>
  <si>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</si>
  <si>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</si>
  <si>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</si>
  <si>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EJECUTADO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</si>
  <si>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</si>
  <si>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</si>
  <si>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</si>
  <si>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</si>
  <si>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REPOSICION CARRETERA RN-14, TRAMO: EST 92+100 A 96+000, ALOTENANGO, SACATEPEQUEZ Y ESCUINTLA</t>
  </si>
  <si>
    <t>SEGUIMIENTO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</si>
</sst>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7" formatCode="_(&quot;Q&quot;* #,##0.00_);_(&quot;Q&quot;* \(#,##0.00\);_(&quot;Q&quot;* &quot;-&quot;??_);_(@_)"/>
    <numFmt numFmtId="168" formatCode="0\ %"/>
    <numFmt numFmtId="169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23" applyProtection="0"/>
    <xf numFmtId="168" fontId="11" fillId="0" borderId="0" applyBorder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Fill="1" applyAlignment="1">
      <alignment vertical="center"/>
    </xf>
    <xf numFmtId="0" fontId="2" fillId="0" borderId="14" xfId="4" applyFont="1" applyFill="1" applyBorder="1" applyAlignment="1">
      <alignment horizontal="center" vertical="center" wrapText="1"/>
    </xf>
    <xf numFmtId="1" fontId="2" fillId="0" borderId="15" xfId="5" applyNumberFormat="1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0" xfId="4" applyFont="1" applyFill="1"/>
    <xf numFmtId="0" fontId="2" fillId="0" borderId="9" xfId="4" applyFont="1" applyFill="1" applyBorder="1" applyAlignment="1">
      <alignment horizontal="center" vertical="center" wrapText="1"/>
    </xf>
    <xf numFmtId="1" fontId="2" fillId="0" borderId="7" xfId="5" quotePrefix="1" applyNumberFormat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/>
    </xf>
    <xf numFmtId="0" fontId="8" fillId="0" borderId="0" xfId="4" applyFont="1" applyFill="1"/>
    <xf numFmtId="0" fontId="8" fillId="0" borderId="9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7" applyFont="1" applyFill="1" applyAlignment="1">
      <alignment horizontal="right" vertical="center"/>
    </xf>
    <xf numFmtId="0" fontId="2" fillId="0" borderId="0" xfId="4" applyFont="1" applyFill="1" applyAlignment="1">
      <alignment horizontal="center" vertical="center" wrapText="1"/>
    </xf>
    <xf numFmtId="44" fontId="2" fillId="0" borderId="7" xfId="7" applyFont="1" applyFill="1" applyBorder="1" applyAlignment="1">
      <alignment horizontal="right" vertical="center"/>
    </xf>
    <xf numFmtId="0" fontId="2" fillId="0" borderId="8" xfId="4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2" fillId="0" borderId="30" xfId="4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vertical="center" wrapText="1"/>
    </xf>
    <xf numFmtId="44" fontId="8" fillId="0" borderId="0" xfId="4" applyNumberFormat="1" applyFont="1" applyFill="1" applyAlignment="1">
      <alignment horizontal="right" vertical="center"/>
    </xf>
    <xf numFmtId="44" fontId="8" fillId="0" borderId="7" xfId="4" applyNumberFormat="1" applyFont="1" applyFill="1" applyBorder="1" applyAlignment="1">
      <alignment horizontal="right" vertical="center"/>
    </xf>
    <xf numFmtId="44" fontId="8" fillId="0" borderId="11" xfId="4" applyNumberFormat="1" applyFont="1" applyFill="1" applyBorder="1" applyAlignment="1">
      <alignment horizontal="right" vertical="center"/>
    </xf>
    <xf numFmtId="0" fontId="8" fillId="0" borderId="0" xfId="4" applyFont="1" applyFill="1" applyBorder="1"/>
    <xf numFmtId="0" fontId="8" fillId="0" borderId="0" xfId="4" applyFont="1" applyFill="1" applyBorder="1" applyAlignment="1">
      <alignment wrapText="1"/>
    </xf>
    <xf numFmtId="44" fontId="5" fillId="0" borderId="3" xfId="4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2" fontId="8" fillId="0" borderId="15" xfId="4" applyNumberFormat="1" applyFont="1" applyFill="1" applyBorder="1" applyAlignment="1">
      <alignment horizontal="right" vertical="center"/>
    </xf>
    <xf numFmtId="2" fontId="8" fillId="0" borderId="7" xfId="4" applyNumberFormat="1" applyFont="1" applyFill="1" applyBorder="1" applyAlignment="1">
      <alignment horizontal="right" vertical="center"/>
    </xf>
    <xf numFmtId="2" fontId="8" fillId="0" borderId="11" xfId="4" applyNumberFormat="1" applyFont="1" applyFill="1" applyBorder="1" applyAlignment="1">
      <alignment horizontal="right" vertical="center"/>
    </xf>
    <xf numFmtId="44" fontId="2" fillId="0" borderId="15" xfId="7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left" vertical="center" wrapText="1"/>
    </xf>
    <xf numFmtId="0" fontId="3" fillId="0" borderId="7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1" fontId="3" fillId="2" borderId="2" xfId="4" applyNumberFormat="1" applyFont="1" applyFill="1" applyBorder="1" applyAlignment="1">
      <alignment horizontal="center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44" fontId="13" fillId="0" borderId="0" xfId="4" applyNumberFormat="1" applyFont="1" applyFill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5" fillId="2" borderId="5" xfId="4" applyFont="1" applyFill="1" applyBorder="1" applyAlignment="1">
      <alignment horizontal="center" vertical="center"/>
    </xf>
    <xf numFmtId="1" fontId="5" fillId="2" borderId="3" xfId="4" applyNumberFormat="1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/>
    </xf>
    <xf numFmtId="1" fontId="5" fillId="2" borderId="2" xfId="4" applyNumberFormat="1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44" fontId="5" fillId="4" borderId="33" xfId="4" applyNumberFormat="1" applyFont="1" applyFill="1" applyBorder="1" applyAlignment="1">
      <alignment horizontal="center" vertical="center" wrapText="1"/>
    </xf>
    <xf numFmtId="44" fontId="5" fillId="5" borderId="2" xfId="4" applyNumberFormat="1" applyFont="1" applyFill="1" applyBorder="1" applyAlignment="1">
      <alignment horizontal="center" vertical="center" wrapText="1"/>
    </xf>
    <xf numFmtId="44" fontId="5" fillId="5" borderId="4" xfId="4" applyNumberFormat="1" applyFont="1" applyFill="1" applyBorder="1" applyAlignment="1">
      <alignment horizontal="center" vertical="center" wrapText="1"/>
    </xf>
    <xf numFmtId="44" fontId="5" fillId="5" borderId="3" xfId="4" applyNumberFormat="1" applyFont="1" applyFill="1" applyBorder="1" applyAlignment="1">
      <alignment horizontal="center" vertical="center" wrapText="1"/>
    </xf>
    <xf numFmtId="44" fontId="5" fillId="4" borderId="11" xfId="4" applyNumberFormat="1" applyFont="1" applyFill="1" applyBorder="1" applyAlignment="1">
      <alignment horizontal="center" vertical="center" wrapText="1"/>
    </xf>
    <xf numFmtId="44" fontId="5" fillId="5" borderId="11" xfId="4" applyNumberFormat="1" applyFont="1" applyFill="1" applyBorder="1" applyAlignment="1">
      <alignment horizontal="center" vertical="center" wrapText="1"/>
    </xf>
    <xf numFmtId="44" fontId="5" fillId="5" borderId="12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21" xfId="1" applyNumberFormat="1" applyFont="1" applyFill="1" applyBorder="1" applyAlignment="1">
      <alignment horizontal="center" vertical="center"/>
    </xf>
    <xf numFmtId="0" fontId="4" fillId="2" borderId="22" xfId="1" applyNumberFormat="1" applyFont="1" applyFill="1" applyBorder="1" applyAlignment="1">
      <alignment horizontal="center" vertical="center"/>
    </xf>
    <xf numFmtId="44" fontId="4" fillId="2" borderId="2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4" fontId="8" fillId="0" borderId="0" xfId="4" applyNumberFormat="1" applyFont="1" applyFill="1" applyAlignment="1">
      <alignment horizontal="center" vertical="center"/>
    </xf>
    <xf numFmtId="44" fontId="8" fillId="0" borderId="2" xfId="4" applyNumberFormat="1" applyFont="1" applyFill="1" applyBorder="1" applyAlignment="1">
      <alignment horizontal="center" vertical="center"/>
    </xf>
    <xf numFmtId="2" fontId="8" fillId="0" borderId="7" xfId="4" applyNumberFormat="1" applyFont="1" applyFill="1" applyBorder="1" applyAlignment="1">
      <alignment horizontal="center" vertical="center"/>
    </xf>
    <xf numFmtId="2" fontId="8" fillId="0" borderId="3" xfId="4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4" fontId="6" fillId="0" borderId="0" xfId="0" applyNumberFormat="1" applyFont="1" applyFill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/>
    </xf>
    <xf numFmtId="44" fontId="8" fillId="0" borderId="7" xfId="0" applyNumberFormat="1" applyFont="1" applyFill="1" applyBorder="1" applyAlignment="1">
      <alignment horizontal="center" vertical="center"/>
    </xf>
    <xf numFmtId="44" fontId="8" fillId="0" borderId="7" xfId="4" applyNumberFormat="1" applyFont="1" applyFill="1" applyBorder="1" applyAlignment="1">
      <alignment horizontal="center" vertical="center"/>
    </xf>
    <xf numFmtId="44" fontId="8" fillId="0" borderId="3" xfId="0" applyNumberFormat="1" applyFont="1" applyFill="1" applyBorder="1" applyAlignment="1">
      <alignment horizontal="center" vertical="center"/>
    </xf>
    <xf numFmtId="44" fontId="5" fillId="6" borderId="3" xfId="4" applyNumberFormat="1" applyFont="1" applyFill="1" applyBorder="1" applyAlignment="1">
      <alignment horizontal="center" vertical="center" wrapText="1"/>
    </xf>
    <xf numFmtId="44" fontId="5" fillId="3" borderId="3" xfId="4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4" fontId="5" fillId="3" borderId="6" xfId="4" applyNumberFormat="1" applyFont="1" applyFill="1" applyBorder="1" applyAlignment="1">
      <alignment horizontal="center" vertical="center" wrapText="1"/>
    </xf>
    <xf numFmtId="44" fontId="5" fillId="3" borderId="33" xfId="4" applyNumberFormat="1" applyFont="1" applyFill="1" applyBorder="1" applyAlignment="1">
      <alignment horizontal="center" vertical="center" wrapText="1"/>
    </xf>
    <xf numFmtId="44" fontId="5" fillId="3" borderId="37" xfId="4" applyNumberFormat="1" applyFont="1" applyFill="1" applyBorder="1" applyAlignment="1">
      <alignment horizontal="center" vertical="center" wrapText="1"/>
    </xf>
    <xf numFmtId="0" fontId="3" fillId="2" borderId="35" xfId="4" applyFont="1" applyFill="1" applyBorder="1" applyAlignment="1">
      <alignment horizontal="right"/>
    </xf>
    <xf numFmtId="0" fontId="3" fillId="2" borderId="24" xfId="4" applyFont="1" applyFill="1" applyBorder="1" applyAlignment="1">
      <alignment horizontal="right"/>
    </xf>
    <xf numFmtId="44" fontId="3" fillId="2" borderId="24" xfId="7" applyFont="1" applyFill="1" applyBorder="1" applyAlignment="1">
      <alignment horizontal="right" vertical="center"/>
    </xf>
    <xf numFmtId="41" fontId="3" fillId="2" borderId="24" xfId="14" applyNumberFormat="1" applyFont="1" applyFill="1" applyBorder="1" applyAlignment="1">
      <alignment horizontal="right" vertical="center"/>
    </xf>
    <xf numFmtId="44" fontId="5" fillId="5" borderId="16" xfId="4" applyNumberFormat="1" applyFont="1" applyFill="1" applyBorder="1" applyAlignment="1">
      <alignment horizontal="center" vertical="center" wrapText="1"/>
    </xf>
    <xf numFmtId="44" fontId="5" fillId="5" borderId="25" xfId="4" applyNumberFormat="1" applyFont="1" applyFill="1" applyBorder="1" applyAlignment="1">
      <alignment horizontal="center" vertical="center" wrapText="1"/>
    </xf>
    <xf numFmtId="44" fontId="8" fillId="0" borderId="26" xfId="4" applyNumberFormat="1" applyFont="1" applyFill="1" applyBorder="1" applyAlignment="1">
      <alignment horizontal="right" vertical="center"/>
    </xf>
    <xf numFmtId="44" fontId="8" fillId="0" borderId="27" xfId="4" applyNumberFormat="1" applyFont="1" applyFill="1" applyBorder="1" applyAlignment="1">
      <alignment horizontal="right" vertical="center"/>
    </xf>
    <xf numFmtId="44" fontId="3" fillId="2" borderId="38" xfId="7" applyFont="1" applyFill="1" applyBorder="1" applyAlignment="1">
      <alignment horizontal="right" vertical="center"/>
    </xf>
    <xf numFmtId="0" fontId="2" fillId="0" borderId="34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40" xfId="4" applyFont="1" applyFill="1" applyBorder="1" applyAlignment="1">
      <alignment horizontal="center" vertical="center"/>
    </xf>
    <xf numFmtId="0" fontId="2" fillId="0" borderId="41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44" fontId="5" fillId="3" borderId="43" xfId="4" applyNumberFormat="1" applyFont="1" applyFill="1" applyBorder="1" applyAlignment="1">
      <alignment horizontal="center" vertical="center" wrapText="1"/>
    </xf>
    <xf numFmtId="44" fontId="5" fillId="3" borderId="5" xfId="4" applyNumberFormat="1" applyFont="1" applyFill="1" applyBorder="1" applyAlignment="1">
      <alignment horizontal="center" vertical="center" wrapText="1"/>
    </xf>
    <xf numFmtId="2" fontId="8" fillId="0" borderId="14" xfId="4" applyNumberFormat="1" applyFont="1" applyFill="1" applyBorder="1" applyAlignment="1">
      <alignment horizontal="right" vertical="center"/>
    </xf>
    <xf numFmtId="2" fontId="8" fillId="0" borderId="13" xfId="4" applyNumberFormat="1" applyFont="1" applyFill="1" applyBorder="1" applyAlignment="1">
      <alignment horizontal="right" vertical="center"/>
    </xf>
    <xf numFmtId="2" fontId="8" fillId="0" borderId="9" xfId="4" applyNumberFormat="1" applyFont="1" applyFill="1" applyBorder="1" applyAlignment="1">
      <alignment horizontal="right" vertical="center"/>
    </xf>
    <xf numFmtId="41" fontId="3" fillId="2" borderId="35" xfId="14" applyNumberFormat="1" applyFont="1" applyFill="1" applyBorder="1" applyAlignment="1">
      <alignment horizontal="right" vertical="center"/>
    </xf>
    <xf numFmtId="41" fontId="5" fillId="2" borderId="32" xfId="4" applyNumberFormat="1" applyFont="1" applyFill="1" applyBorder="1" applyAlignment="1">
      <alignment horizontal="right" vertical="center"/>
    </xf>
    <xf numFmtId="44" fontId="5" fillId="4" borderId="28" xfId="4" applyNumberFormat="1" applyFont="1" applyFill="1" applyBorder="1" applyAlignment="1">
      <alignment horizontal="center" vertical="center" wrapText="1"/>
    </xf>
    <xf numFmtId="44" fontId="8" fillId="0" borderId="16" xfId="4" applyNumberFormat="1" applyFont="1" applyFill="1" applyBorder="1" applyAlignment="1">
      <alignment horizontal="center" vertical="center"/>
    </xf>
    <xf numFmtId="44" fontId="8" fillId="0" borderId="27" xfId="4" applyNumberFormat="1" applyFont="1" applyFill="1" applyBorder="1" applyAlignment="1">
      <alignment horizontal="center" vertical="center"/>
    </xf>
    <xf numFmtId="44" fontId="5" fillId="0" borderId="27" xfId="4" applyNumberFormat="1" applyFont="1" applyFill="1" applyBorder="1" applyAlignment="1">
      <alignment horizontal="center" vertical="center" wrapText="1"/>
    </xf>
    <xf numFmtId="44" fontId="8" fillId="0" borderId="25" xfId="4" applyNumberFormat="1" applyFont="1" applyFill="1" applyBorder="1" applyAlignment="1">
      <alignment horizontal="center" vertical="center"/>
    </xf>
    <xf numFmtId="44" fontId="4" fillId="2" borderId="38" xfId="0" applyNumberFormat="1" applyFont="1" applyFill="1" applyBorder="1" applyAlignment="1">
      <alignment horizontal="center" vertical="center"/>
    </xf>
    <xf numFmtId="44" fontId="5" fillId="5" borderId="1" xfId="4" applyNumberFormat="1" applyFont="1" applyFill="1" applyBorder="1" applyAlignment="1">
      <alignment horizontal="center" vertical="center" wrapText="1"/>
    </xf>
    <xf numFmtId="44" fontId="5" fillId="5" borderId="10" xfId="4" applyNumberFormat="1" applyFont="1" applyFill="1" applyBorder="1" applyAlignment="1">
      <alignment horizontal="center" vertical="center" wrapText="1"/>
    </xf>
    <xf numFmtId="44" fontId="8" fillId="0" borderId="1" xfId="4" applyNumberFormat="1" applyFont="1" applyFill="1" applyBorder="1" applyAlignment="1">
      <alignment horizontal="center" vertical="center"/>
    </xf>
    <xf numFmtId="2" fontId="8" fillId="0" borderId="9" xfId="4" applyNumberFormat="1" applyFont="1" applyFill="1" applyBorder="1" applyAlignment="1">
      <alignment horizontal="center" vertical="center"/>
    </xf>
    <xf numFmtId="2" fontId="5" fillId="0" borderId="9" xfId="4" applyNumberFormat="1" applyFont="1" applyFill="1" applyBorder="1" applyAlignment="1">
      <alignment horizontal="center" vertical="center" wrapText="1"/>
    </xf>
    <xf numFmtId="2" fontId="8" fillId="0" borderId="5" xfId="4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44" fontId="5" fillId="6" borderId="2" xfId="4" applyNumberFormat="1" applyFont="1" applyFill="1" applyBorder="1" applyAlignment="1">
      <alignment horizontal="center" vertical="center" wrapText="1"/>
    </xf>
    <xf numFmtId="44" fontId="5" fillId="6" borderId="4" xfId="4" applyNumberFormat="1" applyFont="1" applyFill="1" applyBorder="1" applyAlignment="1">
      <alignment horizontal="center" vertical="center" wrapText="1"/>
    </xf>
    <xf numFmtId="44" fontId="5" fillId="6" borderId="6" xfId="4" applyNumberFormat="1" applyFont="1" applyFill="1" applyBorder="1" applyAlignment="1">
      <alignment horizontal="center" vertical="center" wrapText="1"/>
    </xf>
    <xf numFmtId="44" fontId="8" fillId="0" borderId="28" xfId="4" applyNumberFormat="1" applyFont="1" applyFill="1" applyBorder="1" applyAlignment="1">
      <alignment horizontal="right" vertical="center"/>
    </xf>
    <xf numFmtId="44" fontId="5" fillId="6" borderId="1" xfId="4" applyNumberFormat="1" applyFont="1" applyFill="1" applyBorder="1" applyAlignment="1">
      <alignment horizontal="center" vertical="center" wrapText="1"/>
    </xf>
    <xf numFmtId="44" fontId="5" fillId="6" borderId="5" xfId="4" applyNumberFormat="1" applyFont="1" applyFill="1" applyBorder="1" applyAlignment="1">
      <alignment horizontal="center" vertical="center" wrapText="1"/>
    </xf>
    <xf numFmtId="2" fontId="8" fillId="0" borderId="8" xfId="4" applyNumberFormat="1" applyFont="1" applyFill="1" applyBorder="1" applyAlignment="1">
      <alignment horizontal="right" vertical="center"/>
    </xf>
    <xf numFmtId="2" fontId="8" fillId="0" borderId="10" xfId="4" applyNumberFormat="1" applyFont="1" applyFill="1" applyBorder="1" applyAlignment="1">
      <alignment horizontal="right" vertical="center"/>
    </xf>
    <xf numFmtId="2" fontId="8" fillId="0" borderId="12" xfId="4" applyNumberFormat="1" applyFont="1" applyFill="1" applyBorder="1" applyAlignment="1">
      <alignment horizontal="right" vertical="center"/>
    </xf>
    <xf numFmtId="0" fontId="5" fillId="2" borderId="17" xfId="4" applyFont="1" applyFill="1" applyBorder="1" applyAlignment="1">
      <alignment horizontal="right"/>
    </xf>
    <xf numFmtId="0" fontId="5" fillId="2" borderId="18" xfId="4" applyFont="1" applyFill="1" applyBorder="1" applyAlignment="1">
      <alignment horizontal="right"/>
    </xf>
    <xf numFmtId="44" fontId="5" fillId="2" borderId="18" xfId="4" applyNumberFormat="1" applyFont="1" applyFill="1" applyBorder="1" applyAlignment="1">
      <alignment horizontal="right" vertical="center"/>
    </xf>
    <xf numFmtId="44" fontId="5" fillId="2" borderId="19" xfId="4" applyNumberFormat="1" applyFont="1" applyFill="1" applyBorder="1" applyAlignment="1">
      <alignment horizontal="right" vertical="center"/>
    </xf>
    <xf numFmtId="2" fontId="5" fillId="2" borderId="17" xfId="4" applyNumberFormat="1" applyFont="1" applyFill="1" applyBorder="1" applyAlignment="1">
      <alignment horizontal="right" vertical="center"/>
    </xf>
    <xf numFmtId="2" fontId="5" fillId="2" borderId="18" xfId="4" applyNumberFormat="1" applyFont="1" applyFill="1" applyBorder="1" applyAlignment="1">
      <alignment horizontal="right" vertical="center"/>
    </xf>
    <xf numFmtId="2" fontId="8" fillId="2" borderId="31" xfId="4" applyNumberFormat="1" applyFont="1" applyFill="1" applyBorder="1" applyAlignment="1">
      <alignment horizontal="right" vertical="center"/>
    </xf>
  </cellXfs>
  <cellStyles count="15">
    <cellStyle name="Millares" xfId="1" builtinId="3"/>
    <cellStyle name="Millares 11" xfId="3" xr:uid="{00000000-0005-0000-0000-000002000000}"/>
    <cellStyle name="Millares 2" xfId="5" xr:uid="{00000000-0005-0000-0000-000003000000}"/>
    <cellStyle name="Millares 3" xfId="10" xr:uid="{00000000-0005-0000-0000-000004000000}"/>
    <cellStyle name="Moneda" xfId="14" builtinId="4"/>
    <cellStyle name="Moneda 2" xfId="7" xr:uid="{00000000-0005-0000-0000-000006000000}"/>
    <cellStyle name="Moneda 3" xfId="8" xr:uid="{00000000-0005-0000-0000-000007000000}"/>
    <cellStyle name="Moneda 4" xfId="13" xr:uid="{00000000-0005-0000-0000-000008000000}"/>
    <cellStyle name="Normal" xfId="0" builtinId="0"/>
    <cellStyle name="Normal 10" xfId="9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6" xr:uid="{00000000-0005-0000-0000-00000D000000}"/>
    <cellStyle name="Porcentual 2" xfId="12" xr:uid="{00000000-0005-0000-0000-00000E000000}"/>
    <cellStyle name="Texto explicativo 2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EN101"/>
  <sheetViews>
    <sheetView view="pageBreakPreview" zoomScale="70" zoomScaleNormal="80" zoomScaleSheetLayoutView="70" workbookViewId="0">
      <pane ySplit="5" topLeftCell="A105" activePane="bottomLeft" state="frozen"/>
      <selection pane="bottomLeft" activeCell="G106" sqref="G106"/>
    </sheetView>
  </sheetViews>
  <sheetFormatPr baseColWidth="10" defaultColWidth="11.42578125" defaultRowHeight="14.25" x14ac:dyDescent="0.2"/>
  <cols>
    <col min="1" max="1" width="10" style="17" customWidth="1"/>
    <col min="2" max="2" width="12" style="23" bestFit="1" customWidth="1"/>
    <col min="3" max="3" width="50.85546875" style="16" customWidth="1"/>
    <col min="4" max="4" width="27.5703125" style="111" customWidth="1"/>
    <col min="5" max="5" width="26.85546875" style="104" bestFit="1" customWidth="1"/>
    <col min="6" max="6" width="25.85546875" style="104" bestFit="1" customWidth="1"/>
    <col min="7" max="8" width="18.85546875" style="104" customWidth="1"/>
    <col min="9" max="9" width="16.28515625" style="17" bestFit="1" customWidth="1"/>
    <col min="10" max="16384" width="11.42578125" style="1"/>
  </cols>
  <sheetData>
    <row r="1" spans="1:10" ht="15" x14ac:dyDescent="0.2">
      <c r="A1" s="55" t="s">
        <v>0</v>
      </c>
      <c r="B1" s="55"/>
      <c r="C1" s="55"/>
    </row>
    <row r="2" spans="1:10" ht="15" x14ac:dyDescent="0.2">
      <c r="A2" s="55" t="s">
        <v>1</v>
      </c>
      <c r="B2" s="55"/>
      <c r="C2" s="55"/>
    </row>
    <row r="3" spans="1:10" ht="15.75" thickBot="1" x14ac:dyDescent="0.25">
      <c r="A3" s="55" t="s">
        <v>2</v>
      </c>
      <c r="B3" s="55"/>
      <c r="C3" s="55"/>
    </row>
    <row r="4" spans="1:10" ht="15.75" customHeight="1" x14ac:dyDescent="0.2">
      <c r="A4" s="56" t="s">
        <v>3</v>
      </c>
      <c r="B4" s="58" t="s">
        <v>4</v>
      </c>
      <c r="C4" s="60" t="s">
        <v>5</v>
      </c>
      <c r="D4" s="83" t="s">
        <v>105</v>
      </c>
      <c r="E4" s="83"/>
      <c r="F4" s="83"/>
      <c r="G4" s="150" t="s">
        <v>139</v>
      </c>
      <c r="H4" s="84"/>
      <c r="I4" s="85"/>
    </row>
    <row r="5" spans="1:10" ht="15.75" thickBot="1" x14ac:dyDescent="0.25">
      <c r="A5" s="57"/>
      <c r="B5" s="59"/>
      <c r="C5" s="61"/>
      <c r="D5" s="87" t="s">
        <v>104</v>
      </c>
      <c r="E5" s="87" t="s">
        <v>103</v>
      </c>
      <c r="F5" s="144" t="s">
        <v>133</v>
      </c>
      <c r="G5" s="151" t="s">
        <v>104</v>
      </c>
      <c r="H5" s="88" t="s">
        <v>103</v>
      </c>
      <c r="I5" s="89" t="s">
        <v>133</v>
      </c>
    </row>
    <row r="6" spans="1:10" ht="15" x14ac:dyDescent="0.2">
      <c r="A6" s="62" t="s">
        <v>6</v>
      </c>
      <c r="B6" s="63"/>
      <c r="C6" s="63"/>
      <c r="D6" s="112"/>
      <c r="E6" s="105"/>
      <c r="F6" s="145"/>
      <c r="G6" s="152"/>
      <c r="H6" s="105"/>
      <c r="I6" s="108"/>
    </row>
    <row r="7" spans="1:10" s="2" customFormat="1" ht="28.5" x14ac:dyDescent="0.2">
      <c r="A7" s="25">
        <v>1</v>
      </c>
      <c r="B7" s="28">
        <v>24234</v>
      </c>
      <c r="C7" s="94" t="s">
        <v>61</v>
      </c>
      <c r="D7" s="113">
        <v>234124776</v>
      </c>
      <c r="E7" s="113">
        <v>169072563</v>
      </c>
      <c r="F7" s="146">
        <v>107312293.25</v>
      </c>
      <c r="G7" s="153">
        <v>9</v>
      </c>
      <c r="H7" s="106">
        <v>6.51</v>
      </c>
      <c r="I7" s="109">
        <v>2.42</v>
      </c>
      <c r="J7" s="3"/>
    </row>
    <row r="8" spans="1:10" s="2" customFormat="1" ht="71.25" x14ac:dyDescent="0.2">
      <c r="A8" s="25">
        <f>A7+1</f>
        <v>2</v>
      </c>
      <c r="B8" s="28">
        <v>191416</v>
      </c>
      <c r="C8" s="94" t="s">
        <v>13</v>
      </c>
      <c r="D8" s="113">
        <v>15000000</v>
      </c>
      <c r="E8" s="113">
        <v>26200000</v>
      </c>
      <c r="F8" s="146">
        <v>25415167.98</v>
      </c>
      <c r="G8" s="153">
        <v>9</v>
      </c>
      <c r="H8" s="106">
        <v>8.73</v>
      </c>
      <c r="I8" s="109">
        <v>8.39</v>
      </c>
      <c r="J8" s="3"/>
    </row>
    <row r="9" spans="1:10" s="2" customFormat="1" ht="42.75" x14ac:dyDescent="0.2">
      <c r="A9" s="25">
        <f t="shared" ref="A9:A36" si="0">A8+1</f>
        <v>3</v>
      </c>
      <c r="B9" s="28">
        <v>60132</v>
      </c>
      <c r="C9" s="94" t="s">
        <v>106</v>
      </c>
      <c r="D9" s="113">
        <v>92216000</v>
      </c>
      <c r="E9" s="113">
        <v>90244380</v>
      </c>
      <c r="F9" s="146">
        <v>14661447.41</v>
      </c>
      <c r="G9" s="153">
        <v>3</v>
      </c>
      <c r="H9" s="106">
        <v>2.95</v>
      </c>
      <c r="I9" s="109">
        <v>0</v>
      </c>
      <c r="J9" s="3"/>
    </row>
    <row r="10" spans="1:10" s="2" customFormat="1" ht="71.25" x14ac:dyDescent="0.2">
      <c r="A10" s="25">
        <f t="shared" si="0"/>
        <v>4</v>
      </c>
      <c r="B10" s="26">
        <v>130705</v>
      </c>
      <c r="C10" s="94" t="s">
        <v>14</v>
      </c>
      <c r="D10" s="113">
        <v>37623041</v>
      </c>
      <c r="E10" s="113">
        <v>82558555</v>
      </c>
      <c r="F10" s="146">
        <v>78450498.390000001</v>
      </c>
      <c r="G10" s="153">
        <v>4</v>
      </c>
      <c r="H10" s="106">
        <v>3.99</v>
      </c>
      <c r="I10" s="109">
        <v>3.9800000000000004</v>
      </c>
      <c r="J10" s="3"/>
    </row>
    <row r="11" spans="1:10" s="2" customFormat="1" ht="42.75" x14ac:dyDescent="0.2">
      <c r="A11" s="25">
        <f t="shared" si="0"/>
        <v>5</v>
      </c>
      <c r="B11" s="28">
        <v>189312</v>
      </c>
      <c r="C11" s="94" t="s">
        <v>7</v>
      </c>
      <c r="D11" s="113">
        <v>22112509</v>
      </c>
      <c r="E11" s="113">
        <v>12211251</v>
      </c>
      <c r="F11" s="146">
        <v>10626779.060000001</v>
      </c>
      <c r="G11" s="153">
        <v>4</v>
      </c>
      <c r="H11" s="106">
        <v>2.56</v>
      </c>
      <c r="I11" s="109">
        <v>3.21</v>
      </c>
      <c r="J11" s="3"/>
    </row>
    <row r="12" spans="1:10" s="2" customFormat="1" ht="28.5" x14ac:dyDescent="0.2">
      <c r="A12" s="25">
        <f t="shared" si="0"/>
        <v>6</v>
      </c>
      <c r="B12" s="28">
        <v>72220</v>
      </c>
      <c r="C12" s="94" t="s">
        <v>15</v>
      </c>
      <c r="D12" s="113">
        <v>27524022</v>
      </c>
      <c r="E12" s="113">
        <v>27524022</v>
      </c>
      <c r="F12" s="146">
        <v>3474885.01</v>
      </c>
      <c r="G12" s="153">
        <v>4</v>
      </c>
      <c r="H12" s="106">
        <v>14.26</v>
      </c>
      <c r="I12" s="109">
        <v>4.68</v>
      </c>
      <c r="J12" s="3"/>
    </row>
    <row r="13" spans="1:10" s="2" customFormat="1" ht="42.75" x14ac:dyDescent="0.2">
      <c r="A13" s="25">
        <f t="shared" si="0"/>
        <v>7</v>
      </c>
      <c r="B13" s="28">
        <v>72219</v>
      </c>
      <c r="C13" s="94" t="s">
        <v>16</v>
      </c>
      <c r="D13" s="113">
        <v>33517793</v>
      </c>
      <c r="E13" s="113">
        <v>33517793</v>
      </c>
      <c r="F13" s="146">
        <v>7069262.9699999997</v>
      </c>
      <c r="G13" s="153">
        <v>4</v>
      </c>
      <c r="H13" s="106">
        <v>14.02</v>
      </c>
      <c r="I13" s="109">
        <v>7.01</v>
      </c>
      <c r="J13" s="3"/>
    </row>
    <row r="14" spans="1:10" s="2" customFormat="1" ht="42.75" x14ac:dyDescent="0.2">
      <c r="A14" s="25">
        <f t="shared" si="0"/>
        <v>8</v>
      </c>
      <c r="B14" s="28">
        <v>201976</v>
      </c>
      <c r="C14" s="94" t="s">
        <v>17</v>
      </c>
      <c r="D14" s="113">
        <v>0</v>
      </c>
      <c r="E14" s="113">
        <v>15159994</v>
      </c>
      <c r="F14" s="146">
        <v>517513.4</v>
      </c>
      <c r="G14" s="153">
        <v>4.7</v>
      </c>
      <c r="H14" s="106">
        <v>5.05</v>
      </c>
      <c r="I14" s="109">
        <v>2.5299999999999998</v>
      </c>
      <c r="J14" s="3"/>
    </row>
    <row r="15" spans="1:10" s="2" customFormat="1" ht="42.75" x14ac:dyDescent="0.2">
      <c r="A15" s="25">
        <f t="shared" si="0"/>
        <v>9</v>
      </c>
      <c r="B15" s="45">
        <v>34968</v>
      </c>
      <c r="C15" s="94" t="s">
        <v>8</v>
      </c>
      <c r="D15" s="113">
        <v>147845465</v>
      </c>
      <c r="E15" s="113">
        <v>65147200</v>
      </c>
      <c r="F15" s="146">
        <v>65136385.43</v>
      </c>
      <c r="G15" s="153">
        <v>5</v>
      </c>
      <c r="H15" s="106">
        <v>5.29</v>
      </c>
      <c r="I15" s="109">
        <v>8.3500000000000014</v>
      </c>
      <c r="J15" s="3"/>
    </row>
    <row r="16" spans="1:10" s="2" customFormat="1" ht="57" x14ac:dyDescent="0.2">
      <c r="A16" s="25">
        <f t="shared" si="0"/>
        <v>10</v>
      </c>
      <c r="B16" s="26">
        <v>66159</v>
      </c>
      <c r="C16" s="94" t="s">
        <v>18</v>
      </c>
      <c r="D16" s="113">
        <v>334656337</v>
      </c>
      <c r="E16" s="113">
        <v>27710526</v>
      </c>
      <c r="F16" s="146">
        <v>27710435.280000001</v>
      </c>
      <c r="G16" s="153">
        <v>18</v>
      </c>
      <c r="H16" s="106">
        <v>0.96</v>
      </c>
      <c r="I16" s="109">
        <v>0.72</v>
      </c>
      <c r="J16" s="3"/>
    </row>
    <row r="17" spans="1:10" s="2" customFormat="1" ht="41.25" customHeight="1" x14ac:dyDescent="0.2">
      <c r="A17" s="25">
        <f t="shared" si="0"/>
        <v>11</v>
      </c>
      <c r="B17" s="45">
        <v>190127</v>
      </c>
      <c r="C17" s="94" t="s">
        <v>19</v>
      </c>
      <c r="D17" s="113">
        <v>4592925</v>
      </c>
      <c r="E17" s="113">
        <v>7912018</v>
      </c>
      <c r="F17" s="146">
        <v>7911677.2199999997</v>
      </c>
      <c r="G17" s="153">
        <v>0</v>
      </c>
      <c r="H17" s="106">
        <v>0.06</v>
      </c>
      <c r="I17" s="109">
        <v>0.06</v>
      </c>
      <c r="J17" s="3"/>
    </row>
    <row r="18" spans="1:10" s="2" customFormat="1" ht="42.75" x14ac:dyDescent="0.2">
      <c r="A18" s="25">
        <f t="shared" si="0"/>
        <v>12</v>
      </c>
      <c r="B18" s="29">
        <v>209708</v>
      </c>
      <c r="C18" s="94" t="s">
        <v>20</v>
      </c>
      <c r="D18" s="113">
        <v>11598537</v>
      </c>
      <c r="E18" s="113">
        <v>8527026</v>
      </c>
      <c r="F18" s="146">
        <v>8527025.4700000007</v>
      </c>
      <c r="G18" s="153">
        <v>4</v>
      </c>
      <c r="H18" s="106">
        <v>2.84</v>
      </c>
      <c r="I18" s="109">
        <v>1.06</v>
      </c>
      <c r="J18" s="3"/>
    </row>
    <row r="19" spans="1:10" s="2" customFormat="1" ht="42.75" x14ac:dyDescent="0.2">
      <c r="A19" s="25">
        <f t="shared" si="0"/>
        <v>13</v>
      </c>
      <c r="B19" s="29">
        <v>209678</v>
      </c>
      <c r="C19" s="94" t="s">
        <v>21</v>
      </c>
      <c r="D19" s="113">
        <v>41347830</v>
      </c>
      <c r="E19" s="113">
        <v>5100000</v>
      </c>
      <c r="F19" s="146">
        <v>459062.26</v>
      </c>
      <c r="G19" s="153">
        <v>5</v>
      </c>
      <c r="H19" s="106">
        <v>3.33</v>
      </c>
      <c r="I19" s="109">
        <v>1.7</v>
      </c>
      <c r="J19" s="3"/>
    </row>
    <row r="20" spans="1:10" s="2" customFormat="1" ht="42.75" x14ac:dyDescent="0.2">
      <c r="A20" s="25">
        <f t="shared" si="0"/>
        <v>14</v>
      </c>
      <c r="B20" s="28">
        <v>149860</v>
      </c>
      <c r="C20" s="94" t="s">
        <v>9</v>
      </c>
      <c r="D20" s="113">
        <v>3300636</v>
      </c>
      <c r="E20" s="113">
        <v>10930680</v>
      </c>
      <c r="F20" s="146">
        <v>9805023.3300000001</v>
      </c>
      <c r="G20" s="153">
        <v>2</v>
      </c>
      <c r="H20" s="106">
        <v>4.21</v>
      </c>
      <c r="I20" s="109">
        <v>2.33</v>
      </c>
      <c r="J20" s="3"/>
    </row>
    <row r="21" spans="1:10" s="2" customFormat="1" ht="42.75" x14ac:dyDescent="0.2">
      <c r="A21" s="25">
        <f t="shared" si="0"/>
        <v>15</v>
      </c>
      <c r="B21" s="28">
        <v>207590</v>
      </c>
      <c r="C21" s="94" t="s">
        <v>22</v>
      </c>
      <c r="D21" s="113">
        <v>23281973</v>
      </c>
      <c r="E21" s="113">
        <v>728638</v>
      </c>
      <c r="F21" s="146">
        <v>728484.87</v>
      </c>
      <c r="G21" s="153">
        <v>7</v>
      </c>
      <c r="H21" s="106">
        <v>0.18</v>
      </c>
      <c r="I21" s="109">
        <v>0.18</v>
      </c>
      <c r="J21" s="3"/>
    </row>
    <row r="22" spans="1:10" s="2" customFormat="1" ht="28.5" x14ac:dyDescent="0.2">
      <c r="A22" s="25">
        <f t="shared" si="0"/>
        <v>16</v>
      </c>
      <c r="B22" s="26">
        <v>208880</v>
      </c>
      <c r="C22" s="94" t="s">
        <v>23</v>
      </c>
      <c r="D22" s="113">
        <v>19500000</v>
      </c>
      <c r="E22" s="113">
        <v>3268933</v>
      </c>
      <c r="F22" s="146">
        <v>968932.4</v>
      </c>
      <c r="G22" s="153">
        <v>6.5</v>
      </c>
      <c r="H22" s="106">
        <v>1.0900000000000001</v>
      </c>
      <c r="I22" s="109">
        <v>0.42</v>
      </c>
      <c r="J22" s="3"/>
    </row>
    <row r="23" spans="1:10" s="2" customFormat="1" ht="42.75" x14ac:dyDescent="0.2">
      <c r="A23" s="25">
        <f t="shared" si="0"/>
        <v>17</v>
      </c>
      <c r="B23" s="28">
        <v>189454</v>
      </c>
      <c r="C23" s="94" t="s">
        <v>24</v>
      </c>
      <c r="D23" s="113">
        <v>3189111</v>
      </c>
      <c r="E23" s="113">
        <v>15523829</v>
      </c>
      <c r="F23" s="146">
        <v>14729547.619999999</v>
      </c>
      <c r="G23" s="153">
        <v>8</v>
      </c>
      <c r="H23" s="106">
        <v>8.39</v>
      </c>
      <c r="I23" s="109">
        <v>8.1100000000000012</v>
      </c>
      <c r="J23" s="3"/>
    </row>
    <row r="24" spans="1:10" ht="42.75" x14ac:dyDescent="0.2">
      <c r="A24" s="25">
        <f t="shared" si="0"/>
        <v>18</v>
      </c>
      <c r="B24" s="26">
        <v>209182</v>
      </c>
      <c r="C24" s="94" t="s">
        <v>25</v>
      </c>
      <c r="D24" s="113">
        <v>14337262</v>
      </c>
      <c r="E24" s="113">
        <v>11000000</v>
      </c>
      <c r="F24" s="146">
        <v>9142152.3200000003</v>
      </c>
      <c r="G24" s="153">
        <v>16</v>
      </c>
      <c r="H24" s="106">
        <v>12.29</v>
      </c>
      <c r="I24" s="109">
        <v>1.24</v>
      </c>
      <c r="J24" s="3"/>
    </row>
    <row r="25" spans="1:10" s="2" customFormat="1" ht="42.75" x14ac:dyDescent="0.2">
      <c r="A25" s="25">
        <f t="shared" si="0"/>
        <v>19</v>
      </c>
      <c r="B25" s="29">
        <v>210036</v>
      </c>
      <c r="C25" s="94" t="s">
        <v>26</v>
      </c>
      <c r="D25" s="113">
        <v>18184000</v>
      </c>
      <c r="E25" s="113">
        <v>16865600</v>
      </c>
      <c r="F25" s="146">
        <v>15311549.74</v>
      </c>
      <c r="G25" s="153">
        <v>18</v>
      </c>
      <c r="H25" s="106">
        <v>16.87</v>
      </c>
      <c r="I25" s="109">
        <v>16.059999999999999</v>
      </c>
      <c r="J25" s="3"/>
    </row>
    <row r="26" spans="1:10" s="2" customFormat="1" ht="28.5" x14ac:dyDescent="0.2">
      <c r="A26" s="25">
        <f t="shared" si="0"/>
        <v>20</v>
      </c>
      <c r="B26" s="26">
        <v>209016</v>
      </c>
      <c r="C26" s="94" t="s">
        <v>27</v>
      </c>
      <c r="D26" s="113">
        <v>22077494</v>
      </c>
      <c r="E26" s="113">
        <v>40819071</v>
      </c>
      <c r="F26" s="146">
        <v>12187150.35</v>
      </c>
      <c r="G26" s="153">
        <v>12</v>
      </c>
      <c r="H26" s="106">
        <v>13.17</v>
      </c>
      <c r="I26" s="109">
        <v>11.53</v>
      </c>
      <c r="J26" s="3"/>
    </row>
    <row r="27" spans="1:10" s="2" customFormat="1" ht="42.75" x14ac:dyDescent="0.2">
      <c r="A27" s="25">
        <f t="shared" si="0"/>
        <v>21</v>
      </c>
      <c r="B27" s="26">
        <v>209012</v>
      </c>
      <c r="C27" s="94" t="s">
        <v>28</v>
      </c>
      <c r="D27" s="113">
        <v>1841836</v>
      </c>
      <c r="E27" s="113">
        <v>11262754</v>
      </c>
      <c r="F27" s="146">
        <v>9162180</v>
      </c>
      <c r="G27" s="153">
        <v>13</v>
      </c>
      <c r="H27" s="106">
        <v>5.12</v>
      </c>
      <c r="I27" s="109">
        <v>4.57</v>
      </c>
      <c r="J27" s="3"/>
    </row>
    <row r="28" spans="1:10" s="2" customFormat="1" ht="42.75" x14ac:dyDescent="0.2">
      <c r="A28" s="25">
        <f t="shared" si="0"/>
        <v>22</v>
      </c>
      <c r="B28" s="26">
        <v>209018</v>
      </c>
      <c r="C28" s="94" t="s">
        <v>29</v>
      </c>
      <c r="D28" s="113">
        <v>559512</v>
      </c>
      <c r="E28" s="113">
        <v>15964767</v>
      </c>
      <c r="F28" s="146">
        <v>11354253.779999999</v>
      </c>
      <c r="G28" s="153">
        <v>17</v>
      </c>
      <c r="H28" s="106">
        <v>6.13</v>
      </c>
      <c r="I28" s="109">
        <v>5.72</v>
      </c>
      <c r="J28" s="3"/>
    </row>
    <row r="29" spans="1:10" s="2" customFormat="1" ht="28.5" x14ac:dyDescent="0.2">
      <c r="A29" s="25">
        <f t="shared" si="0"/>
        <v>23</v>
      </c>
      <c r="B29" s="26">
        <v>209014</v>
      </c>
      <c r="C29" s="94" t="s">
        <v>30</v>
      </c>
      <c r="D29" s="113">
        <v>477110</v>
      </c>
      <c r="E29" s="113">
        <v>3005346</v>
      </c>
      <c r="F29" s="146">
        <v>959027.59</v>
      </c>
      <c r="G29" s="153">
        <v>12</v>
      </c>
      <c r="H29" s="106">
        <v>1.25</v>
      </c>
      <c r="I29" s="109">
        <v>0.4</v>
      </c>
      <c r="J29" s="3"/>
    </row>
    <row r="30" spans="1:10" s="2" customFormat="1" ht="42.75" x14ac:dyDescent="0.2">
      <c r="A30" s="25">
        <f t="shared" si="0"/>
        <v>24</v>
      </c>
      <c r="B30" s="26">
        <v>208415</v>
      </c>
      <c r="C30" s="94" t="s">
        <v>31</v>
      </c>
      <c r="D30" s="113">
        <v>48600000</v>
      </c>
      <c r="E30" s="113">
        <v>69233786</v>
      </c>
      <c r="F30" s="146">
        <v>33475621.100000001</v>
      </c>
      <c r="G30" s="153">
        <v>17</v>
      </c>
      <c r="H30" s="106">
        <v>30.77</v>
      </c>
      <c r="I30" s="109">
        <v>15.59</v>
      </c>
      <c r="J30" s="3"/>
    </row>
    <row r="31" spans="1:10" s="2" customFormat="1" ht="57" x14ac:dyDescent="0.2">
      <c r="A31" s="25">
        <f t="shared" si="0"/>
        <v>25</v>
      </c>
      <c r="B31" s="26">
        <v>209682</v>
      </c>
      <c r="C31" s="94" t="s">
        <v>32</v>
      </c>
      <c r="D31" s="113">
        <v>50319389</v>
      </c>
      <c r="E31" s="113">
        <v>71266064</v>
      </c>
      <c r="F31" s="146">
        <v>20889071.260000002</v>
      </c>
      <c r="G31" s="153">
        <v>12</v>
      </c>
      <c r="H31" s="106">
        <v>16.97</v>
      </c>
      <c r="I31" s="109">
        <v>8.5399999999999991</v>
      </c>
      <c r="J31" s="3"/>
    </row>
    <row r="32" spans="1:10" s="2" customFormat="1" ht="28.5" x14ac:dyDescent="0.2">
      <c r="A32" s="25">
        <f t="shared" si="0"/>
        <v>26</v>
      </c>
      <c r="B32" s="28">
        <v>207593</v>
      </c>
      <c r="C32" s="94" t="s">
        <v>33</v>
      </c>
      <c r="D32" s="113">
        <v>527289</v>
      </c>
      <c r="E32" s="113">
        <v>14206937</v>
      </c>
      <c r="F32" s="146">
        <v>13679646.050000001</v>
      </c>
      <c r="G32" s="153">
        <v>7</v>
      </c>
      <c r="H32" s="106">
        <v>4.4400000000000004</v>
      </c>
      <c r="I32" s="109">
        <v>4.16</v>
      </c>
      <c r="J32" s="3"/>
    </row>
    <row r="33" spans="1:10 16368:16368" s="2" customFormat="1" ht="28.5" x14ac:dyDescent="0.2">
      <c r="A33" s="25">
        <f t="shared" si="0"/>
        <v>27</v>
      </c>
      <c r="B33" s="28">
        <v>208924</v>
      </c>
      <c r="C33" s="94" t="s">
        <v>34</v>
      </c>
      <c r="D33" s="113">
        <v>488888</v>
      </c>
      <c r="E33" s="113">
        <v>37068225</v>
      </c>
      <c r="F33" s="146">
        <v>28604793.059999999</v>
      </c>
      <c r="G33" s="153">
        <v>8</v>
      </c>
      <c r="H33" s="106">
        <v>10.74</v>
      </c>
      <c r="I33" s="109">
        <v>4.42</v>
      </c>
      <c r="J33" s="3"/>
    </row>
    <row r="34" spans="1:10 16368:16368" s="2" customFormat="1" ht="28.5" x14ac:dyDescent="0.2">
      <c r="A34" s="25">
        <f t="shared" si="0"/>
        <v>28</v>
      </c>
      <c r="B34" s="28">
        <v>208647</v>
      </c>
      <c r="C34" s="94" t="s">
        <v>35</v>
      </c>
      <c r="D34" s="113">
        <v>322223</v>
      </c>
      <c r="E34" s="113">
        <v>801172</v>
      </c>
      <c r="F34" s="146">
        <v>478948.5</v>
      </c>
      <c r="G34" s="153">
        <v>8</v>
      </c>
      <c r="H34" s="106">
        <v>0.27</v>
      </c>
      <c r="I34" s="109">
        <v>0.23</v>
      </c>
      <c r="J34" s="3"/>
    </row>
    <row r="35" spans="1:10 16368:16368" s="2" customFormat="1" ht="42.75" x14ac:dyDescent="0.2">
      <c r="A35" s="25">
        <f t="shared" si="0"/>
        <v>29</v>
      </c>
      <c r="B35" s="26">
        <v>209020</v>
      </c>
      <c r="C35" s="94" t="s">
        <v>36</v>
      </c>
      <c r="D35" s="113">
        <v>1013563</v>
      </c>
      <c r="E35" s="113">
        <v>6818605</v>
      </c>
      <c r="F35" s="146">
        <v>5805041.7000000002</v>
      </c>
      <c r="G35" s="153">
        <v>15</v>
      </c>
      <c r="H35" s="106">
        <v>2.2799999999999998</v>
      </c>
      <c r="I35" s="109">
        <v>0.35</v>
      </c>
      <c r="J35" s="3"/>
    </row>
    <row r="36" spans="1:10 16368:16368" s="2" customFormat="1" ht="42.75" x14ac:dyDescent="0.2">
      <c r="A36" s="25">
        <f t="shared" si="0"/>
        <v>30</v>
      </c>
      <c r="B36" s="28">
        <v>209051</v>
      </c>
      <c r="C36" s="94" t="s">
        <v>37</v>
      </c>
      <c r="D36" s="113">
        <v>54304761</v>
      </c>
      <c r="E36" s="113">
        <v>20070398</v>
      </c>
      <c r="F36" s="146">
        <v>19374693.940000001</v>
      </c>
      <c r="G36" s="153">
        <v>12</v>
      </c>
      <c r="H36" s="106">
        <v>9.1199999999999992</v>
      </c>
      <c r="I36" s="109">
        <v>7.86</v>
      </c>
      <c r="J36" s="3"/>
    </row>
    <row r="37" spans="1:10 16368:16368" s="2" customFormat="1" ht="15.75" thickBot="1" x14ac:dyDescent="0.25">
      <c r="A37" s="53" t="s">
        <v>10</v>
      </c>
      <c r="B37" s="54"/>
      <c r="C37" s="54"/>
      <c r="D37" s="113"/>
      <c r="E37" s="113"/>
      <c r="F37" s="147"/>
      <c r="G37" s="154"/>
      <c r="H37" s="90"/>
      <c r="I37" s="109"/>
      <c r="J37" s="3"/>
      <c r="XEN37" s="38"/>
    </row>
    <row r="38" spans="1:10 16368:16368" ht="57" x14ac:dyDescent="0.2">
      <c r="A38" s="25">
        <v>31</v>
      </c>
      <c r="B38" s="26">
        <v>209418</v>
      </c>
      <c r="C38" s="27" t="s">
        <v>38</v>
      </c>
      <c r="D38" s="113">
        <v>0</v>
      </c>
      <c r="E38" s="113">
        <v>87285</v>
      </c>
      <c r="F38" s="146">
        <v>87284.27</v>
      </c>
      <c r="G38" s="153">
        <v>1</v>
      </c>
      <c r="H38" s="106">
        <v>0.1</v>
      </c>
      <c r="I38" s="109">
        <v>0.1</v>
      </c>
      <c r="J38" s="3"/>
    </row>
    <row r="39" spans="1:10 16368:16368" ht="57" x14ac:dyDescent="0.2">
      <c r="A39" s="25">
        <f>A38+1</f>
        <v>32</v>
      </c>
      <c r="B39" s="26">
        <v>214031</v>
      </c>
      <c r="C39" s="27" t="s">
        <v>39</v>
      </c>
      <c r="D39" s="113">
        <v>0</v>
      </c>
      <c r="E39" s="113">
        <v>89623</v>
      </c>
      <c r="F39" s="146">
        <v>89622.71</v>
      </c>
      <c r="G39" s="153">
        <v>1</v>
      </c>
      <c r="H39" s="106">
        <v>0.1</v>
      </c>
      <c r="I39" s="109">
        <v>0.1</v>
      </c>
      <c r="J39" s="3"/>
    </row>
    <row r="40" spans="1:10 16368:16368" ht="42.75" x14ac:dyDescent="0.2">
      <c r="A40" s="25">
        <f>A39+1</f>
        <v>33</v>
      </c>
      <c r="B40" s="26">
        <v>189499</v>
      </c>
      <c r="C40" s="27" t="s">
        <v>40</v>
      </c>
      <c r="D40" s="113">
        <v>46050000</v>
      </c>
      <c r="E40" s="113">
        <v>55168235</v>
      </c>
      <c r="F40" s="146">
        <v>18167547.379999999</v>
      </c>
      <c r="G40" s="153">
        <v>1</v>
      </c>
      <c r="H40" s="106">
        <v>8.48</v>
      </c>
      <c r="I40" s="109">
        <v>0.51</v>
      </c>
      <c r="J40" s="3"/>
    </row>
    <row r="41" spans="1:10 16368:16368" ht="42.75" x14ac:dyDescent="0.2">
      <c r="A41" s="25">
        <f t="shared" ref="A41:A88" si="1">A40+1</f>
        <v>34</v>
      </c>
      <c r="B41" s="26">
        <v>221396</v>
      </c>
      <c r="C41" s="27" t="s">
        <v>41</v>
      </c>
      <c r="D41" s="113">
        <v>0</v>
      </c>
      <c r="E41" s="113">
        <v>4108523</v>
      </c>
      <c r="F41" s="146">
        <v>4108522.88</v>
      </c>
      <c r="G41" s="153">
        <v>16</v>
      </c>
      <c r="H41" s="106">
        <v>0.67</v>
      </c>
      <c r="I41" s="109">
        <v>0.45</v>
      </c>
      <c r="J41" s="3"/>
    </row>
    <row r="42" spans="1:10 16368:16368" ht="42.75" x14ac:dyDescent="0.2">
      <c r="A42" s="25">
        <f t="shared" si="1"/>
        <v>35</v>
      </c>
      <c r="B42" s="28">
        <v>116527</v>
      </c>
      <c r="C42" s="27" t="s">
        <v>42</v>
      </c>
      <c r="D42" s="113">
        <v>36475246</v>
      </c>
      <c r="E42" s="113">
        <v>36475246</v>
      </c>
      <c r="F42" s="146">
        <v>7072268.1200000001</v>
      </c>
      <c r="G42" s="153">
        <v>5</v>
      </c>
      <c r="H42" s="106">
        <v>17.3</v>
      </c>
      <c r="I42" s="109">
        <v>8.7099999999999991</v>
      </c>
      <c r="J42" s="3"/>
    </row>
    <row r="43" spans="1:10 16368:16368" ht="42.75" x14ac:dyDescent="0.2">
      <c r="A43" s="25">
        <f t="shared" si="1"/>
        <v>36</v>
      </c>
      <c r="B43" s="28">
        <v>132258</v>
      </c>
      <c r="C43" s="27" t="s">
        <v>43</v>
      </c>
      <c r="D43" s="113">
        <v>45347603</v>
      </c>
      <c r="E43" s="113">
        <v>45347603</v>
      </c>
      <c r="F43" s="146">
        <v>6697145.1500000004</v>
      </c>
      <c r="G43" s="153">
        <v>5</v>
      </c>
      <c r="H43" s="106">
        <v>22.9</v>
      </c>
      <c r="I43" s="109">
        <v>7.38</v>
      </c>
      <c r="J43" s="3"/>
    </row>
    <row r="44" spans="1:10 16368:16368" ht="42.75" x14ac:dyDescent="0.2">
      <c r="A44" s="25">
        <f t="shared" si="1"/>
        <v>37</v>
      </c>
      <c r="B44" s="29">
        <v>209134</v>
      </c>
      <c r="C44" s="27" t="s">
        <v>44</v>
      </c>
      <c r="D44" s="113">
        <v>29025000</v>
      </c>
      <c r="E44" s="113">
        <v>245987</v>
      </c>
      <c r="F44" s="146">
        <v>245986.1</v>
      </c>
      <c r="G44" s="153">
        <v>150</v>
      </c>
      <c r="H44" s="106">
        <v>1.34</v>
      </c>
      <c r="I44" s="109">
        <v>0.13</v>
      </c>
      <c r="J44" s="3"/>
    </row>
    <row r="45" spans="1:10 16368:16368" ht="28.5" x14ac:dyDescent="0.2">
      <c r="A45" s="25">
        <f t="shared" si="1"/>
        <v>38</v>
      </c>
      <c r="B45" s="28">
        <v>210328</v>
      </c>
      <c r="C45" s="27" t="s">
        <v>45</v>
      </c>
      <c r="D45" s="113">
        <v>15000000</v>
      </c>
      <c r="E45" s="113">
        <v>35772239</v>
      </c>
      <c r="F45" s="146">
        <v>35611381.840000004</v>
      </c>
      <c r="G45" s="153">
        <v>90</v>
      </c>
      <c r="H45" s="106">
        <v>74.08</v>
      </c>
      <c r="I45" s="109">
        <v>69.56</v>
      </c>
      <c r="J45" s="3"/>
    </row>
    <row r="46" spans="1:10 16368:16368" ht="28.5" x14ac:dyDescent="0.2">
      <c r="A46" s="25">
        <f t="shared" si="1"/>
        <v>39</v>
      </c>
      <c r="B46" s="28">
        <v>190108</v>
      </c>
      <c r="C46" s="27" t="s">
        <v>46</v>
      </c>
      <c r="D46" s="113">
        <v>0</v>
      </c>
      <c r="E46" s="113">
        <v>48103659</v>
      </c>
      <c r="F46" s="146">
        <v>38259785.399999999</v>
      </c>
      <c r="G46" s="153">
        <v>0</v>
      </c>
      <c r="H46" s="106">
        <v>10.02</v>
      </c>
      <c r="I46" s="109">
        <v>12.14</v>
      </c>
      <c r="J46" s="3"/>
    </row>
    <row r="47" spans="1:10 16368:16368" ht="57" x14ac:dyDescent="0.2">
      <c r="A47" s="25">
        <f t="shared" si="1"/>
        <v>40</v>
      </c>
      <c r="B47" s="26">
        <v>221965</v>
      </c>
      <c r="C47" s="27" t="s">
        <v>47</v>
      </c>
      <c r="D47" s="113">
        <v>40000000</v>
      </c>
      <c r="E47" s="113">
        <v>2778672</v>
      </c>
      <c r="F47" s="146">
        <v>1200000</v>
      </c>
      <c r="G47" s="153">
        <v>7</v>
      </c>
      <c r="H47" s="106">
        <v>0.57999999999999996</v>
      </c>
      <c r="I47" s="109">
        <v>0.38</v>
      </c>
      <c r="J47" s="3"/>
    </row>
    <row r="48" spans="1:10 16368:16368" ht="42.75" x14ac:dyDescent="0.2">
      <c r="A48" s="25">
        <f t="shared" si="1"/>
        <v>41</v>
      </c>
      <c r="B48" s="26">
        <v>221005</v>
      </c>
      <c r="C48" s="27" t="s">
        <v>48</v>
      </c>
      <c r="D48" s="113">
        <v>16100000</v>
      </c>
      <c r="E48" s="113">
        <v>5500600</v>
      </c>
      <c r="F48" s="146">
        <v>981253.77</v>
      </c>
      <c r="G48" s="153">
        <v>3</v>
      </c>
      <c r="H48" s="106">
        <v>1.1000000000000001</v>
      </c>
      <c r="I48" s="109">
        <v>0.56000000000000005</v>
      </c>
      <c r="J48" s="3"/>
    </row>
    <row r="49" spans="1:10" ht="42.75" x14ac:dyDescent="0.2">
      <c r="A49" s="25">
        <f t="shared" si="1"/>
        <v>42</v>
      </c>
      <c r="B49" s="28">
        <v>116535</v>
      </c>
      <c r="C49" s="27" t="s">
        <v>49</v>
      </c>
      <c r="D49" s="113">
        <v>60000000</v>
      </c>
      <c r="E49" s="113">
        <v>46300000</v>
      </c>
      <c r="F49" s="146">
        <v>46242461.030000001</v>
      </c>
      <c r="G49" s="153">
        <v>19</v>
      </c>
      <c r="H49" s="106">
        <v>25.72</v>
      </c>
      <c r="I49" s="109">
        <v>3.79</v>
      </c>
      <c r="J49" s="3"/>
    </row>
    <row r="50" spans="1:10" ht="28.5" x14ac:dyDescent="0.2">
      <c r="A50" s="25">
        <f t="shared" si="1"/>
        <v>43</v>
      </c>
      <c r="B50" s="28">
        <v>190116</v>
      </c>
      <c r="C50" s="27" t="s">
        <v>50</v>
      </c>
      <c r="D50" s="113">
        <v>0</v>
      </c>
      <c r="E50" s="113">
        <v>10500000</v>
      </c>
      <c r="F50" s="146">
        <v>5980157.2599999998</v>
      </c>
      <c r="G50" s="153">
        <v>5</v>
      </c>
      <c r="H50" s="106">
        <v>2.5</v>
      </c>
      <c r="I50" s="109">
        <v>1.58</v>
      </c>
      <c r="J50" s="3"/>
    </row>
    <row r="51" spans="1:10" ht="42.75" x14ac:dyDescent="0.2">
      <c r="A51" s="25">
        <f t="shared" si="1"/>
        <v>44</v>
      </c>
      <c r="B51" s="26">
        <v>221962</v>
      </c>
      <c r="C51" s="27" t="s">
        <v>51</v>
      </c>
      <c r="D51" s="113">
        <v>12730500</v>
      </c>
      <c r="E51" s="113">
        <v>12730500</v>
      </c>
      <c r="F51" s="146">
        <v>0</v>
      </c>
      <c r="G51" s="153">
        <v>6</v>
      </c>
      <c r="H51" s="106">
        <v>5</v>
      </c>
      <c r="I51" s="109">
        <v>3.25</v>
      </c>
      <c r="J51" s="3"/>
    </row>
    <row r="52" spans="1:10" ht="42.75" x14ac:dyDescent="0.2">
      <c r="A52" s="25">
        <f t="shared" si="1"/>
        <v>45</v>
      </c>
      <c r="B52" s="26">
        <v>211714</v>
      </c>
      <c r="C52" s="27" t="s">
        <v>52</v>
      </c>
      <c r="D52" s="113">
        <v>0</v>
      </c>
      <c r="E52" s="114">
        <v>80052</v>
      </c>
      <c r="F52" s="146">
        <v>80051.64</v>
      </c>
      <c r="G52" s="153">
        <v>1</v>
      </c>
      <c r="H52" s="106">
        <v>0.1</v>
      </c>
      <c r="I52" s="109">
        <v>0.1</v>
      </c>
      <c r="J52" s="3"/>
    </row>
    <row r="53" spans="1:10" ht="42.75" x14ac:dyDescent="0.2">
      <c r="A53" s="25">
        <f t="shared" si="1"/>
        <v>46</v>
      </c>
      <c r="B53" s="28">
        <v>190122</v>
      </c>
      <c r="C53" s="27" t="s">
        <v>53</v>
      </c>
      <c r="D53" s="113">
        <v>0</v>
      </c>
      <c r="E53" s="114">
        <v>11510337</v>
      </c>
      <c r="F53" s="146">
        <v>2473106.34</v>
      </c>
      <c r="G53" s="153">
        <v>0</v>
      </c>
      <c r="H53" s="106">
        <v>2.5</v>
      </c>
      <c r="I53" s="109">
        <v>0.51</v>
      </c>
      <c r="J53" s="3"/>
    </row>
    <row r="54" spans="1:10" ht="71.25" x14ac:dyDescent="0.2">
      <c r="A54" s="25">
        <f t="shared" si="1"/>
        <v>47</v>
      </c>
      <c r="B54" s="28">
        <v>171379</v>
      </c>
      <c r="C54" s="27" t="s">
        <v>54</v>
      </c>
      <c r="D54" s="113">
        <v>40000000</v>
      </c>
      <c r="E54" s="113">
        <v>36312218</v>
      </c>
      <c r="F54" s="146">
        <v>0</v>
      </c>
      <c r="G54" s="153">
        <v>4</v>
      </c>
      <c r="H54" s="106">
        <v>3.95</v>
      </c>
      <c r="I54" s="109">
        <v>2.78</v>
      </c>
      <c r="J54" s="3"/>
    </row>
    <row r="55" spans="1:10" ht="42.75" x14ac:dyDescent="0.2">
      <c r="A55" s="25">
        <f t="shared" si="1"/>
        <v>48</v>
      </c>
      <c r="B55" s="29">
        <v>209138</v>
      </c>
      <c r="C55" s="27" t="s">
        <v>11</v>
      </c>
      <c r="D55" s="113">
        <v>0</v>
      </c>
      <c r="E55" s="113">
        <v>181254</v>
      </c>
      <c r="F55" s="146">
        <v>181253.77</v>
      </c>
      <c r="G55" s="153"/>
      <c r="H55" s="106">
        <v>0.66</v>
      </c>
      <c r="I55" s="109">
        <v>0.66</v>
      </c>
    </row>
    <row r="56" spans="1:10" ht="42.75" x14ac:dyDescent="0.2">
      <c r="A56" s="25">
        <f t="shared" si="1"/>
        <v>49</v>
      </c>
      <c r="B56" s="26">
        <v>227758</v>
      </c>
      <c r="C56" s="27" t="s">
        <v>102</v>
      </c>
      <c r="D56" s="113">
        <v>0</v>
      </c>
      <c r="E56" s="114">
        <v>12715622</v>
      </c>
      <c r="F56" s="146">
        <v>12715620.880000001</v>
      </c>
      <c r="G56" s="153">
        <v>0</v>
      </c>
      <c r="H56" s="106">
        <v>24.02</v>
      </c>
      <c r="I56" s="109">
        <v>23.94</v>
      </c>
    </row>
    <row r="57" spans="1:10" ht="28.5" x14ac:dyDescent="0.2">
      <c r="A57" s="25">
        <f t="shared" si="1"/>
        <v>50</v>
      </c>
      <c r="B57" s="26">
        <v>209024</v>
      </c>
      <c r="C57" s="27" t="s">
        <v>12</v>
      </c>
      <c r="D57" s="113">
        <v>26000000</v>
      </c>
      <c r="E57" s="113">
        <v>27528328</v>
      </c>
      <c r="F57" s="146">
        <v>27527681.620000001</v>
      </c>
      <c r="G57" s="153">
        <v>9</v>
      </c>
      <c r="H57" s="106">
        <v>12.51</v>
      </c>
      <c r="I57" s="109">
        <v>7.11</v>
      </c>
    </row>
    <row r="58" spans="1:10" ht="42.75" x14ac:dyDescent="0.2">
      <c r="A58" s="25">
        <f t="shared" si="1"/>
        <v>51</v>
      </c>
      <c r="B58" s="29">
        <v>209446</v>
      </c>
      <c r="C58" s="27" t="s">
        <v>55</v>
      </c>
      <c r="D58" s="113">
        <v>37200000</v>
      </c>
      <c r="E58" s="113">
        <v>28838687</v>
      </c>
      <c r="F58" s="146">
        <v>4251557.03</v>
      </c>
      <c r="G58" s="153">
        <v>4</v>
      </c>
      <c r="H58" s="106">
        <v>2.59</v>
      </c>
      <c r="I58" s="109">
        <v>1.3</v>
      </c>
    </row>
    <row r="59" spans="1:10" ht="57" x14ac:dyDescent="0.2">
      <c r="A59" s="25">
        <f t="shared" si="1"/>
        <v>52</v>
      </c>
      <c r="B59" s="26">
        <v>210685</v>
      </c>
      <c r="C59" s="27" t="s">
        <v>56</v>
      </c>
      <c r="D59" s="113">
        <v>11000000</v>
      </c>
      <c r="E59" s="113">
        <v>116023382</v>
      </c>
      <c r="F59" s="146">
        <v>105023379.75</v>
      </c>
      <c r="G59" s="153">
        <v>12</v>
      </c>
      <c r="H59" s="106">
        <v>26.11</v>
      </c>
      <c r="I59" s="109">
        <v>15.25</v>
      </c>
    </row>
    <row r="60" spans="1:10" ht="42.75" x14ac:dyDescent="0.2">
      <c r="A60" s="25">
        <f t="shared" si="1"/>
        <v>53</v>
      </c>
      <c r="B60" s="26">
        <v>210687</v>
      </c>
      <c r="C60" s="27" t="s">
        <v>57</v>
      </c>
      <c r="D60" s="113">
        <v>21142858</v>
      </c>
      <c r="E60" s="113">
        <v>46706380</v>
      </c>
      <c r="F60" s="146">
        <v>24389382.989999998</v>
      </c>
      <c r="G60" s="153">
        <v>10</v>
      </c>
      <c r="H60" s="106">
        <v>26</v>
      </c>
      <c r="I60" s="109">
        <v>24.200000000000003</v>
      </c>
    </row>
    <row r="61" spans="1:10" ht="42.75" x14ac:dyDescent="0.2">
      <c r="A61" s="25">
        <f t="shared" si="1"/>
        <v>54</v>
      </c>
      <c r="B61" s="26">
        <v>210688</v>
      </c>
      <c r="C61" s="27" t="s">
        <v>58</v>
      </c>
      <c r="D61" s="113">
        <v>97000000</v>
      </c>
      <c r="E61" s="113">
        <v>120779259</v>
      </c>
      <c r="F61" s="146">
        <v>41982559.770000003</v>
      </c>
      <c r="G61" s="153">
        <v>14</v>
      </c>
      <c r="H61" s="106">
        <v>25.69</v>
      </c>
      <c r="I61" s="109">
        <v>16.32</v>
      </c>
    </row>
    <row r="62" spans="1:10" ht="42.75" x14ac:dyDescent="0.2">
      <c r="A62" s="25">
        <f t="shared" si="1"/>
        <v>55</v>
      </c>
      <c r="B62" s="29">
        <v>209837</v>
      </c>
      <c r="C62" s="27" t="s">
        <v>59</v>
      </c>
      <c r="D62" s="113">
        <v>500000</v>
      </c>
      <c r="E62" s="113">
        <v>1181516</v>
      </c>
      <c r="F62" s="146">
        <v>681515.93</v>
      </c>
      <c r="G62" s="153">
        <v>12</v>
      </c>
      <c r="H62" s="106">
        <v>0.48</v>
      </c>
      <c r="I62" s="109">
        <v>7.0000000000000007E-2</v>
      </c>
    </row>
    <row r="63" spans="1:10" s="2" customFormat="1" ht="42.75" x14ac:dyDescent="0.2">
      <c r="A63" s="25">
        <f t="shared" si="1"/>
        <v>56</v>
      </c>
      <c r="B63" s="26">
        <v>224311</v>
      </c>
      <c r="C63" s="27" t="s">
        <v>60</v>
      </c>
      <c r="D63" s="113">
        <v>0</v>
      </c>
      <c r="E63" s="114">
        <v>1910854</v>
      </c>
      <c r="F63" s="146">
        <v>573256.14</v>
      </c>
      <c r="G63" s="153"/>
      <c r="H63" s="106">
        <v>1.01</v>
      </c>
      <c r="I63" s="109">
        <v>0.67</v>
      </c>
    </row>
    <row r="64" spans="1:10" ht="42.75" x14ac:dyDescent="0.2">
      <c r="A64" s="25">
        <f t="shared" si="1"/>
        <v>57</v>
      </c>
      <c r="B64" s="46">
        <v>167405</v>
      </c>
      <c r="C64" s="27" t="s">
        <v>62</v>
      </c>
      <c r="D64" s="113">
        <v>31881336</v>
      </c>
      <c r="E64" s="113">
        <v>31881336</v>
      </c>
      <c r="F64" s="146">
        <v>1223010.24</v>
      </c>
      <c r="G64" s="153">
        <v>17</v>
      </c>
      <c r="H64" s="106">
        <v>17.010000000000002</v>
      </c>
      <c r="I64" s="109">
        <v>8.5200000000000014</v>
      </c>
    </row>
    <row r="65" spans="1:9" ht="42.75" x14ac:dyDescent="0.2">
      <c r="A65" s="25">
        <f t="shared" si="1"/>
        <v>58</v>
      </c>
      <c r="B65" s="46">
        <v>191415</v>
      </c>
      <c r="C65" s="27" t="s">
        <v>63</v>
      </c>
      <c r="D65" s="113">
        <v>1381000</v>
      </c>
      <c r="E65" s="113">
        <v>1381000</v>
      </c>
      <c r="F65" s="146">
        <v>261315.22</v>
      </c>
      <c r="G65" s="153">
        <v>80</v>
      </c>
      <c r="H65" s="106">
        <v>9</v>
      </c>
      <c r="I65" s="109">
        <v>9</v>
      </c>
    </row>
    <row r="66" spans="1:9" ht="57" x14ac:dyDescent="0.2">
      <c r="A66" s="25">
        <f t="shared" si="1"/>
        <v>59</v>
      </c>
      <c r="B66" s="46">
        <v>226251</v>
      </c>
      <c r="C66" s="27" t="s">
        <v>64</v>
      </c>
      <c r="D66" s="113">
        <v>6000000</v>
      </c>
      <c r="E66" s="113">
        <v>3100000</v>
      </c>
      <c r="F66" s="146">
        <v>962573.62</v>
      </c>
      <c r="G66" s="153">
        <v>2</v>
      </c>
      <c r="H66" s="106">
        <v>0.03</v>
      </c>
      <c r="I66" s="109">
        <v>0.01</v>
      </c>
    </row>
    <row r="67" spans="1:9" ht="42.75" x14ac:dyDescent="0.2">
      <c r="A67" s="25">
        <f t="shared" si="1"/>
        <v>60</v>
      </c>
      <c r="B67" s="26">
        <v>226253</v>
      </c>
      <c r="C67" s="27" t="s">
        <v>138</v>
      </c>
      <c r="D67" s="113">
        <v>10000000</v>
      </c>
      <c r="E67" s="113">
        <v>10000000</v>
      </c>
      <c r="F67" s="146">
        <v>4611943.84</v>
      </c>
      <c r="G67" s="153">
        <v>2</v>
      </c>
      <c r="H67" s="106">
        <v>2</v>
      </c>
      <c r="I67" s="109">
        <v>1.1000000000000001</v>
      </c>
    </row>
    <row r="68" spans="1:9" ht="28.5" x14ac:dyDescent="0.2">
      <c r="A68" s="25">
        <f t="shared" si="1"/>
        <v>61</v>
      </c>
      <c r="B68" s="26">
        <v>226258</v>
      </c>
      <c r="C68" s="27" t="s">
        <v>65</v>
      </c>
      <c r="D68" s="113">
        <v>20000000</v>
      </c>
      <c r="E68" s="113">
        <v>22504854</v>
      </c>
      <c r="F68" s="146">
        <v>22111819.34</v>
      </c>
      <c r="G68" s="153">
        <v>80</v>
      </c>
      <c r="H68" s="106">
        <v>112.52</v>
      </c>
      <c r="I68" s="109">
        <v>97.71</v>
      </c>
    </row>
    <row r="69" spans="1:9" ht="28.5" x14ac:dyDescent="0.2">
      <c r="A69" s="25">
        <f t="shared" si="1"/>
        <v>62</v>
      </c>
      <c r="B69" s="26">
        <v>226259</v>
      </c>
      <c r="C69" s="27" t="s">
        <v>66</v>
      </c>
      <c r="D69" s="113">
        <v>20000000</v>
      </c>
      <c r="E69" s="113">
        <v>24655641</v>
      </c>
      <c r="F69" s="146">
        <v>23502982.370000001</v>
      </c>
      <c r="G69" s="153">
        <v>58</v>
      </c>
      <c r="H69" s="106">
        <v>71.5</v>
      </c>
      <c r="I69" s="109">
        <v>86.89</v>
      </c>
    </row>
    <row r="70" spans="1:9" ht="57" x14ac:dyDescent="0.2">
      <c r="A70" s="25">
        <f t="shared" si="1"/>
        <v>63</v>
      </c>
      <c r="B70" s="46">
        <v>226260</v>
      </c>
      <c r="C70" s="27" t="s">
        <v>67</v>
      </c>
      <c r="D70" s="113">
        <v>20000000</v>
      </c>
      <c r="E70" s="113">
        <v>20000000</v>
      </c>
      <c r="F70" s="146">
        <v>9535190.0800000001</v>
      </c>
      <c r="G70" s="153">
        <v>2</v>
      </c>
      <c r="H70" s="106">
        <v>3</v>
      </c>
      <c r="I70" s="109">
        <v>2.11</v>
      </c>
    </row>
    <row r="71" spans="1:9" ht="57" x14ac:dyDescent="0.2">
      <c r="A71" s="25">
        <f t="shared" si="1"/>
        <v>64</v>
      </c>
      <c r="B71" s="46">
        <v>226261</v>
      </c>
      <c r="C71" s="27" t="s">
        <v>68</v>
      </c>
      <c r="D71" s="113">
        <v>10000000</v>
      </c>
      <c r="E71" s="113">
        <v>10678237</v>
      </c>
      <c r="F71" s="146">
        <v>9721930.8800000008</v>
      </c>
      <c r="G71" s="153">
        <v>3</v>
      </c>
      <c r="H71" s="106">
        <v>1.59</v>
      </c>
      <c r="I71" s="109">
        <v>1.52</v>
      </c>
    </row>
    <row r="72" spans="1:9" ht="42.75" x14ac:dyDescent="0.2">
      <c r="A72" s="25">
        <f t="shared" si="1"/>
        <v>65</v>
      </c>
      <c r="B72" s="26">
        <v>226757</v>
      </c>
      <c r="C72" s="27" t="s">
        <v>69</v>
      </c>
      <c r="D72" s="113">
        <v>10000000</v>
      </c>
      <c r="E72" s="113">
        <v>5061268</v>
      </c>
      <c r="F72" s="146">
        <v>3811267.24</v>
      </c>
      <c r="G72" s="153">
        <v>25</v>
      </c>
      <c r="H72" s="106">
        <v>12.65</v>
      </c>
      <c r="I72" s="109">
        <v>11.190000000000001</v>
      </c>
    </row>
    <row r="73" spans="1:9" ht="45" x14ac:dyDescent="0.2">
      <c r="A73" s="25">
        <f t="shared" si="1"/>
        <v>66</v>
      </c>
      <c r="B73" s="40">
        <v>228160</v>
      </c>
      <c r="C73" s="39" t="s">
        <v>107</v>
      </c>
      <c r="D73" s="113">
        <v>0</v>
      </c>
      <c r="E73" s="113">
        <v>6400000</v>
      </c>
      <c r="F73" s="146">
        <v>6394224.1200000001</v>
      </c>
      <c r="G73" s="153">
        <v>0</v>
      </c>
      <c r="H73" s="106">
        <v>2.7</v>
      </c>
      <c r="I73" s="109">
        <v>2.71</v>
      </c>
    </row>
    <row r="74" spans="1:9" ht="30" x14ac:dyDescent="0.2">
      <c r="A74" s="25">
        <f t="shared" si="1"/>
        <v>67</v>
      </c>
      <c r="B74" s="40">
        <v>228015</v>
      </c>
      <c r="C74" s="39" t="s">
        <v>108</v>
      </c>
      <c r="D74" s="113">
        <v>0</v>
      </c>
      <c r="E74" s="113">
        <v>14671628</v>
      </c>
      <c r="F74" s="146">
        <v>13344498.619999999</v>
      </c>
      <c r="G74" s="153">
        <v>0</v>
      </c>
      <c r="H74" s="106">
        <v>5.24</v>
      </c>
      <c r="I74" s="109">
        <v>4.9800000000000004</v>
      </c>
    </row>
    <row r="75" spans="1:9" ht="30" x14ac:dyDescent="0.2">
      <c r="A75" s="25">
        <f t="shared" si="1"/>
        <v>68</v>
      </c>
      <c r="B75" s="40">
        <v>207422</v>
      </c>
      <c r="C75" s="39" t="s">
        <v>109</v>
      </c>
      <c r="D75" s="113">
        <v>0</v>
      </c>
      <c r="E75" s="113">
        <v>1869289</v>
      </c>
      <c r="F75" s="146">
        <v>1492829.31</v>
      </c>
      <c r="G75" s="153">
        <v>0</v>
      </c>
      <c r="H75" s="106">
        <v>0.55000000000000004</v>
      </c>
      <c r="I75" s="109">
        <v>0.5</v>
      </c>
    </row>
    <row r="76" spans="1:9" ht="30" x14ac:dyDescent="0.2">
      <c r="A76" s="25">
        <f t="shared" si="1"/>
        <v>69</v>
      </c>
      <c r="B76" s="40">
        <v>207434</v>
      </c>
      <c r="C76" s="39" t="s">
        <v>110</v>
      </c>
      <c r="D76" s="113">
        <v>0</v>
      </c>
      <c r="E76" s="113">
        <v>23039418</v>
      </c>
      <c r="F76" s="146">
        <v>23039417.469999999</v>
      </c>
      <c r="G76" s="153">
        <v>0</v>
      </c>
      <c r="H76" s="106">
        <v>6.4</v>
      </c>
      <c r="I76" s="109">
        <v>4.0299999999999994</v>
      </c>
    </row>
    <row r="77" spans="1:9" ht="45" x14ac:dyDescent="0.2">
      <c r="A77" s="25">
        <f t="shared" si="1"/>
        <v>70</v>
      </c>
      <c r="B77" s="40">
        <v>207592</v>
      </c>
      <c r="C77" s="39" t="s">
        <v>111</v>
      </c>
      <c r="D77" s="113">
        <v>0</v>
      </c>
      <c r="E77" s="113">
        <v>1617237</v>
      </c>
      <c r="F77" s="146">
        <v>1058855.95</v>
      </c>
      <c r="G77" s="153">
        <v>0</v>
      </c>
      <c r="H77" s="106">
        <v>0.47</v>
      </c>
      <c r="I77" s="109">
        <v>0.12</v>
      </c>
    </row>
    <row r="78" spans="1:9" ht="30" x14ac:dyDescent="0.2">
      <c r="A78" s="25">
        <f t="shared" si="1"/>
        <v>71</v>
      </c>
      <c r="B78" s="40">
        <v>207594</v>
      </c>
      <c r="C78" s="39" t="s">
        <v>112</v>
      </c>
      <c r="D78" s="113">
        <v>0</v>
      </c>
      <c r="E78" s="113">
        <v>6070586</v>
      </c>
      <c r="F78" s="146">
        <v>3336353.88</v>
      </c>
      <c r="G78" s="153">
        <v>0</v>
      </c>
      <c r="H78" s="106">
        <v>1.89</v>
      </c>
      <c r="I78" s="109">
        <v>0</v>
      </c>
    </row>
    <row r="79" spans="1:9" ht="45" x14ac:dyDescent="0.2">
      <c r="A79" s="25">
        <f t="shared" si="1"/>
        <v>72</v>
      </c>
      <c r="B79" s="40">
        <v>208416</v>
      </c>
      <c r="C79" s="39" t="s">
        <v>113</v>
      </c>
      <c r="D79" s="113">
        <v>0</v>
      </c>
      <c r="E79" s="113">
        <v>3755912</v>
      </c>
      <c r="F79" s="146">
        <v>3371854.7</v>
      </c>
      <c r="G79" s="153">
        <v>0.2</v>
      </c>
      <c r="H79" s="106">
        <v>1.17</v>
      </c>
      <c r="I79" s="109">
        <v>1.1200000000000001</v>
      </c>
    </row>
    <row r="80" spans="1:9" ht="45" x14ac:dyDescent="0.2">
      <c r="A80" s="25">
        <f t="shared" si="1"/>
        <v>73</v>
      </c>
      <c r="B80" s="40">
        <v>208418</v>
      </c>
      <c r="C80" s="39" t="s">
        <v>114</v>
      </c>
      <c r="D80" s="113">
        <v>0</v>
      </c>
      <c r="E80" s="113">
        <v>3528585</v>
      </c>
      <c r="F80" s="146">
        <v>3518584.66</v>
      </c>
      <c r="G80" s="153">
        <v>0</v>
      </c>
      <c r="H80" s="106">
        <v>1.04</v>
      </c>
      <c r="I80" s="109">
        <v>1.04</v>
      </c>
    </row>
    <row r="81" spans="1:9" ht="30" x14ac:dyDescent="0.2">
      <c r="A81" s="25">
        <f t="shared" si="1"/>
        <v>74</v>
      </c>
      <c r="B81" s="40">
        <v>208419</v>
      </c>
      <c r="C81" s="39" t="s">
        <v>115</v>
      </c>
      <c r="D81" s="113">
        <v>0</v>
      </c>
      <c r="E81" s="113">
        <v>4846914</v>
      </c>
      <c r="F81" s="146">
        <v>3453393.91</v>
      </c>
      <c r="G81" s="153">
        <v>0</v>
      </c>
      <c r="H81" s="106">
        <v>2.69</v>
      </c>
      <c r="I81" s="109">
        <v>0</v>
      </c>
    </row>
    <row r="82" spans="1:9" ht="30" x14ac:dyDescent="0.2">
      <c r="A82" s="25">
        <f t="shared" si="1"/>
        <v>75</v>
      </c>
      <c r="B82" s="40">
        <v>208645</v>
      </c>
      <c r="C82" s="39" t="s">
        <v>116</v>
      </c>
      <c r="D82" s="113">
        <v>0</v>
      </c>
      <c r="E82" s="113">
        <v>24678344</v>
      </c>
      <c r="F82" s="146">
        <v>21782918.899999999</v>
      </c>
      <c r="G82" s="153">
        <v>0</v>
      </c>
      <c r="H82" s="106">
        <v>7.26</v>
      </c>
      <c r="I82" s="109">
        <v>5.32</v>
      </c>
    </row>
    <row r="83" spans="1:9" ht="30" x14ac:dyDescent="0.2">
      <c r="A83" s="25">
        <f t="shared" si="1"/>
        <v>76</v>
      </c>
      <c r="B83" s="40">
        <v>209064</v>
      </c>
      <c r="C83" s="39" t="s">
        <v>117</v>
      </c>
      <c r="D83" s="113">
        <v>0</v>
      </c>
      <c r="E83" s="113">
        <v>16000000</v>
      </c>
      <c r="F83" s="146">
        <v>7998079.6399999997</v>
      </c>
      <c r="G83" s="153">
        <v>0</v>
      </c>
      <c r="H83" s="106">
        <v>4.71</v>
      </c>
      <c r="I83" s="109">
        <v>1.63</v>
      </c>
    </row>
    <row r="84" spans="1:9" ht="30" x14ac:dyDescent="0.2">
      <c r="A84" s="25">
        <f t="shared" si="1"/>
        <v>77</v>
      </c>
      <c r="B84" s="40">
        <v>189880</v>
      </c>
      <c r="C84" s="39" t="s">
        <v>118</v>
      </c>
      <c r="D84" s="113">
        <v>0</v>
      </c>
      <c r="E84" s="113">
        <v>17425147</v>
      </c>
      <c r="F84" s="146">
        <v>13516723.34</v>
      </c>
      <c r="G84" s="153">
        <v>0</v>
      </c>
      <c r="H84" s="106">
        <v>6.22</v>
      </c>
      <c r="I84" s="109">
        <v>4.18</v>
      </c>
    </row>
    <row r="85" spans="1:9" ht="30" x14ac:dyDescent="0.2">
      <c r="A85" s="25">
        <f t="shared" si="1"/>
        <v>78</v>
      </c>
      <c r="B85" s="40">
        <v>207390</v>
      </c>
      <c r="C85" s="39" t="s">
        <v>119</v>
      </c>
      <c r="D85" s="113">
        <v>0</v>
      </c>
      <c r="E85" s="113">
        <v>7660140</v>
      </c>
      <c r="F85" s="146">
        <v>7211695.0599999996</v>
      </c>
      <c r="G85" s="153">
        <v>0</v>
      </c>
      <c r="H85" s="106">
        <v>2.39</v>
      </c>
      <c r="I85" s="109">
        <v>2.16</v>
      </c>
    </row>
    <row r="86" spans="1:9" ht="30" x14ac:dyDescent="0.2">
      <c r="A86" s="25">
        <f t="shared" si="1"/>
        <v>79</v>
      </c>
      <c r="B86" s="40">
        <v>208027</v>
      </c>
      <c r="C86" s="39" t="s">
        <v>120</v>
      </c>
      <c r="D86" s="113">
        <v>0</v>
      </c>
      <c r="E86" s="113">
        <v>24290475</v>
      </c>
      <c r="F86" s="146">
        <v>24171501.149999999</v>
      </c>
      <c r="G86" s="153">
        <v>0</v>
      </c>
      <c r="H86" s="106">
        <v>9.34</v>
      </c>
      <c r="I86" s="109">
        <v>3.85</v>
      </c>
    </row>
    <row r="87" spans="1:9" ht="45" x14ac:dyDescent="0.2">
      <c r="A87" s="25">
        <f t="shared" si="1"/>
        <v>80</v>
      </c>
      <c r="B87" s="40">
        <v>208875</v>
      </c>
      <c r="C87" s="39" t="s">
        <v>121</v>
      </c>
      <c r="D87" s="113">
        <v>0</v>
      </c>
      <c r="E87" s="113">
        <v>4000000</v>
      </c>
      <c r="F87" s="146">
        <v>1589926.54</v>
      </c>
      <c r="G87" s="153">
        <v>0</v>
      </c>
      <c r="H87" s="106">
        <v>1.4</v>
      </c>
      <c r="I87" s="109">
        <v>0.25</v>
      </c>
    </row>
    <row r="88" spans="1:9" ht="30" x14ac:dyDescent="0.2">
      <c r="A88" s="25">
        <f t="shared" si="1"/>
        <v>81</v>
      </c>
      <c r="B88" s="40">
        <v>208879</v>
      </c>
      <c r="C88" s="39" t="s">
        <v>122</v>
      </c>
      <c r="D88" s="113">
        <v>0</v>
      </c>
      <c r="E88" s="113">
        <v>18564911</v>
      </c>
      <c r="F88" s="146">
        <v>15235779.98</v>
      </c>
      <c r="G88" s="153">
        <v>0</v>
      </c>
      <c r="H88" s="106">
        <v>6.51</v>
      </c>
      <c r="I88" s="109">
        <v>3.7900000000000005</v>
      </c>
    </row>
    <row r="89" spans="1:9" ht="45" customHeight="1" x14ac:dyDescent="0.2">
      <c r="A89" s="92">
        <f t="shared" ref="A88:A100" si="2">A88+1</f>
        <v>82</v>
      </c>
      <c r="B89" s="93">
        <v>208896</v>
      </c>
      <c r="C89" s="91" t="s">
        <v>123</v>
      </c>
      <c r="D89" s="113">
        <v>0</v>
      </c>
      <c r="E89" s="113">
        <v>4654701</v>
      </c>
      <c r="F89" s="146">
        <v>4518061.04</v>
      </c>
      <c r="G89" s="153">
        <v>0</v>
      </c>
      <c r="H89" s="106">
        <v>1.93</v>
      </c>
      <c r="I89" s="109">
        <v>1.91</v>
      </c>
    </row>
    <row r="90" spans="1:9" ht="15" customHeight="1" x14ac:dyDescent="0.2">
      <c r="A90" s="92"/>
      <c r="B90" s="93"/>
      <c r="C90" s="91"/>
      <c r="D90" s="113">
        <v>0</v>
      </c>
      <c r="E90" s="113">
        <v>1018918</v>
      </c>
      <c r="F90" s="146">
        <v>1018917.76</v>
      </c>
      <c r="G90" s="153"/>
      <c r="H90" s="106"/>
      <c r="I90" s="109"/>
    </row>
    <row r="91" spans="1:9" ht="30" x14ac:dyDescent="0.2">
      <c r="A91" s="25">
        <f>A89+1</f>
        <v>83</v>
      </c>
      <c r="B91" s="40">
        <v>209049</v>
      </c>
      <c r="C91" s="39" t="s">
        <v>124</v>
      </c>
      <c r="D91" s="113">
        <v>0</v>
      </c>
      <c r="E91" s="113">
        <v>12515832</v>
      </c>
      <c r="F91" s="146">
        <v>11707509.98</v>
      </c>
      <c r="G91" s="153">
        <v>0</v>
      </c>
      <c r="H91" s="106">
        <v>4.63</v>
      </c>
      <c r="I91" s="109">
        <v>4.4400000000000004</v>
      </c>
    </row>
    <row r="92" spans="1:9" ht="45" x14ac:dyDescent="0.2">
      <c r="A92" s="25">
        <f t="shared" si="2"/>
        <v>84</v>
      </c>
      <c r="B92" s="40">
        <v>209054</v>
      </c>
      <c r="C92" s="39" t="s">
        <v>125</v>
      </c>
      <c r="D92" s="113">
        <v>0</v>
      </c>
      <c r="E92" s="113">
        <v>10612164</v>
      </c>
      <c r="F92" s="146">
        <v>9576448.0199999996</v>
      </c>
      <c r="G92" s="153">
        <v>0</v>
      </c>
      <c r="H92" s="106">
        <v>3.79</v>
      </c>
      <c r="I92" s="109">
        <v>3.77</v>
      </c>
    </row>
    <row r="93" spans="1:9" ht="45" x14ac:dyDescent="0.2">
      <c r="A93" s="25">
        <f t="shared" si="2"/>
        <v>85</v>
      </c>
      <c r="B93" s="40">
        <v>209056</v>
      </c>
      <c r="C93" s="39" t="s">
        <v>126</v>
      </c>
      <c r="D93" s="113">
        <v>0</v>
      </c>
      <c r="E93" s="113">
        <v>13000000</v>
      </c>
      <c r="F93" s="146">
        <v>12999693.57</v>
      </c>
      <c r="G93" s="153">
        <v>15.8</v>
      </c>
      <c r="H93" s="106">
        <v>15.81</v>
      </c>
      <c r="I93" s="109">
        <v>15.809999999999999</v>
      </c>
    </row>
    <row r="94" spans="1:9" ht="45" x14ac:dyDescent="0.2">
      <c r="A94" s="25">
        <f t="shared" si="2"/>
        <v>86</v>
      </c>
      <c r="B94" s="40">
        <v>209679</v>
      </c>
      <c r="C94" s="39" t="s">
        <v>127</v>
      </c>
      <c r="D94" s="113">
        <v>0</v>
      </c>
      <c r="E94" s="113">
        <v>231908</v>
      </c>
      <c r="F94" s="146">
        <v>231907.87</v>
      </c>
      <c r="G94" s="153">
        <v>0</v>
      </c>
      <c r="H94" s="106">
        <v>0.08</v>
      </c>
      <c r="I94" s="109">
        <v>0.08</v>
      </c>
    </row>
    <row r="95" spans="1:9" ht="30" x14ac:dyDescent="0.2">
      <c r="A95" s="25">
        <f t="shared" si="2"/>
        <v>87</v>
      </c>
      <c r="B95" s="40">
        <v>189455</v>
      </c>
      <c r="C95" s="39" t="s">
        <v>128</v>
      </c>
      <c r="D95" s="113">
        <v>0</v>
      </c>
      <c r="E95" s="113">
        <v>1546736</v>
      </c>
      <c r="F95" s="146">
        <v>1546735.49</v>
      </c>
      <c r="G95" s="153">
        <v>0</v>
      </c>
      <c r="H95" s="106">
        <v>0.77</v>
      </c>
      <c r="I95" s="109">
        <v>0.24</v>
      </c>
    </row>
    <row r="96" spans="1:9" ht="45" x14ac:dyDescent="0.2">
      <c r="A96" s="25">
        <f t="shared" si="2"/>
        <v>88</v>
      </c>
      <c r="B96" s="40">
        <v>192588</v>
      </c>
      <c r="C96" s="39" t="s">
        <v>129</v>
      </c>
      <c r="D96" s="113"/>
      <c r="E96" s="113">
        <v>4813057</v>
      </c>
      <c r="F96" s="146">
        <v>4813057</v>
      </c>
      <c r="G96" s="153">
        <v>0.6</v>
      </c>
      <c r="H96" s="106">
        <v>0.76</v>
      </c>
      <c r="I96" s="109">
        <v>0.76</v>
      </c>
    </row>
    <row r="97" spans="1:9" ht="45" x14ac:dyDescent="0.2">
      <c r="A97" s="25">
        <f t="shared" si="2"/>
        <v>89</v>
      </c>
      <c r="B97" s="40">
        <v>192590</v>
      </c>
      <c r="C97" s="39" t="s">
        <v>130</v>
      </c>
      <c r="D97" s="113"/>
      <c r="E97" s="113">
        <v>2130450</v>
      </c>
      <c r="F97" s="146">
        <v>2130450</v>
      </c>
      <c r="G97" s="153">
        <v>0</v>
      </c>
      <c r="H97" s="106">
        <v>0.36</v>
      </c>
      <c r="I97" s="109">
        <v>0.36</v>
      </c>
    </row>
    <row r="98" spans="1:9" ht="45" x14ac:dyDescent="0.2">
      <c r="A98" s="25">
        <f t="shared" si="2"/>
        <v>90</v>
      </c>
      <c r="B98" s="40">
        <v>192589</v>
      </c>
      <c r="C98" s="39" t="s">
        <v>132</v>
      </c>
      <c r="D98" s="113"/>
      <c r="E98" s="113">
        <v>8711271</v>
      </c>
      <c r="F98" s="146">
        <v>6884808.1600000001</v>
      </c>
      <c r="G98" s="153">
        <v>1</v>
      </c>
      <c r="H98" s="106">
        <v>1.38</v>
      </c>
      <c r="I98" s="109">
        <v>1.37</v>
      </c>
    </row>
    <row r="99" spans="1:9" ht="45" x14ac:dyDescent="0.2">
      <c r="A99" s="25">
        <f t="shared" si="2"/>
        <v>91</v>
      </c>
      <c r="B99" s="40">
        <v>192591</v>
      </c>
      <c r="C99" s="39" t="s">
        <v>131</v>
      </c>
      <c r="D99" s="113"/>
      <c r="E99" s="114">
        <v>4374470</v>
      </c>
      <c r="F99" s="146">
        <v>4316278.3899999997</v>
      </c>
      <c r="G99" s="153">
        <v>0</v>
      </c>
      <c r="H99" s="106">
        <v>0.89</v>
      </c>
      <c r="I99" s="109">
        <v>0</v>
      </c>
    </row>
    <row r="100" spans="1:9" ht="45.75" thickBot="1" x14ac:dyDescent="0.25">
      <c r="A100" s="95">
        <f t="shared" si="2"/>
        <v>92</v>
      </c>
      <c r="B100" s="96">
        <v>75943</v>
      </c>
      <c r="C100" s="97" t="s">
        <v>134</v>
      </c>
      <c r="D100" s="115"/>
      <c r="E100" s="115">
        <v>100560000</v>
      </c>
      <c r="F100" s="148">
        <v>61247815.100000001</v>
      </c>
      <c r="G100" s="155">
        <v>0</v>
      </c>
      <c r="H100" s="107">
        <v>8.59</v>
      </c>
      <c r="I100" s="110">
        <v>6.14</v>
      </c>
    </row>
    <row r="101" spans="1:9" ht="23.25" customHeight="1" thickBot="1" x14ac:dyDescent="0.25">
      <c r="A101" s="98" t="s">
        <v>96</v>
      </c>
      <c r="B101" s="99"/>
      <c r="C101" s="100"/>
      <c r="D101" s="101">
        <f>SUM(D7:D100)</f>
        <v>1927317825</v>
      </c>
      <c r="E101" s="101">
        <f>SUM(E7:E100)</f>
        <v>2098546623</v>
      </c>
      <c r="F101" s="149">
        <f>SUM(F7:F100)</f>
        <v>1295801684.9500003</v>
      </c>
      <c r="G101" s="156">
        <f>SUM(G7:G100)</f>
        <v>925.80000000000007</v>
      </c>
      <c r="H101" s="102">
        <f>SUM(H7:H100)</f>
        <v>837.61999999999978</v>
      </c>
      <c r="I101" s="103">
        <v>625.98</v>
      </c>
    </row>
  </sheetData>
  <mergeCells count="14">
    <mergeCell ref="D4:F4"/>
    <mergeCell ref="A6:C6"/>
    <mergeCell ref="G4:I4"/>
    <mergeCell ref="A101:C101"/>
    <mergeCell ref="A1:C1"/>
    <mergeCell ref="A2:C2"/>
    <mergeCell ref="A3:C3"/>
    <mergeCell ref="A4:A5"/>
    <mergeCell ref="B4:B5"/>
    <mergeCell ref="C4:C5"/>
    <mergeCell ref="A37:C37"/>
    <mergeCell ref="A89:A90"/>
    <mergeCell ref="B89:B90"/>
    <mergeCell ref="C89:C9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2" manualBreakCount="2">
    <brk id="15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C37"/>
  <sheetViews>
    <sheetView view="pageBreakPreview" zoomScale="85" zoomScaleNormal="100" zoomScaleSheetLayoutView="85" zoomScalePageLayoutView="55" workbookViewId="0">
      <selection activeCell="A16" sqref="A16:C16"/>
    </sheetView>
  </sheetViews>
  <sheetFormatPr baseColWidth="10" defaultColWidth="0" defaultRowHeight="14.25" x14ac:dyDescent="0.2"/>
  <cols>
    <col min="1" max="1" width="7.5703125" style="7" customWidth="1"/>
    <col min="2" max="2" width="11.42578125" style="7" customWidth="1"/>
    <col min="3" max="3" width="68.7109375" style="11" customWidth="1"/>
    <col min="4" max="4" width="24.42578125" style="18" customWidth="1"/>
    <col min="5" max="8" width="18.85546875" style="33" customWidth="1"/>
    <col min="9" max="9" width="21" style="33" customWidth="1"/>
    <col min="10" max="10" width="16" style="11" hidden="1" customWidth="1"/>
    <col min="11" max="11" width="16.7109375" style="20" hidden="1" customWidth="1"/>
    <col min="12" max="12" width="0" style="7" hidden="1" customWidth="1"/>
    <col min="13" max="13" width="16" style="7" hidden="1" customWidth="1"/>
    <col min="14" max="14" width="16.7109375" style="7" hidden="1" customWidth="1"/>
    <col min="15" max="17" width="16.7109375" style="7" hidden="1"/>
    <col min="18" max="21" width="0" style="7" hidden="1"/>
    <col min="22" max="22" width="16" style="7" hidden="1"/>
    <col min="23" max="23" width="16.7109375" style="7" hidden="1"/>
    <col min="24" max="24" width="0" style="7" hidden="1"/>
    <col min="25" max="25" width="16" style="7" hidden="1"/>
    <col min="26" max="29" width="16.7109375" style="7" hidden="1"/>
    <col min="30" max="16384" width="11.42578125" style="7" hidden="1"/>
  </cols>
  <sheetData>
    <row r="1" spans="1:11" x14ac:dyDescent="0.2">
      <c r="A1" s="75" t="s">
        <v>0</v>
      </c>
      <c r="B1" s="75"/>
      <c r="C1" s="75"/>
    </row>
    <row r="2" spans="1:11" x14ac:dyDescent="0.2">
      <c r="A2" s="75" t="s">
        <v>71</v>
      </c>
      <c r="B2" s="75"/>
      <c r="C2" s="75"/>
    </row>
    <row r="3" spans="1:11" ht="15" thickBot="1" x14ac:dyDescent="0.25">
      <c r="A3" s="75" t="s">
        <v>2</v>
      </c>
      <c r="B3" s="75"/>
      <c r="C3" s="75"/>
    </row>
    <row r="4" spans="1:11" ht="52.5" customHeight="1" x14ac:dyDescent="0.2">
      <c r="A4" s="68" t="s">
        <v>3</v>
      </c>
      <c r="B4" s="70" t="s">
        <v>4</v>
      </c>
      <c r="C4" s="72" t="s">
        <v>5</v>
      </c>
      <c r="D4" s="84" t="s">
        <v>105</v>
      </c>
      <c r="E4" s="84"/>
      <c r="F4" s="127"/>
      <c r="G4" s="137" t="s">
        <v>139</v>
      </c>
      <c r="H4" s="121"/>
      <c r="I4" s="122"/>
      <c r="J4" s="118" t="s">
        <v>101</v>
      </c>
      <c r="K4" s="64" t="s">
        <v>98</v>
      </c>
    </row>
    <row r="5" spans="1:11" ht="15.75" thickBot="1" x14ac:dyDescent="0.25">
      <c r="A5" s="69"/>
      <c r="B5" s="71"/>
      <c r="C5" s="73"/>
      <c r="D5" s="86" t="s">
        <v>104</v>
      </c>
      <c r="E5" s="86" t="s">
        <v>103</v>
      </c>
      <c r="F5" s="128" t="s">
        <v>133</v>
      </c>
      <c r="G5" s="138" t="s">
        <v>104</v>
      </c>
      <c r="H5" s="117" t="s">
        <v>103</v>
      </c>
      <c r="I5" s="120" t="s">
        <v>133</v>
      </c>
      <c r="J5" s="119"/>
      <c r="K5" s="65"/>
    </row>
    <row r="6" spans="1:11" ht="49.9" customHeight="1" x14ac:dyDescent="0.2">
      <c r="A6" s="4">
        <v>1</v>
      </c>
      <c r="B6" s="5">
        <v>155983</v>
      </c>
      <c r="C6" s="6" t="s">
        <v>72</v>
      </c>
      <c r="D6" s="44">
        <v>810167</v>
      </c>
      <c r="E6" s="44">
        <v>4191000</v>
      </c>
      <c r="F6" s="129">
        <v>798914.88</v>
      </c>
      <c r="G6" s="139">
        <v>1375</v>
      </c>
      <c r="H6" s="41">
        <v>1096.95</v>
      </c>
      <c r="I6" s="140">
        <v>317.11</v>
      </c>
      <c r="J6" s="132" t="s">
        <v>100</v>
      </c>
      <c r="K6" s="30" t="s">
        <v>100</v>
      </c>
    </row>
    <row r="7" spans="1:11" ht="51.6" customHeight="1" x14ac:dyDescent="0.2">
      <c r="A7" s="8">
        <f>A6+1</f>
        <v>2</v>
      </c>
      <c r="B7" s="9">
        <v>224215</v>
      </c>
      <c r="C7" s="10" t="s">
        <v>73</v>
      </c>
      <c r="D7" s="21">
        <v>687322</v>
      </c>
      <c r="E7" s="21">
        <v>4150300</v>
      </c>
      <c r="F7" s="130">
        <v>483884.73</v>
      </c>
      <c r="G7" s="141">
        <v>1486</v>
      </c>
      <c r="H7" s="42">
        <v>1186.42</v>
      </c>
      <c r="I7" s="140">
        <v>410.24</v>
      </c>
      <c r="J7" s="133" t="s">
        <v>100</v>
      </c>
      <c r="K7" s="24" t="s">
        <v>100</v>
      </c>
    </row>
    <row r="8" spans="1:11" ht="37.9" customHeight="1" x14ac:dyDescent="0.2">
      <c r="A8" s="8">
        <f>A7+1</f>
        <v>3</v>
      </c>
      <c r="B8" s="9">
        <v>224376</v>
      </c>
      <c r="C8" s="10" t="s">
        <v>74</v>
      </c>
      <c r="D8" s="21">
        <v>624278</v>
      </c>
      <c r="E8" s="21">
        <v>3545877</v>
      </c>
      <c r="F8" s="130">
        <v>1255327.19</v>
      </c>
      <c r="G8" s="141">
        <v>1144</v>
      </c>
      <c r="H8" s="42">
        <v>1013.74</v>
      </c>
      <c r="I8" s="140">
        <v>352.29</v>
      </c>
      <c r="J8" s="133" t="s">
        <v>100</v>
      </c>
      <c r="K8" s="24" t="s">
        <v>99</v>
      </c>
    </row>
    <row r="9" spans="1:11" x14ac:dyDescent="0.2">
      <c r="A9" s="66" t="s">
        <v>75</v>
      </c>
      <c r="B9" s="67"/>
      <c r="C9" s="67"/>
      <c r="D9" s="21"/>
      <c r="E9" s="34"/>
      <c r="F9" s="130"/>
      <c r="G9" s="141"/>
      <c r="H9" s="42"/>
      <c r="I9" s="140"/>
      <c r="J9" s="134"/>
      <c r="K9" s="22"/>
    </row>
    <row r="10" spans="1:11" ht="43.15" customHeight="1" x14ac:dyDescent="0.2">
      <c r="A10" s="8">
        <v>4</v>
      </c>
      <c r="B10" s="9">
        <v>209400</v>
      </c>
      <c r="C10" s="10" t="s">
        <v>76</v>
      </c>
      <c r="D10" s="21">
        <v>632904</v>
      </c>
      <c r="E10" s="21">
        <v>1965365</v>
      </c>
      <c r="F10" s="130">
        <v>641260.87</v>
      </c>
      <c r="G10" s="141">
        <v>883</v>
      </c>
      <c r="H10" s="42">
        <v>561.70000000000005</v>
      </c>
      <c r="I10" s="140">
        <v>33.96</v>
      </c>
      <c r="J10" s="134" t="s">
        <v>100</v>
      </c>
      <c r="K10" s="22" t="s">
        <v>100</v>
      </c>
    </row>
    <row r="11" spans="1:11" ht="43.15" customHeight="1" x14ac:dyDescent="0.2">
      <c r="A11" s="8">
        <v>5</v>
      </c>
      <c r="B11" s="9">
        <v>209399</v>
      </c>
      <c r="C11" s="10" t="s">
        <v>77</v>
      </c>
      <c r="D11" s="21">
        <v>0</v>
      </c>
      <c r="E11" s="21">
        <v>1409784</v>
      </c>
      <c r="F11" s="130">
        <v>802317.84</v>
      </c>
      <c r="G11" s="141">
        <v>745</v>
      </c>
      <c r="H11" s="42">
        <v>582.87</v>
      </c>
      <c r="I11" s="140">
        <v>132.45999999999998</v>
      </c>
      <c r="J11" s="134" t="s">
        <v>100</v>
      </c>
      <c r="K11" s="22" t="s">
        <v>100</v>
      </c>
    </row>
    <row r="12" spans="1:11" ht="43.15" customHeight="1" x14ac:dyDescent="0.2">
      <c r="A12" s="8">
        <v>6</v>
      </c>
      <c r="B12" s="9">
        <v>209398</v>
      </c>
      <c r="C12" s="10" t="s">
        <v>78</v>
      </c>
      <c r="D12" s="21">
        <v>0</v>
      </c>
      <c r="E12" s="21">
        <v>1548375</v>
      </c>
      <c r="F12" s="130">
        <v>803993.54</v>
      </c>
      <c r="G12" s="141">
        <v>0</v>
      </c>
      <c r="H12" s="42">
        <v>442.39</v>
      </c>
      <c r="I12" s="140">
        <v>6.92</v>
      </c>
      <c r="J12" s="134" t="s">
        <v>100</v>
      </c>
      <c r="K12" s="22" t="s">
        <v>100</v>
      </c>
    </row>
    <row r="13" spans="1:11" ht="43.15" customHeight="1" x14ac:dyDescent="0.2">
      <c r="A13" s="8">
        <v>7</v>
      </c>
      <c r="B13" s="9">
        <v>209397</v>
      </c>
      <c r="C13" s="10" t="s">
        <v>79</v>
      </c>
      <c r="D13" s="21">
        <v>0</v>
      </c>
      <c r="E13" s="21">
        <v>1670687</v>
      </c>
      <c r="F13" s="130">
        <v>836023.15</v>
      </c>
      <c r="G13" s="141">
        <v>0</v>
      </c>
      <c r="H13" s="42">
        <v>477.34</v>
      </c>
      <c r="I13" s="140">
        <v>223.75</v>
      </c>
      <c r="J13" s="134" t="s">
        <v>100</v>
      </c>
      <c r="K13" s="22" t="s">
        <v>99</v>
      </c>
    </row>
    <row r="14" spans="1:11" ht="31.9" customHeight="1" x14ac:dyDescent="0.2">
      <c r="A14" s="8">
        <v>8</v>
      </c>
      <c r="B14" s="9">
        <v>206196</v>
      </c>
      <c r="C14" s="10" t="s">
        <v>80</v>
      </c>
      <c r="D14" s="21">
        <v>0</v>
      </c>
      <c r="E14" s="21">
        <v>1669282</v>
      </c>
      <c r="F14" s="130">
        <v>461195.38</v>
      </c>
      <c r="G14" s="141">
        <v>0</v>
      </c>
      <c r="H14" s="42">
        <v>476.94</v>
      </c>
      <c r="I14" s="140">
        <v>118.28</v>
      </c>
      <c r="J14" s="134" t="s">
        <v>100</v>
      </c>
      <c r="K14" s="22" t="s">
        <v>99</v>
      </c>
    </row>
    <row r="15" spans="1:11" ht="38.25" x14ac:dyDescent="0.2">
      <c r="A15" s="4">
        <v>9</v>
      </c>
      <c r="B15" s="48">
        <v>33423</v>
      </c>
      <c r="C15" s="6" t="s">
        <v>81</v>
      </c>
      <c r="D15" s="44">
        <v>0</v>
      </c>
      <c r="E15" s="34">
        <v>2312052</v>
      </c>
      <c r="F15" s="130">
        <v>1745944.42</v>
      </c>
      <c r="G15" s="141">
        <v>0</v>
      </c>
      <c r="H15" s="42">
        <v>660.59</v>
      </c>
      <c r="I15" s="140">
        <f>SUM(H15:H15)</f>
        <v>660.59</v>
      </c>
      <c r="J15" s="135" t="s">
        <v>100</v>
      </c>
      <c r="K15" s="49" t="s">
        <v>97</v>
      </c>
    </row>
    <row r="16" spans="1:11" ht="15.75" thickBot="1" x14ac:dyDescent="0.25">
      <c r="A16" s="123" t="s">
        <v>96</v>
      </c>
      <c r="B16" s="124"/>
      <c r="C16" s="124"/>
      <c r="D16" s="125">
        <f>SUM(D6:D15)</f>
        <v>2754671</v>
      </c>
      <c r="E16" s="125">
        <f>SUM(E6:E15)</f>
        <v>22462722</v>
      </c>
      <c r="F16" s="131">
        <f>SUM(F6:F15)</f>
        <v>7828862</v>
      </c>
      <c r="G16" s="142">
        <f>SUM(G6:G15)</f>
        <v>5633</v>
      </c>
      <c r="H16" s="126">
        <f>SUM(H6:H15)</f>
        <v>6498.94</v>
      </c>
      <c r="I16" s="143">
        <f>SUM(I6:I15)</f>
        <v>2255.6000000000004</v>
      </c>
      <c r="J16" s="136"/>
      <c r="K16" s="47"/>
    </row>
    <row r="17" spans="4:6" x14ac:dyDescent="0.2">
      <c r="D17" s="19"/>
    </row>
    <row r="18" spans="4:6" x14ac:dyDescent="0.2">
      <c r="D18" s="19"/>
    </row>
    <row r="19" spans="4:6" x14ac:dyDescent="0.2">
      <c r="D19" s="19"/>
    </row>
    <row r="20" spans="4:6" ht="23.25" customHeight="1" x14ac:dyDescent="0.2">
      <c r="D20" s="19"/>
      <c r="F20" s="74"/>
    </row>
    <row r="21" spans="4:6" x14ac:dyDescent="0.2">
      <c r="D21" s="19"/>
      <c r="F21" s="74"/>
    </row>
    <row r="22" spans="4:6" x14ac:dyDescent="0.2">
      <c r="D22" s="19"/>
      <c r="F22" s="74"/>
    </row>
    <row r="23" spans="4:6" x14ac:dyDescent="0.2">
      <c r="D23" s="19"/>
      <c r="F23" s="74"/>
    </row>
    <row r="24" spans="4:6" x14ac:dyDescent="0.2">
      <c r="D24" s="19"/>
    </row>
    <row r="25" spans="4:6" x14ac:dyDescent="0.2">
      <c r="D25" s="19"/>
    </row>
    <row r="26" spans="4:6" x14ac:dyDescent="0.2">
      <c r="D26" s="19"/>
    </row>
    <row r="27" spans="4:6" x14ac:dyDescent="0.2">
      <c r="D27" s="19"/>
    </row>
    <row r="28" spans="4:6" x14ac:dyDescent="0.2">
      <c r="D28" s="19"/>
    </row>
    <row r="29" spans="4:6" x14ac:dyDescent="0.2">
      <c r="D29" s="19"/>
    </row>
    <row r="30" spans="4:6" x14ac:dyDescent="0.2">
      <c r="D30" s="19"/>
    </row>
    <row r="31" spans="4:6" x14ac:dyDescent="0.2">
      <c r="D31" s="19"/>
    </row>
    <row r="32" spans="4:6" x14ac:dyDescent="0.2">
      <c r="D32" s="19"/>
    </row>
    <row r="33" spans="4:4" x14ac:dyDescent="0.2">
      <c r="D33" s="19"/>
    </row>
    <row r="34" spans="4:4" x14ac:dyDescent="0.2">
      <c r="D34" s="19"/>
    </row>
    <row r="35" spans="4:4" x14ac:dyDescent="0.2">
      <c r="D35" s="19"/>
    </row>
    <row r="36" spans="4:4" x14ac:dyDescent="0.2">
      <c r="D36" s="19"/>
    </row>
    <row r="37" spans="4:4" x14ac:dyDescent="0.2">
      <c r="D37" s="19"/>
    </row>
  </sheetData>
  <mergeCells count="13">
    <mergeCell ref="F20:F23"/>
    <mergeCell ref="A1:C1"/>
    <mergeCell ref="A2:C2"/>
    <mergeCell ref="A3:C3"/>
    <mergeCell ref="A4:A5"/>
    <mergeCell ref="B4:B5"/>
    <mergeCell ref="C4:C5"/>
    <mergeCell ref="A16:C16"/>
    <mergeCell ref="K4:K5"/>
    <mergeCell ref="J4:J5"/>
    <mergeCell ref="A9:C9"/>
    <mergeCell ref="D4:F4"/>
    <mergeCell ref="G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23"/>
  <sheetViews>
    <sheetView tabSelected="1" view="pageBreakPreview" zoomScale="70" zoomScaleNormal="85" zoomScaleSheetLayoutView="70" workbookViewId="0">
      <pane ySplit="5" topLeftCell="A6" activePane="bottomLeft" state="frozen"/>
      <selection pane="bottomLeft" activeCell="F10" sqref="F10"/>
    </sheetView>
  </sheetViews>
  <sheetFormatPr baseColWidth="10" defaultColWidth="11.42578125" defaultRowHeight="14.25" x14ac:dyDescent="0.2"/>
  <cols>
    <col min="1" max="1" width="6" style="12" customWidth="1"/>
    <col min="2" max="2" width="11.42578125" style="12" customWidth="1"/>
    <col min="3" max="3" width="50.140625" style="12" customWidth="1"/>
    <col min="4" max="4" width="24" style="33" bestFit="1" customWidth="1"/>
    <col min="5" max="5" width="24.42578125" style="33" bestFit="1" customWidth="1"/>
    <col min="6" max="6" width="23.5703125" style="33" bestFit="1" customWidth="1"/>
    <col min="7" max="7" width="19.28515625" style="33" customWidth="1"/>
    <col min="8" max="8" width="13.5703125" style="33" bestFit="1" customWidth="1"/>
    <col min="9" max="9" width="16.28515625" style="33" bestFit="1" customWidth="1"/>
    <col min="10" max="16384" width="11.42578125" style="12"/>
  </cols>
  <sheetData>
    <row r="1" spans="1:9" ht="15" x14ac:dyDescent="0.2">
      <c r="A1" s="79" t="s">
        <v>0</v>
      </c>
      <c r="B1" s="79"/>
      <c r="C1" s="79"/>
    </row>
    <row r="2" spans="1:9" ht="15" x14ac:dyDescent="0.2">
      <c r="A2" s="79" t="s">
        <v>82</v>
      </c>
      <c r="B2" s="79"/>
      <c r="C2" s="79"/>
    </row>
    <row r="3" spans="1:9" ht="15.75" thickBot="1" x14ac:dyDescent="0.25">
      <c r="A3" s="79" t="s">
        <v>2</v>
      </c>
      <c r="B3" s="79"/>
      <c r="C3" s="79"/>
    </row>
    <row r="4" spans="1:9" s="36" customFormat="1" ht="15" customHeight="1" x14ac:dyDescent="0.2">
      <c r="A4" s="80" t="s">
        <v>3</v>
      </c>
      <c r="B4" s="81" t="s">
        <v>4</v>
      </c>
      <c r="C4" s="82" t="s">
        <v>5</v>
      </c>
      <c r="D4" s="84" t="s">
        <v>105</v>
      </c>
      <c r="E4" s="84"/>
      <c r="F4" s="127"/>
      <c r="G4" s="161" t="s">
        <v>139</v>
      </c>
      <c r="H4" s="157"/>
      <c r="I4" s="158"/>
    </row>
    <row r="5" spans="1:9" s="37" customFormat="1" ht="63.75" customHeight="1" thickBot="1" x14ac:dyDescent="0.25">
      <c r="A5" s="76"/>
      <c r="B5" s="77"/>
      <c r="C5" s="78"/>
      <c r="D5" s="86" t="s">
        <v>104</v>
      </c>
      <c r="E5" s="86" t="s">
        <v>103</v>
      </c>
      <c r="F5" s="128" t="s">
        <v>133</v>
      </c>
      <c r="G5" s="162" t="s">
        <v>104</v>
      </c>
      <c r="H5" s="116" t="s">
        <v>103</v>
      </c>
      <c r="I5" s="159" t="s">
        <v>133</v>
      </c>
    </row>
    <row r="6" spans="1:9" s="36" customFormat="1" ht="42.75" x14ac:dyDescent="0.2">
      <c r="A6" s="13">
        <v>1</v>
      </c>
      <c r="B6" s="14">
        <v>99889</v>
      </c>
      <c r="C6" s="15" t="s">
        <v>83</v>
      </c>
      <c r="D6" s="34">
        <v>18725000</v>
      </c>
      <c r="E6" s="34">
        <v>18725000</v>
      </c>
      <c r="F6" s="130">
        <v>16738309.6</v>
      </c>
      <c r="G6" s="141">
        <v>4</v>
      </c>
      <c r="H6" s="42">
        <v>1</v>
      </c>
      <c r="I6" s="163">
        <v>1.2</v>
      </c>
    </row>
    <row r="7" spans="1:9" s="36" customFormat="1" ht="42.75" hidden="1" x14ac:dyDescent="0.2">
      <c r="A7" s="13">
        <v>6</v>
      </c>
      <c r="B7" s="14">
        <v>122477</v>
      </c>
      <c r="C7" s="15" t="s">
        <v>84</v>
      </c>
      <c r="D7" s="34">
        <v>0</v>
      </c>
      <c r="E7" s="34">
        <v>0</v>
      </c>
      <c r="F7" s="130">
        <v>0</v>
      </c>
      <c r="G7" s="141"/>
      <c r="H7" s="42"/>
      <c r="I7" s="163">
        <v>0</v>
      </c>
    </row>
    <row r="8" spans="1:9" s="36" customFormat="1" ht="57" hidden="1" x14ac:dyDescent="0.2">
      <c r="A8" s="13">
        <v>7</v>
      </c>
      <c r="B8" s="14">
        <v>122699</v>
      </c>
      <c r="C8" s="15" t="s">
        <v>85</v>
      </c>
      <c r="D8" s="34">
        <v>0</v>
      </c>
      <c r="E8" s="34">
        <v>0</v>
      </c>
      <c r="F8" s="130">
        <v>0</v>
      </c>
      <c r="G8" s="141"/>
      <c r="H8" s="42"/>
      <c r="I8" s="163">
        <v>0</v>
      </c>
    </row>
    <row r="9" spans="1:9" s="36" customFormat="1" ht="42.75" x14ac:dyDescent="0.2">
      <c r="A9" s="13">
        <f>A6+1</f>
        <v>2</v>
      </c>
      <c r="B9" s="14">
        <v>130902</v>
      </c>
      <c r="C9" s="15" t="s">
        <v>86</v>
      </c>
      <c r="D9" s="34">
        <v>29775000</v>
      </c>
      <c r="E9" s="34">
        <v>29495346</v>
      </c>
      <c r="F9" s="130">
        <v>29487468.77</v>
      </c>
      <c r="G9" s="141">
        <v>7</v>
      </c>
      <c r="H9" s="42">
        <v>1.86</v>
      </c>
      <c r="I9" s="163">
        <v>1.3</v>
      </c>
    </row>
    <row r="10" spans="1:9" s="36" customFormat="1" ht="42.75" x14ac:dyDescent="0.2">
      <c r="A10" s="13">
        <f t="shared" ref="A10:A22" si="0">A7+1</f>
        <v>7</v>
      </c>
      <c r="B10" s="14">
        <v>154956</v>
      </c>
      <c r="C10" s="15" t="s">
        <v>87</v>
      </c>
      <c r="D10" s="34">
        <v>535321</v>
      </c>
      <c r="E10" s="34">
        <v>1372316</v>
      </c>
      <c r="F10" s="130">
        <v>1372315.4</v>
      </c>
      <c r="G10" s="141">
        <v>0.04</v>
      </c>
      <c r="H10" s="42">
        <v>0.1</v>
      </c>
      <c r="I10" s="163">
        <v>0.1</v>
      </c>
    </row>
    <row r="11" spans="1:9" s="36" customFormat="1" ht="42.75" x14ac:dyDescent="0.2">
      <c r="A11" s="13">
        <f t="shared" si="0"/>
        <v>8</v>
      </c>
      <c r="B11" s="14">
        <v>154958</v>
      </c>
      <c r="C11" s="15" t="s">
        <v>88</v>
      </c>
      <c r="D11" s="34">
        <v>464679</v>
      </c>
      <c r="E11" s="34">
        <v>2305949</v>
      </c>
      <c r="F11" s="130">
        <v>2299204.09</v>
      </c>
      <c r="G11" s="141">
        <v>0.11</v>
      </c>
      <c r="H11" s="42">
        <v>0.54</v>
      </c>
      <c r="I11" s="163">
        <v>0.54</v>
      </c>
    </row>
    <row r="12" spans="1:9" s="36" customFormat="1" ht="42.75" x14ac:dyDescent="0.2">
      <c r="A12" s="13">
        <f t="shared" si="0"/>
        <v>3</v>
      </c>
      <c r="B12" s="14">
        <v>155771</v>
      </c>
      <c r="C12" s="15" t="s">
        <v>89</v>
      </c>
      <c r="D12" s="34">
        <v>207000</v>
      </c>
      <c r="E12" s="34">
        <v>13971087</v>
      </c>
      <c r="F12" s="130">
        <v>13971086.48</v>
      </c>
      <c r="G12" s="141">
        <v>0.03</v>
      </c>
      <c r="H12" s="42">
        <v>2.71</v>
      </c>
      <c r="I12" s="163">
        <v>1.5</v>
      </c>
    </row>
    <row r="13" spans="1:9" s="36" customFormat="1" ht="57" x14ac:dyDescent="0.2">
      <c r="A13" s="13">
        <f t="shared" si="0"/>
        <v>8</v>
      </c>
      <c r="B13" s="14">
        <v>156117</v>
      </c>
      <c r="C13" s="15" t="s">
        <v>90</v>
      </c>
      <c r="D13" s="34">
        <v>2953000</v>
      </c>
      <c r="E13" s="34">
        <v>1854618</v>
      </c>
      <c r="F13" s="130">
        <v>1854616.77</v>
      </c>
      <c r="G13" s="141">
        <v>0.86</v>
      </c>
      <c r="H13" s="42">
        <v>0.46</v>
      </c>
      <c r="I13" s="163">
        <v>0.41</v>
      </c>
    </row>
    <row r="14" spans="1:9" s="36" customFormat="1" ht="42.75" x14ac:dyDescent="0.2">
      <c r="A14" s="13">
        <f t="shared" si="0"/>
        <v>9</v>
      </c>
      <c r="B14" s="14">
        <v>122576</v>
      </c>
      <c r="C14" s="15" t="s">
        <v>91</v>
      </c>
      <c r="D14" s="34">
        <v>56100</v>
      </c>
      <c r="E14" s="34">
        <v>485782</v>
      </c>
      <c r="F14" s="130">
        <v>0</v>
      </c>
      <c r="G14" s="141">
        <v>9</v>
      </c>
      <c r="H14" s="42">
        <v>7.0000000000000007E-2</v>
      </c>
      <c r="I14" s="163">
        <v>0.04</v>
      </c>
    </row>
    <row r="15" spans="1:9" s="36" customFormat="1" ht="57" x14ac:dyDescent="0.2">
      <c r="A15" s="13">
        <f t="shared" si="0"/>
        <v>4</v>
      </c>
      <c r="B15" s="14">
        <v>129914</v>
      </c>
      <c r="C15" s="15" t="s">
        <v>92</v>
      </c>
      <c r="D15" s="34">
        <v>3471800</v>
      </c>
      <c r="E15" s="34">
        <v>727831</v>
      </c>
      <c r="F15" s="130">
        <v>0</v>
      </c>
      <c r="G15" s="141">
        <v>0.69</v>
      </c>
      <c r="H15" s="42">
        <v>0.15</v>
      </c>
      <c r="I15" s="163">
        <v>0.15</v>
      </c>
    </row>
    <row r="16" spans="1:9" s="36" customFormat="1" ht="57" x14ac:dyDescent="0.2">
      <c r="A16" s="13">
        <f t="shared" si="0"/>
        <v>9</v>
      </c>
      <c r="B16" s="14">
        <v>154983</v>
      </c>
      <c r="C16" s="15" t="s">
        <v>93</v>
      </c>
      <c r="D16" s="34">
        <v>26700</v>
      </c>
      <c r="E16" s="34">
        <v>1244702</v>
      </c>
      <c r="F16" s="130">
        <v>1244701.01</v>
      </c>
      <c r="G16" s="141">
        <v>0.01</v>
      </c>
      <c r="H16" s="42">
        <v>0.28999999999999998</v>
      </c>
      <c r="I16" s="163">
        <v>0.26</v>
      </c>
    </row>
    <row r="17" spans="1:9" s="36" customFormat="1" ht="57" x14ac:dyDescent="0.2">
      <c r="A17" s="13">
        <f t="shared" si="0"/>
        <v>10</v>
      </c>
      <c r="B17" s="14">
        <v>119457</v>
      </c>
      <c r="C17" s="15" t="s">
        <v>94</v>
      </c>
      <c r="D17" s="34">
        <v>0</v>
      </c>
      <c r="E17" s="34">
        <v>561456</v>
      </c>
      <c r="F17" s="130">
        <v>561455.67000000004</v>
      </c>
      <c r="G17" s="141"/>
      <c r="H17" s="42">
        <v>3</v>
      </c>
      <c r="I17" s="163">
        <v>3</v>
      </c>
    </row>
    <row r="18" spans="1:9" s="36" customFormat="1" ht="57" x14ac:dyDescent="0.2">
      <c r="A18" s="13">
        <f t="shared" si="0"/>
        <v>5</v>
      </c>
      <c r="B18" s="14">
        <v>155004</v>
      </c>
      <c r="C18" s="15" t="s">
        <v>95</v>
      </c>
      <c r="D18" s="34">
        <v>1540000</v>
      </c>
      <c r="E18" s="34">
        <v>2009311</v>
      </c>
      <c r="F18" s="130">
        <v>2009309.74</v>
      </c>
      <c r="G18" s="141">
        <v>2573</v>
      </c>
      <c r="H18" s="42">
        <v>2569.92</v>
      </c>
      <c r="I18" s="163">
        <v>2312.85</v>
      </c>
    </row>
    <row r="19" spans="1:9" s="36" customFormat="1" ht="28.5" x14ac:dyDescent="0.2">
      <c r="A19" s="13">
        <f t="shared" si="0"/>
        <v>10</v>
      </c>
      <c r="B19" s="31">
        <v>226898</v>
      </c>
      <c r="C19" s="32" t="s">
        <v>70</v>
      </c>
      <c r="D19" s="34">
        <v>120000000</v>
      </c>
      <c r="E19" s="34">
        <v>157121300</v>
      </c>
      <c r="F19" s="130">
        <v>111405507.90000001</v>
      </c>
      <c r="G19" s="141">
        <v>165121</v>
      </c>
      <c r="H19" s="42">
        <v>193660.29</v>
      </c>
      <c r="I19" s="163">
        <v>67073.08</v>
      </c>
    </row>
    <row r="20" spans="1:9" s="36" customFormat="1" ht="57" x14ac:dyDescent="0.2">
      <c r="A20" s="13">
        <f t="shared" si="0"/>
        <v>11</v>
      </c>
      <c r="B20" s="50">
        <v>130814</v>
      </c>
      <c r="C20" s="51" t="s">
        <v>135</v>
      </c>
      <c r="D20" s="35">
        <v>0</v>
      </c>
      <c r="E20" s="35">
        <v>12719980</v>
      </c>
      <c r="F20" s="160">
        <v>12719978.130000001</v>
      </c>
      <c r="G20" s="164">
        <v>0</v>
      </c>
      <c r="H20" s="43">
        <v>3</v>
      </c>
      <c r="I20" s="165">
        <v>0</v>
      </c>
    </row>
    <row r="21" spans="1:9" s="36" customFormat="1" ht="42.75" x14ac:dyDescent="0.2">
      <c r="A21" s="13">
        <f t="shared" si="0"/>
        <v>6</v>
      </c>
      <c r="B21" s="50">
        <v>129342</v>
      </c>
      <c r="C21" s="52" t="s">
        <v>136</v>
      </c>
      <c r="D21" s="35">
        <v>0</v>
      </c>
      <c r="E21" s="35">
        <v>1075500</v>
      </c>
      <c r="F21" s="160">
        <v>1075499.79</v>
      </c>
      <c r="G21" s="164">
        <v>0</v>
      </c>
      <c r="H21" s="43">
        <v>4</v>
      </c>
      <c r="I21" s="165">
        <v>0</v>
      </c>
    </row>
    <row r="22" spans="1:9" s="36" customFormat="1" ht="29.25" thickBot="1" x14ac:dyDescent="0.25">
      <c r="A22" s="13">
        <f t="shared" si="0"/>
        <v>11</v>
      </c>
      <c r="B22" s="50">
        <v>98116</v>
      </c>
      <c r="C22" s="52" t="s">
        <v>137</v>
      </c>
      <c r="D22" s="35">
        <v>0</v>
      </c>
      <c r="E22" s="35">
        <v>1000684</v>
      </c>
      <c r="F22" s="160">
        <v>1000682.99</v>
      </c>
      <c r="G22" s="164">
        <v>0</v>
      </c>
      <c r="H22" s="43">
        <v>3</v>
      </c>
      <c r="I22" s="165">
        <v>0</v>
      </c>
    </row>
    <row r="23" spans="1:9" s="36" customFormat="1" ht="15.75" thickBot="1" x14ac:dyDescent="0.3">
      <c r="A23" s="166" t="s">
        <v>96</v>
      </c>
      <c r="B23" s="167"/>
      <c r="C23" s="167"/>
      <c r="D23" s="168">
        <f>SUM(D6:D22)</f>
        <v>177754600</v>
      </c>
      <c r="E23" s="168">
        <f>SUM(E6:E22)</f>
        <v>244670862</v>
      </c>
      <c r="F23" s="169">
        <f>SUM(F6:F22)</f>
        <v>195740136.34</v>
      </c>
      <c r="G23" s="170">
        <f>SUM(G6:G22)</f>
        <v>167715.74</v>
      </c>
      <c r="H23" s="171">
        <f>SUM(H6:H19)</f>
        <v>196240.39</v>
      </c>
      <c r="I23" s="172"/>
    </row>
  </sheetData>
  <mergeCells count="9">
    <mergeCell ref="A1:C1"/>
    <mergeCell ref="A2:C2"/>
    <mergeCell ref="A3:C3"/>
    <mergeCell ref="A4:A5"/>
    <mergeCell ref="B4:B5"/>
    <mergeCell ref="C4:C5"/>
    <mergeCell ref="A23:C23"/>
    <mergeCell ref="D4:F4"/>
    <mergeCell ref="G4:I4"/>
  </mergeCells>
  <pageMargins left="0.98425196850393704" right="0.19685039370078741" top="0.74803149606299213" bottom="0.74803149606299213" header="0.31496062992125984" footer="0.31496062992125984"/>
  <pageSetup scale="19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DGC</vt:lpstr>
      <vt:lpstr>UCEE</vt:lpstr>
      <vt:lpstr>FSS</vt:lpstr>
      <vt:lpstr>DGC!Área_de_impresión</vt:lpstr>
      <vt:lpstr>FSS!Área_de_impresión</vt:lpstr>
      <vt:lpstr>UCEE!Área_de_impresión</vt:lpstr>
      <vt:lpstr>DGC!Títulos_a_imprimir</vt:lpstr>
      <vt:lpstr>FSS!Títulos_a_imprimir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2019-01-09T17:35:48Z</cp:lastPrinted>
  <dcterms:created xsi:type="dcterms:W3CDTF">2018-04-24T02:27:34Z</dcterms:created>
  <dcterms:modified xsi:type="dcterms:W3CDTF">2019-06-07T21:14:58Z</dcterms:modified>
</cp:coreProperties>
</file>