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92.168.1.247\compartida$\MEL\AÑO 2019\EVELIN\Seguimiento Producción 2019.UDAF\06.05.2019 (Abril)\Seguimiento Físico y Financiero funcionamiento e inversión\"/>
    </mc:Choice>
  </mc:AlternateContent>
  <xr:revisionPtr revIDLastSave="0" documentId="13_ncr:1_{C2E636F2-5CD4-4629-9AA7-54A2AB59952A}" xr6:coauthVersionLast="41" xr6:coauthVersionMax="41" xr10:uidLastSave="{00000000-0000-0000-0000-000000000000}"/>
  <bookViews>
    <workbookView xWindow="-120" yWindow="-120" windowWidth="20730" windowHeight="11160" activeTab="5" xr2:uid="{00000000-000D-0000-FFFF-FFFF00000000}"/>
  </bookViews>
  <sheets>
    <sheet name="DGC" sheetId="2" r:id="rId1"/>
    <sheet name="UCEE" sheetId="4" r:id="rId2"/>
    <sheet name="FSS" sheetId="5" r:id="rId3"/>
    <sheet name="PROVIAL" sheetId="9" r:id="rId4"/>
    <sheet name="UDEVIPO" sheetId="12" r:id="rId5"/>
    <sheet name="INSIVUMEH" sheetId="11" r:id="rId6"/>
  </sheets>
  <definedNames>
    <definedName name="_xlnm._FilterDatabase" localSheetId="2" hidden="1">FSS!$A$1:$C$16</definedName>
    <definedName name="_xlnm.Print_Area" localSheetId="0">DGC!$A$1:$U$195</definedName>
    <definedName name="_xlnm.Print_Area" localSheetId="2">FSS!$A$1:$X$22</definedName>
    <definedName name="_xlnm.Print_Area" localSheetId="5">INSIVUMEH!$A$1:$U$10</definedName>
    <definedName name="_xlnm.Print_Area" localSheetId="3">PROVIAL!$A$1:$U$10</definedName>
    <definedName name="_xlnm.Print_Area" localSheetId="1">UCEE!$A$1:$V$36</definedName>
    <definedName name="DPSE_21" localSheetId="2">#REF!</definedName>
    <definedName name="DPSE_21" localSheetId="5">#REF!</definedName>
    <definedName name="DPSE_21" localSheetId="3">#REF!</definedName>
    <definedName name="DPSE_21" localSheetId="1">#REF!</definedName>
    <definedName name="DPSE_21">#REF!</definedName>
    <definedName name="DPSE25" localSheetId="2">#REF!</definedName>
    <definedName name="DPSE25" localSheetId="5">#REF!</definedName>
    <definedName name="DPSE25" localSheetId="3">#REF!</definedName>
    <definedName name="DPSE25" localSheetId="1">#REF!</definedName>
    <definedName name="DPSE25">#REF!</definedName>
    <definedName name="_xlnm.Print_Titles" localSheetId="0">DGC!$1:$5</definedName>
    <definedName name="_xlnm.Print_Titles" localSheetId="2">FSS!$4:$5</definedName>
    <definedName name="_xlnm.Print_Titles" localSheetId="5">INSIVUMEH!$1:$4</definedName>
    <definedName name="_xlnm.Print_Titles" localSheetId="3">PROVIAL!$1:$3</definedName>
    <definedName name="_xlnm.Print_Titles" localSheetId="1">UCEE!$1:$5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5" l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7" i="5"/>
  <c r="E36" i="4" l="1"/>
  <c r="H36" i="4"/>
  <c r="F195" i="2" l="1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U10" i="12"/>
  <c r="U9" i="12"/>
  <c r="U8" i="12"/>
  <c r="U7" i="12"/>
  <c r="U6" i="12"/>
  <c r="U11" i="12" l="1"/>
  <c r="E195" i="2" l="1"/>
  <c r="U189" i="2"/>
  <c r="U188" i="2"/>
  <c r="K36" i="4"/>
  <c r="F22" i="5"/>
  <c r="D22" i="5"/>
  <c r="E22" i="5"/>
  <c r="U187" i="2" l="1"/>
  <c r="U186" i="2"/>
  <c r="U185" i="2"/>
  <c r="U184" i="2"/>
  <c r="A123" i="2" l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U7" i="11" l="1"/>
  <c r="U8" i="11"/>
  <c r="U9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T10" i="9"/>
  <c r="S10" i="9"/>
  <c r="R10" i="9"/>
  <c r="Q10" i="9"/>
  <c r="P10" i="9"/>
  <c r="O10" i="9"/>
  <c r="N10" i="9"/>
  <c r="M10" i="9"/>
  <c r="L10" i="9"/>
  <c r="K10" i="9"/>
  <c r="J10" i="9"/>
  <c r="I10" i="9"/>
  <c r="U9" i="9"/>
  <c r="U8" i="9"/>
  <c r="U7" i="9"/>
  <c r="U6" i="9"/>
  <c r="T22" i="5"/>
  <c r="S22" i="5"/>
  <c r="R22" i="5"/>
  <c r="Q22" i="5"/>
  <c r="P22" i="5"/>
  <c r="O22" i="5"/>
  <c r="N22" i="5"/>
  <c r="M22" i="5"/>
  <c r="L22" i="5"/>
  <c r="K22" i="5"/>
  <c r="J22" i="5"/>
  <c r="I22" i="5"/>
  <c r="D10" i="11"/>
  <c r="E10" i="11"/>
  <c r="U10" i="9" l="1"/>
  <c r="U10" i="11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16" i="5"/>
  <c r="U15" i="5"/>
  <c r="U14" i="5"/>
  <c r="U13" i="5"/>
  <c r="U12" i="5"/>
  <c r="U11" i="5"/>
  <c r="U10" i="5"/>
  <c r="U9" i="5"/>
  <c r="U8" i="5"/>
  <c r="U7" i="5"/>
  <c r="U6" i="5"/>
  <c r="U17" i="5"/>
  <c r="U18" i="5"/>
  <c r="I36" i="4"/>
  <c r="G36" i="4"/>
  <c r="F36" i="4"/>
  <c r="D36" i="4"/>
  <c r="J36" i="4"/>
  <c r="T36" i="4"/>
  <c r="S36" i="4"/>
  <c r="R36" i="4"/>
  <c r="Q36" i="4"/>
  <c r="P36" i="4"/>
  <c r="O36" i="4"/>
  <c r="N36" i="4"/>
  <c r="M36" i="4"/>
  <c r="L36" i="4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36" i="4" l="1"/>
  <c r="A105" i="2"/>
  <c r="A106" i="2" s="1"/>
  <c r="A107" i="2" s="1"/>
  <c r="A108" i="2" s="1"/>
  <c r="A109" i="2" s="1"/>
  <c r="A110" i="2" s="1"/>
  <c r="A111" i="2" s="1"/>
  <c r="A112" i="2" s="1"/>
  <c r="A113" i="2" s="1"/>
  <c r="A114" i="2" s="1"/>
  <c r="A99" i="2"/>
  <c r="A100" i="2" s="1"/>
  <c r="A101" i="2" s="1"/>
  <c r="A47" i="2"/>
  <c r="A48" i="2" s="1"/>
  <c r="A49" i="2" s="1"/>
  <c r="A50" i="2" s="1"/>
  <c r="A51" i="2" s="1"/>
  <c r="A52" i="2" s="1"/>
  <c r="A54" i="2" s="1"/>
  <c r="A56" i="2" s="1"/>
  <c r="A61" i="2" s="1"/>
  <c r="A62" i="2" s="1"/>
  <c r="A63" i="2" s="1"/>
  <c r="A65" i="2" s="1"/>
  <c r="A68" i="2" s="1"/>
  <c r="A69" i="2" s="1"/>
  <c r="A70" i="2" s="1"/>
  <c r="A74" i="2" s="1"/>
  <c r="A80" i="2" s="1"/>
  <c r="A82" i="2" s="1"/>
  <c r="A83" i="2" s="1"/>
  <c r="A84" i="2" s="1"/>
  <c r="A85" i="2" s="1"/>
  <c r="A86" i="2" s="1"/>
  <c r="A87" i="2" s="1"/>
  <c r="A88" i="2" s="1"/>
  <c r="A89" i="2" s="1"/>
  <c r="A91" i="2" s="1"/>
  <c r="A7" i="2"/>
  <c r="A8" i="2" s="1"/>
  <c r="A9" i="2" s="1"/>
  <c r="A10" i="2" s="1"/>
  <c r="A11" i="2" s="1"/>
  <c r="A12" i="2" s="1"/>
  <c r="A13" i="2" s="1"/>
  <c r="A15" i="2" s="1"/>
  <c r="A16" i="2" s="1"/>
  <c r="A17" i="2" l="1"/>
  <c r="A19" i="2" s="1"/>
  <c r="A20" i="2" s="1"/>
  <c r="A22" i="2" s="1"/>
  <c r="A23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146" i="2"/>
  <c r="A147" i="2" s="1"/>
  <c r="A148" i="2" s="1"/>
  <c r="A149" i="2" s="1"/>
  <c r="A150" i="2" s="1"/>
  <c r="A151" i="2" s="1"/>
  <c r="A152" i="2" s="1"/>
  <c r="A153" i="2" s="1"/>
  <c r="A154" i="2" s="1"/>
  <c r="A155" i="2" s="1"/>
  <c r="A157" i="2" s="1"/>
  <c r="A158" i="2" s="1"/>
  <c r="A159" i="2" s="1"/>
  <c r="A160" i="2" s="1"/>
  <c r="A161" i="2" s="1"/>
  <c r="A162" i="2" s="1"/>
  <c r="A163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15" i="2"/>
  <c r="A116" i="2" s="1"/>
  <c r="A117" i="2" s="1"/>
  <c r="A118" i="2" s="1"/>
  <c r="A119" i="2" s="1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H22" i="5"/>
  <c r="G22" i="5"/>
  <c r="G10" i="9"/>
  <c r="H10" i="9"/>
  <c r="H10" i="11"/>
  <c r="G10" i="11"/>
  <c r="D195" i="2" l="1"/>
  <c r="F10" i="11" l="1"/>
  <c r="F10" i="9"/>
  <c r="E10" i="9"/>
  <c r="D10" i="9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</calcChain>
</file>

<file path=xl/sharedStrings.xml><?xml version="1.0" encoding="utf-8"?>
<sst xmlns="http://schemas.openxmlformats.org/spreadsheetml/2006/main" count="502" uniqueCount="291">
  <si>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</si>
  <si>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</si>
  <si>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</si>
  <si>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</si>
  <si>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</si>
  <si>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</si>
  <si>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</si>
  <si>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</si>
  <si>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</si>
  <si>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</si>
  <si>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</si>
  <si>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</si>
  <si>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</si>
  <si>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</si>
  <si>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</si>
  <si>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</si>
  <si>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</si>
  <si>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</si>
  <si>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MEJORAMIENTO CARRETERA DE LA RD SCH-7, TRAMO: CA-02 OCC. (CUYOTENANGO) - LA MÁQUINA.</t>
  </si>
  <si>
    <t>MEJORAMIENTO CARRETERA RN7E TRAMO I: SAN JULIÁN -PUENTE CHASCO  (PAVIMENTACIÓN) (JICA-GTP5)</t>
  </si>
  <si>
    <t>REPOSICIÓN CARRETERA CA-12, TRAMO: KM 212+200 - FRONTERA LA ERMITA (KM 227+404), CHIQUIMULA</t>
  </si>
  <si>
    <t>CONSTRUCCIÓN PUENTE EL JOBO RUTA CA-08 (FRONTERA EL SALVADOR)</t>
  </si>
  <si>
    <t>MEJORAMIENTO CARRETERA RD HUE-16, TRAMO: SAN RAFAEL LA INDEPENDENCIA - PET, HUEHUETENANGO</t>
  </si>
  <si>
    <t>MEJORAMIENTO TRAMO: KM 171 CA-1 OCCIDENTE - ALDEA XEJUYUB, SANTA CATARINA IXTAHUACÁN, SOLOLÁ.</t>
  </si>
  <si>
    <t>REPOSICIÓN CA-09 SUR, TRAMO: PALÍN - ESCUINTLA, ESCUINTLA</t>
  </si>
  <si>
    <t>N/S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</si>
  <si>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</si>
  <si>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</si>
  <si>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 xml:space="preserve"> CONSTRUCCION DE CAUCE DEL RIO JEREZ Y OBRAS DE PROTECCION EN LA CABECERA MUNICIPAL DE JEREZ, DEPARTAMENTO DE JUTIAPA</t>
  </si>
  <si>
    <t>CONSTRUCCION PASO A DESNIVEL CA-01 ORIENTE BIF - SANTA ELENA BARILLAS, GUATEMALA</t>
  </si>
  <si>
    <t>MEJORAMIENTO CARRETERA RDAV 06, TRAMO: LANQUIN - CAHABON (PAVIMENTACION)</t>
  </si>
  <si>
    <t>MEJORAMIENTO CARRETERA RD QUI-21 TRAMO I: CHICAMAN - EL SOCH - SECA, LONGITUD 33.66 KM.</t>
  </si>
  <si>
    <t xml:space="preserve"> MEJORAMIENTO CARRETERA RD CHM 17 TRAMO: SAN MARTIN JILOTEPEQUE - JOYABAJ (PAVIMENTACION)</t>
  </si>
  <si>
    <t xml:space="preserve"> MEJORAMIENTO CARRETERA RDHUE-6 TRAMO: ENTRONQUE CA-01 EN EL KILOMETRO 314 LA LIBERTAD (REHABILITACION)</t>
  </si>
  <si>
    <t>MEJORAMIENTO CARRETERA RN-05 TRAMO: ALDEA MONTUFAR - ALDEA CONCUA - EL CHOL (PAVIMENTACION)</t>
  </si>
  <si>
    <t xml:space="preserve"> MEJORAMIENTO CARRETERA RN-05, TRAMO: CAMPUR-FRAY BARTOLOME DE LAS CASAS (PAVIMENTACION)</t>
  </si>
  <si>
    <t>REPOSICION CARRETERA RN - 16, TRAMO: CA-1 OR. (KM 70) EL BOQUERON - CHIQUIMULILLA, SANTA ROSA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</si>
  <si>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</si>
  <si>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</si>
  <si>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</si>
  <si>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</si>
  <si>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</si>
  <si>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CA-01 OCC. TRAMO: CUATRO CAMINOS (KM 188+600) - POLOGUA (KM 205+000), TOTONICAPAN</t>
  </si>
  <si>
    <t>REPOSICION CARRETERA CITO-180, TRAMO: CA-2 OCC. (KM 178+000), RETALHULEU - CRUCE A ZUNIL (KM 213+000), QUETZALTENANGO</t>
  </si>
  <si>
    <t>REPOSICION CARRETERA RD-ESC-27, TRAMO: IPALA - EL SEMILLERO, ESCUINTLA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</si>
  <si>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</si>
  <si>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</si>
  <si>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 JUT 04, TRAMO: SANTA CATARINA MITA - HORCONES - EL PROGRESO, JUTIAPA</t>
  </si>
  <si>
    <t>REPOSICION CARRETERA RD-AV-9, TRAMO: COBAN - FINCA CHITOC, ALTA VERAPAZ</t>
  </si>
  <si>
    <t>REPOSICION CARRETERA RD-ESC-05, TRAMO: MONUMENTO INGENIO LA UNION, SANTA LUCIA COTZUMALGUAPA - LAS PLAYAS, ESCUITLA</t>
  </si>
  <si>
    <t>REPOSICION CARRETERA RD-IZB-4, TRAMO: CA-9 N (KM 220), TRINCHERAS - MARISCOS - PLAYA DORADA, IZABAL</t>
  </si>
  <si>
    <t>REPOSICION CARRETERA RD-JUT-2, TRAMO: CA-1 OR (KM 124) - LAS ANONAS, JUTIAPA</t>
  </si>
  <si>
    <t>REPOSICION CARRETERA RD-QUE-15, TRAMO: SIBILIA - HUITAN, QUETZALTENANGO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</si>
  <si>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</si>
  <si>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</si>
  <si>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</si>
  <si>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</si>
  <si>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</si>
  <si>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BIFURCACION RD-HUE-2 - PIEDRAS DE CAPTSIN, HUEHUETENANGO</t>
  </si>
  <si>
    <t>REPOSICION CARRETERA RN-9N, TRAMO: PIEDRAS DE CAPTSIN - SAN JUAN IXCOY - SOLOMA, HUEHUETENANGO</t>
  </si>
  <si>
    <t>REPOSICION CARRETERA RUTA CA-10 TRAMO: QUEZALTEPEQUE - FRONTERA AGUA CALIENTE, CHIQUIMULA</t>
  </si>
  <si>
    <t>AMPLIACION CARRETERA A CUATRO CARRILES DE LA RUTA CA-09 NORTE, TRAMO: MAYUELAS, ZACAPA - PUERTO BARRIOS, IZABAL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</si>
  <si>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</si>
  <si>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</si>
  <si>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>MEJORAMIENTO CARRETERA RD HUE-4 TRAMO: SAN MIGUEL ACATAN - VILLA LINDA - RD HUE-16 SAN RAFAEL LA INDEPENDENCIA, HUEHUETENANGO</t>
  </si>
  <si>
    <t>MEJORAMIENTO CARRETERA RD QUICHE 4 TRAMO: SANTA CRUZ DEL QUICHE - PATZITE - CHIMENTE</t>
  </si>
  <si>
    <t>MEJORAMIENTO CARRETERA RN-18, TRAMO: LA CUMBRE - SAN LUIS JILOTEPEQUE, JALAPA</t>
  </si>
  <si>
    <t>AMPLIACION CARRETERA A CUATRO CARRILES DE LA RUTA CA-09 NORTE, TRAMO: EL RANCHO, EL PROGRESO - MAYUELAS, ZACAPA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</si>
  <si>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</si>
  <si>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</si>
  <si>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CA-09 NORTE KM 18+000 ACCESO A PALENCIA, GUATEMALA.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</si>
  <si>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</si>
  <si>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</si>
  <si>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</si>
  <si>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 xml:space="preserve"> MEJORAMIENTO CARRETERA RD CHM-4, TRAMO: TECPAN GUATEMALA - PATZUN</t>
  </si>
  <si>
    <t xml:space="preserve"> MEJORAMIENTO CARRETERA RD HUE-16 TRAMO: SAN RAFAEL LA INDEPENDENCIA - PET, HUEHUETENANGO</t>
  </si>
  <si>
    <t>MEJORAMIENTO CARRETERA RD PET 12 DEL TRAMO: LAS CRUCES - PUESTO FRONTERIZO BETHEL, PETEN.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</si>
  <si>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</si>
  <si>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</si>
  <si>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 xml:space="preserve"> MEJORAMIENTO CARRETERA RN 12 SUR, TRAMO: SAN MARCOS - GUATIVIL - EL QUETZAL - SINTANÁ</t>
  </si>
  <si>
    <t xml:space="preserve"> MEJORAMIENTO CARRETERA TRAMO: ALDEA CHINCHILA - SAN LUIS, PETEN</t>
  </si>
  <si>
    <t>MEJORAMIENTO CARRETERA BIFURCACION RD-TOT-07, LA UNIVERSAL - ALDEA SANTA ANA, MOMOSTENANGO, TOTONICAPAN</t>
  </si>
  <si>
    <t>MEJORAMIENTO CARRETERA TRAMO: RANCHO DE TEJA - MOMOSTENANGO (PAVIMENTACIÓN)</t>
  </si>
  <si>
    <t xml:space="preserve"> MEJORAMIENTO CARRETERA TRAMO: RD-ESC-01 PALIN, ESCUINTLA - SANTA MARIA DE JESUS, SACATEPEQUEZ</t>
  </si>
  <si>
    <t>MEJORAMIENTO CARRETERA RUTA RD QUE-01 TRAMO: BIFURCACIÓN RN-01 - ALDEA LA VICTORIA, SAN JUAN OSTUNCALCO</t>
  </si>
  <si>
    <t>MEJORAMIENTO CARRETERA RN-7W TRAMOS: CUILCO - TECTITAN, SUBTRAMOS: EST. 335+100 A 335+200; EST. 346+100 A 346+200 Y EST. 347+800 A 355+200 (7.4 KMS.)HUEHUETENANGO.</t>
  </si>
  <si>
    <t>CONSTRUCCION CARRETERA CA-1 OCC., CHICHAVAC A CHICE VIA RIO MOTAGUA. TRAMO: ESTACION 16+740 (ENTRADA A PAQUIP) A LA ESTACION 29+440 (RIO MOTAGUA), LONGITUD APROXIMADA 12.70 KM.</t>
  </si>
  <si>
    <t>MEJORAMIENTO CARRETERA TRAMO: TODOS SANTOS CUCHUMATÁN - ALDEA SAN MARTÍN - CONCEPCIÓN HUISTA, HUEHUETENANGO.</t>
  </si>
  <si>
    <t>REPOSICION CARRETERA CA-01 OCC. TRAMO: TREBOL - 39 AVENIDA CALZADA ROOSEVELT, GUATEMALA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</si>
  <si>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</si>
  <si>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</si>
  <si>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</si>
  <si>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</si>
  <si>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>REPOSICION CARRETERA CA-13 TRAMO: BIFURCACION CA-09 N (ENTRE RIOS) - FRONTERA CON HONDURAS, IZABAL</t>
  </si>
  <si>
    <t>MEJORAMIENTO CARRETERA RD QUI 25, TRAMO: FTN (ALDEA SAN FRANCISCO) - INGENIEROS (FRONTERA)</t>
  </si>
  <si>
    <t>MEJORAMIENTO CARRETERA CR-CHM-39, TRAMO: TECPAN - SAN MARTIN JILOTEPEQUE, CHIMALTENANGO</t>
  </si>
  <si>
    <t>MEJORAMIENTO CARRETERA RUTA NACIONAL 10 A TRAMO: SAN MIGUEL DUEÑAS - SAN JOSE CALDERAS MUNICIPIO DE SAN MIGUEL DUEÑAS DEPARTAMENTO DE SACATEPEQUEZ</t>
  </si>
  <si>
    <t xml:space="preserve"> MEJORAMIENTO CAMINO RURAL CR-HUE-36,TRAMO: SAN MARTIN CUCHUMATAN - UNION CANTINIL, HUEHUETENANGO</t>
  </si>
  <si>
    <t>MEJORAMIENTO CAMINO RURAL CR-BVE-20, TRAMO: PACHALUM, QUICHE - CUBULCO, BAJA VERAPAZ</t>
  </si>
  <si>
    <t>MEJORAMIENTO CAMINO RURAL RUTA CR-REU-01 TRAMO: BIFURCACIÓN RN-9S - EL MANCHON, CHAMPERICO, RETALHULEU.</t>
  </si>
  <si>
    <t>MEJORAMIENTO CAMINO RURAL RUTA CR-REU-06 TRAMO: BIFURCACIÓN RN-9S - SANTA ISABEL, CHAMPERICO, RETALHULEU.</t>
  </si>
  <si>
    <t>MEJORAMIENTO CARRETERA RUTA RD-REU-3 TRAMO: EL RETIRO - VICTORIAS EL SALTO, RETALHULEU, RETALHULEU.</t>
  </si>
  <si>
    <t>MEJORAMIENTO CARRETERA RD SRO-04 TRAMO: EL CUJE - IXPACO - ENTRONQUE RN 16, PUEBLO NUEVO VIÑAS, SANTA ROSA</t>
  </si>
  <si>
    <t>MEJORAMIENTO CARRETERA TRAMO: PUENTE LA LIBERTAD - SALAMA, BAJA VERAPAZ</t>
  </si>
  <si>
    <t xml:space="preserve">CONSTRUCCION CARRETERA CA-9 NORTE, TRAMO: SANARATE - EL RANCHO 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</si>
  <si>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</si>
  <si>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</si>
  <si>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MEJORAMIENTO CAMINO RURAL CR-HUE-48, TRAMO: BIF. RD-HUE-12 - AGUA ZARCA, HUEHUETENANGO</t>
  </si>
  <si>
    <t>CONSTRUCCION DISTRIBUIDOR VIAL A NIVEL RUTA RN-14: CIUDAD VIEJA Y ALOTENANGO, SACATEPEQUEZ E INGENIO SAN DIEGO, ESCUINTLA</t>
  </si>
  <si>
    <t>REPOSICION CARRETERA RN-14, TRAMO: EST 92+100 A 96+000, ALOTENANGO, SACATEPEQUEZ Y
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</si>
  <si>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</si>
  <si>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</si>
  <si>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</si>
  <si>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</si>
  <si>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</si>
  <si>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SI</t>
  </si>
  <si>
    <t>Si</t>
  </si>
  <si>
    <t>CONSTRUCCION URBANIZACION Y VIVIENDA LA DIGNIDAD, ESCUINTLA, ESCUINTLA</t>
  </si>
  <si>
    <t>UNIDAD EJECUTORA: UNIDAD DE CONSTRUCCIÓN DE EDIFICIOS DEL ESTADO -UCEE-</t>
  </si>
  <si>
    <t>MEJORAMIENTO ESCUELA PRIMARIA OFICIAL RURAL MIXTA, ALDEA SAN JOSE PINEDA, SANTA MARÍA IXHUATAN, SANTA ROSA, CODIGO 06-10-0320-43</t>
  </si>
  <si>
    <t>MEJORAMIENTO ESCUELA PRIMARIA OFICIAL RURAL MIXTA, ALDEA LLANO GRANDE, SANTA MARÍA IXHUATAN, SANTA ROSA. CODIGO UDI: 06-10-0309-43</t>
  </si>
  <si>
    <t>MEJORAMIENTO ESCUELA OFICIAL RURAL MIXTA ALDEA LAS ASTAS, BARBERENA, SANTA ROSA. CODIGO UDI:06-02-0050-43.</t>
  </si>
  <si>
    <t>MEJORAMIENTO ESCUELA OFICIAL RURAL MIXTA ALDEA LOS IZOTES, NUEVA SANTA ROSA, SANTA ROSA. CODIGO UDI: 06-14-0413-43</t>
  </si>
  <si>
    <t xml:space="preserve">CONSTRUCCION ESCUELA DE LA REFORMA (EDR) SAN JUAN CHAMELCO, ALTA VERAPAZ </t>
  </si>
  <si>
    <t>No</t>
  </si>
  <si>
    <t>CONSTRUCCION ESCUELA DE LA REFORMA (EDR) SANTA CRUZ MULUÁ, RETALHULEU</t>
  </si>
  <si>
    <t xml:space="preserve">MEJORAMIENTO CENTRO DE ATENCIÓN PERMANENTE (CAP), ZACUALPA, QUICHÉ </t>
  </si>
  <si>
    <t xml:space="preserve">MEJORAMIENTO CENTRO DE SALUD CHUPOL, CHICHICASTENANGO, QUICHÉ </t>
  </si>
  <si>
    <t>MEJORAMIENTO CENTRO DE ATENCION PERMANENTE (CAP) TACTIC, ALTA VERAPAZ</t>
  </si>
  <si>
    <t>MEJORAMIENTO CENTRO DE ATENCION PERMANENTE (CAP) SANTA CRUZ, ALTA VERAPAZ.</t>
  </si>
  <si>
    <t>MEJORAMIENTO CENTRO DE ATENCION PERMANENTE (CAP) SAN JUAN COTZAL, QUICHE</t>
  </si>
  <si>
    <t>MEJORAMIENTO CENTRO DE ATENCION PERMANENTE (CAP) SAN GASPAR CHAJUL, QUICHE</t>
  </si>
  <si>
    <t>MEJORAMIENTO CENTRO DE SALUD ALDEA INGENIEROS, PLAYA GRANDE, IXCAN,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</si>
  <si>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</si>
  <si>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</si>
  <si>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</si>
  <si>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TACANA, SAN MARCOS.</t>
  </si>
  <si>
    <t>MEJORAMIENTO CENTRO DE SALUD SOLOLÁ, SOLOLÁ</t>
  </si>
  <si>
    <t>MEJORAMIENTO CENTRO DE ATENCION PERMANENTE (CAP) SAN LUCAS TOLIMAN, SOLOLA</t>
  </si>
  <si>
    <t>REPOSICION ESCUELA PRIMARIA OFICIAL URBANA MIXTA CLEMENTE MARROQUIN ROJAS, SAN PABLO, SAN MARCOS. CODIGO UDI: 12-19-1040-43</t>
  </si>
  <si>
    <t>REPOSICION ESCUELA PRIMARIA OFICIAL RURAL MIXTA, ALDEA LA VEGA, ZACUALPA, QUICHE. CÓDIGO UDI: 14-04-0129-43</t>
  </si>
  <si>
    <t>CONSTRUCCION ESCUELA PRIMARIA OFICIAL RURAL MIXTA, CASERIO SAN ANTONIO, ALDEA PAVILTZAJ, CUILCO, HUEHUETENANGO. CODIGO UDI: 13-04-0034-43</t>
  </si>
  <si>
    <t xml:space="preserve">CONSTRUCCION INSTITUTO DIVERSIFICADO E INSTITUTO BASICO, CABECERA MUNICIPAL, SAN ANTONIO SACATEPEQUEZ, SAN MARCOS. </t>
  </si>
  <si>
    <t>AMPLIACION ESCUELA PRIMARIA OFICIAL RURAL MIXTA CASERIO CHUVILLIL, SACAPULAS, QUICHE</t>
  </si>
  <si>
    <t>UNIDAD EJECUTORA: FONDO SOCIAL DE SOLIDARIDAD</t>
  </si>
  <si>
    <t>MEJORAMIENTO CARRETERA TRAMO CA-10 BIFURCACION CA-9, RIO HONDO Y ESTANZUELA ZACAPA (PAVIMENTACION)</t>
  </si>
  <si>
    <t>MEJORAMIENTO CARRETERA PUENTE EL MOTAGUA - ALDEA LLANO GRANDE, SALAMA, BAJA VERAPAZ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</si>
  <si>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</si>
  <si>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</si>
  <si>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</si>
  <si>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</si>
  <si>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</si>
  <si>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</si>
  <si>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 xml:space="preserve"> MEJORAMIENTO CARRETERA RN-01 ROTONDA LA LICORERA ESTACION 204+300 ENTRADA SAN JUAN OSTUNCALCO ESTACION 214+300 QUETZALTENANGO</t>
  </si>
  <si>
    <t xml:space="preserve"> MEJORAMIENTO CARRETERA BIF CA-01 OCCIDENTE KILOMETRO 149+500 RD-04 SANTA LUCIA UTATLAN-SAN PEDRO LA LAGUNA, SOLOLA (PAVIMENTACION)</t>
  </si>
  <si>
    <t>MEJORAMIENTO CAMINO RURAL ALDEA XAXMOXAN-ALDEA XECOL AMAJCHEL Y AMAJCHEL CENTRO-SANTA CLARA, CHAJUL, QUICHE</t>
  </si>
  <si>
    <t>MEJORAMIENTO CARRETERA CA-01 OCCIDENTE, TRAMO EST. 206+000, TOTONICAPAN A EST. 308+000 SAN PEDRO NECTA, HUEHUETENANGO (PAVIMENTACION)</t>
  </si>
  <si>
    <t>TOTALES</t>
  </si>
  <si>
    <t>CONSTRCION DE EDIFICIO CENTRO NACIONAL DE PRONOSTICOS (CNP) GUATEMALA, GUATEMALA.</t>
  </si>
  <si>
    <t>AMPLIACION DE EDIFICIO PROYECTO BCIE-1656, GUATEMALA, GUATEMALA, 7 AV. 14-57 ZONA 13, INTERIOR INSIVUMEH.</t>
  </si>
  <si>
    <t>MEJORAMIENTO EDIFICIO INSIVUMEH, MURO PERIMETRAL EN 8 VA. AVENIDA Y 15 CALLE ZONA 13, CIUDAD DE GUATEMALA</t>
  </si>
  <si>
    <t>UNIDAD EJECUTORA: DIRECCION GENERAL DE PROTECCION Y SEGURIDAD VIAL</t>
  </si>
  <si>
    <t>CONSTRUCCION EDIFICIO OPERATIVO, SEDE CENTRAL DE PROVIAL, GUATEMALA.</t>
  </si>
  <si>
    <t>CONSTRUCCION DE PARQUE VIAL Y PAVIMENTO DE PARQUEOS, SEDE CENTRAL DE PROVIAL</t>
  </si>
  <si>
    <t>CONSTRUCCION EDIFICIO SEDE REGIONAL DE PROTECCIÓN Y SEGURIDAD VIAL, SAN CRISTÓBAL ACASAGUASTLÁN, EL PROGRESO, FASE 2.</t>
  </si>
  <si>
    <t xml:space="preserve"> CONSTRUCCION EDIFICIO ACADEMIA DE FORMACIÓN DE BRIGADAS DE PROTECCIÓN Y SEGURIDAD VIAL, SAN CRISTÓBAL ACASAGUASTLÁN, EL PROGRESO.</t>
  </si>
  <si>
    <t>UNIDAD EJECUTORA: UNIDAD PARA EL DESARROLLO DE VIVIENDA POPULAR</t>
  </si>
  <si>
    <t>NO EVALUADO / NO INGRESADO 2019</t>
  </si>
  <si>
    <t>ESTATUS SNIP 2019</t>
  </si>
  <si>
    <t>PENDIENTE</t>
  </si>
  <si>
    <t>INGRESO A USEPLAN</t>
  </si>
  <si>
    <t>CONSTRUCCION MURO DE CONTENCION ASENTAMIENTO LAS MARINAS, ZONA 18, GUATEMALA, GUATEMALA</t>
  </si>
  <si>
    <t>CONSTRUCCION MURO DE CONTENCION ASENTAMIENTO ANEXO SUR, VILLA LOBOS II, ZONA 12, VILLA NUEVA, GUATEMALA</t>
  </si>
  <si>
    <t>CONSTRUCCION MURO DE CONTENCION ASENTAMIENTO EL NACIMIENTO, ZONA 7, GUATEMALA, GUATEMALA</t>
  </si>
  <si>
    <t>CONSTRUCCION MURO DE CONTENCION ASENTAMIENTO UNIDOS POR LA FE, FASE II, ZONA 21, GUATEMALA, GUATEMALA</t>
  </si>
  <si>
    <t>CONSTRUCCION MURO DE CONTENCION ASENTAMIENTO GRANITO DE ARENA, ZONA 12, VILLA NUEVA, GUATEMALA</t>
  </si>
  <si>
    <t>TOTAL CON TECHO</t>
  </si>
  <si>
    <t>REPOSICION CARRETERA RD-GUA-05 Y RD-QUI-02, TRAMO: BIF. MIXCO VIEJO, SAN MARTÍN JILOTEPEQUE, GUATEMALA - PACHALUM, QUICHÉ.</t>
  </si>
  <si>
    <t>REPOSICION CARRETERA RD-QUI-02 TRAMO: PACHALUM - PUENTE TUMBADERO, QUICHE</t>
  </si>
  <si>
    <t>REPOSICION CARRETERA RN-5, TRAMO: SAN PEDRO CARCHÁ - PAJAL, ALTA VERAPAZ.</t>
  </si>
  <si>
    <t>REPOSICION CARRETERA RUTA CA-09 SUR TRAMO: EST. 7+400 - EST. 11+400, GUATEMALA</t>
  </si>
  <si>
    <t>REPOSICION CARRETERA TRAMO: BIFURCACIÓN RD-ZAC-05 DESVIÓ GUALÁN - CA-9 NORTE JUAN DE PAZ, ZACAPA</t>
  </si>
  <si>
    <t>REPOSICION CARRETERA RN-9 NORTE TRAMO: QUETZALTENANGO-SAN CARLOS SIJA, QUETZALTENANGO</t>
  </si>
  <si>
    <t>REPOSICION CARRETERA TRAMO: LIBRAMIENTO SALCAJÁ AUTOPISTA DE LOS ALTOS - ROTONDA DEL ORGANISMO JUDICIAL DE QUETZALTENANGO, QUETZALTENANGO</t>
  </si>
  <si>
    <t>REPOSICION CARRETERA TRAMO: BIFURCACIÓN RN-20 SANTA CRUZ - RÍO HONDO, ZACAPA</t>
  </si>
  <si>
    <t>REPOSICION CARRETERA TRAMO: BIFURCACIÓN RD-JUT-23 LAS TRANCAS - YUPILTEPEQUE, JUTIAPA</t>
  </si>
  <si>
    <t>REPOSICION CARRETERA TRAMO: RÍO HONDO - BIFRUCACIÓN RD-ZAC-05 DESVÍO GUALÁN, ZACAPA</t>
  </si>
  <si>
    <t>REPOSICION CARRETERA RD-QUI-21 TRAMO: PACHALUM - CHUAQUENUM, QUICHE</t>
  </si>
  <si>
    <t>REPOSICION CARRETERA RD-ESC-11 TRAMO: SALIDA DE SANTA LUCIA COTZUMALGUAPA - FINCA EL BAUL, ESCUINTLA</t>
  </si>
  <si>
    <t>REPOSICION CARRETERA RD-GUA-09 TRAMO: EL BOTADERO - EL JOCOTILLO, GUATEMALA</t>
  </si>
  <si>
    <t>REPOSICION CARRETERA TRAMO: EST. 15+000 LAS TAPIAS - SAN PEDRO AYAMPUC, GUATEMALA</t>
  </si>
  <si>
    <t>REPOSICION CARRETERA BIFURCACIÓN CA-2 OCC, TRAMO: RD-REU-06 (4 CAMINOS) - FINCA LA HELVETIA, NUEVO SAN CARLOS, RETALHULEU</t>
  </si>
  <si>
    <t>REPOSICION CARRETERA TRAMO: CA-01 ORIENTE - RD-JUT-17 PASACO, JUTIAPA</t>
  </si>
  <si>
    <t>MEJORAMIENTO CAMINO RURAL CR-AVE 06,TRAMO: SAN JUAN CHAMELCO - CHAMIL - CHAMIZUN, SAN JUAN CHAMELCO, ALTA VERAPAZ</t>
  </si>
  <si>
    <t>APROBADO</t>
  </si>
  <si>
    <t>ESTATUS SNIP 2018</t>
  </si>
  <si>
    <t>REPOSICION CARRETERA RUTA CA-09 NORTE, TRAMO: BIFURCACIÓN RD-ZAC-05, DESVIO GUALAN - JUAN DE PAZ, ZACAPA</t>
  </si>
  <si>
    <t>REPOSICION CARRETERA RUTA RD-SRO-03, TRAMO: BIFURCACIÓN CA-01 ORIENTE, BARBERENA - DESVIO RD-SRO-13, AMBERES, SANTA ROSA</t>
  </si>
  <si>
    <t>REPOSICION CARRETERA RUTA RD-SCH-05, TRAMO: BIFURCACIÓN CA-02 OCCIDENTE, MAZATENANGO - SANTO DOMINGO SUCHITEPÉQUEZ, SUCHITEPÉQUEZ</t>
  </si>
  <si>
    <t>REPOSICION CARRETERA RUTA RD-JUT-17, TRAMO: BIFURCACION CA-02-ORIENTE - PASACO, JUTIAPA</t>
  </si>
  <si>
    <t>REPOSICION CARRETERA RUTA CA-09 NORTE, TRAMO: BIFURCACIÓN RN-20, SANTA CRUZ - BIFURCACIÓN CA-10, RÍO HONDO, ZACAPA</t>
  </si>
  <si>
    <t>REPOSICION CARRETERA RUTA RD-REU-06, TRAMO: BIFURCACIÓN CA-02 OCCIDENTE (4 CAMINOS) - FINCA LA HELVETIA, NUEVO SAN CARLOS, RETALHULEU.</t>
  </si>
  <si>
    <t>REPOSICION CARRETERA RUTA RD-GUA-22, TRAMO: LAS TAPIAS - SAN PEDRO AYAMPUC, GUATEMALA</t>
  </si>
  <si>
    <t>REPOSICION CARRETERA RUTA RN-23, TRAMO: BIFURCACIÓN RD-JUT-23, LAS TRANCAS - YUPILTEPEQUE - JOCOTILLO - JEREZ, JUTIAPA</t>
  </si>
  <si>
    <t>VIGENTE</t>
  </si>
  <si>
    <t>ASIGNADO</t>
  </si>
  <si>
    <t>PRESUPUESTO Q.</t>
  </si>
  <si>
    <t>TOTAL</t>
  </si>
  <si>
    <t>META FÍSICA</t>
  </si>
  <si>
    <t xml:space="preserve">CONSTRUCCION CARRETERA FRANJA TRANSVERSAL DEL NORTE (FRONTERA CON MEXICO-MODESTO MENDEZ, IZABAL) </t>
  </si>
  <si>
    <t>REPOSICION CARRETERA RUTA CA 09 NORTE TRAMO BIFURCACION CA 10 RIO HONDO BIFURCACION RD ZAC 05 DESVIO GUALAN ZACAPA</t>
  </si>
  <si>
    <t>MEJORAMIENTO CARRETERA RUTA RD PET 02 TRAMO SAN JOSE BIFURCACION RD PET 03 EL REMATE PETEN</t>
  </si>
  <si>
    <t>REPOSICION CARRETERA RUTA CA 09 NORTE TRAMO
BIFURCACION RD ZAC 11 TECULUTAN BIFURCACION RN 20 SANTA CRUZ ZACAPA</t>
  </si>
  <si>
    <t>REPOSICION CARRETERA RUTA RN 01 TRAMO
LIBRAMIENTO SALCAJA AUTOPISTA DE LOS ALTOS ROTONDA DEL ORGANISMO JUDICIAL DE QUETZALTENANGO QUETZALTENANGO</t>
  </si>
  <si>
    <t>REPOSICION CARRETERA RUTA RN 09 NORTE TRAMO
OLINTEPEQUE SAN CARLOS SIJA QUETZALTENANGO</t>
  </si>
  <si>
    <t>REPOSICION CARRETERA RUTA RN 05 TRAMO SAN PEDRO CARCHA BIFURCACION CR AV 07 ALTA VERAPAZ</t>
  </si>
  <si>
    <t>REPOSICION CARRETERA RUTA RN 05 TRAMO
BIFURCACION CR AV 07 BIFURCACION RD AV 06 PAJAL ALTA VERAPAZ</t>
  </si>
  <si>
    <t>REPOSICION CARRETERA RUTA RD ESC 02 TRAMO LA
GOMERA SIPACATE ESCUINTLA</t>
  </si>
  <si>
    <t>REPOSICION CARRETERA RD QUI 02 TRAMO PACHALUM CHUAQUENUM QUICHE</t>
  </si>
  <si>
    <t>REPOSICION CARRETERA RUTA RD QUE 15 TRAMO CAJOLA SIBILIA QUETZALTENANGO</t>
  </si>
  <si>
    <t>REPOSICION CARRETERA RUTA RD QUE 16 TRAMO
PALESTINA DE LOS ALTOS BIFURCACION RD QUE 15 SIBILIA QUETZALTENANGO</t>
  </si>
  <si>
    <t>REPOSICION CARRETERA RUTA RD JUT 05 TRAMO BIFURCACION RN 23 LA CEIBITA ATESCATEMPA SAN CRISTOBAL JUTIAPA</t>
  </si>
  <si>
    <t>REPOSICION CARRETERA RUTA RD PRO 16 TRAMO BIFURCACION RN 19 SANARATE CA 09 NORTE SANARATE EL PROGRESO</t>
  </si>
  <si>
    <t>REPOSICION CARRETERA RUTA RD TOT 21 TRAMO BIFURCACION CA 01 OCCIDENTE TOTONICAPAN SAN CARLOS SIJA QUETZALTENANGO</t>
  </si>
  <si>
    <t>MEJORAMIENTO CARRETERA RUTA RD SRO 04 TRAMO BIF RUTA RD SRO 37 CAOBANAL LA GAVIA SANTA ROSA</t>
  </si>
  <si>
    <t>INICIAL</t>
  </si>
  <si>
    <t>209158 / 224119</t>
  </si>
  <si>
    <t>CONSTRUCCION DISTRIBUIDOR VIAL A DESNIVEL KM 19 2 CA 01 OCCIDENTE BIFURCACION RD GUA 52 ENTRADA CIUDAD SATELITE MIXCO GUATEMALA</t>
  </si>
  <si>
    <t>REPOSICION CARRETERA RN 1 TRAMO CA 1 OCC KM 185 CUATRO CAMINOS TOTONICAPAN TOTONICAPAN</t>
  </si>
  <si>
    <t>REPOSICION CARRETERA RN 1 TRAMO CA 1 OCC KM 68 5 PATZICIA PATZUN CHIMALTENANGO</t>
  </si>
  <si>
    <t>REPOSICION CARRETERA RN 9S TRAMO QUETZALTENANGO ZUNIL CRUCE CITO 180 KM 213 000 QUETZALTENANGO</t>
  </si>
  <si>
    <t>REPOSICION CARRETERA RN 12N TRAMO EL MONUMENTO SAN SEBASTIAN SAN MARCOS</t>
  </si>
  <si>
    <t>REPOSICION CARRETERA CA 9N TRAMO KM 292 000 22 CALLE PUERTO BARRIOS Y CA 9N A TRAMO KM 292 000 PUERTO SANTO TOMAS DE CASTILLA IZABAL</t>
  </si>
  <si>
    <t>REPOSICION CARRETERA CA 11 TRAMO JOCOTAN KM 203 100 EL FLORIDO FRONTERA CON HONDURAS CHIQUIMULA</t>
  </si>
  <si>
    <t>REPOSICION CARRETERA RN 13 TRAMO EL TUMBADOR BIFURCACION RN 1 EL RODEO SAN MARCOS</t>
  </si>
  <si>
    <t>REPOSICION CARRETERA RN 19 TRAMO JALAPA MONJAS JALAPA</t>
  </si>
  <si>
    <t>REPOSICION CARRETERA RN 8 TRAMO AYUTLA OCOS SAN MARCOS</t>
  </si>
  <si>
    <t>REPOSICION CARRETERA RN 1 TRAMO PATZUN
CHIMALTENANGO GODINEZ SOLOLA</t>
  </si>
  <si>
    <t>MEJORAMIENTO CARRETERA RUTA NACIONAL 13 TRAMO ALDEA BILOMA ALDEA CABALLO BLANCO</t>
  </si>
  <si>
    <t>CONSTRUCCION CARRETERA LIBRAMIENTO SAYAXCHE RD PET 11 PETEN</t>
  </si>
  <si>
    <t>REPOSICION CARRETERA TRAMO ALDEA CHIQUIRINES ALDEA LA BLANCA SAN MARCOS</t>
  </si>
  <si>
    <t>REPOSICION CARRETERA RD CHM 5 TRAMO PATZICIA KM 65 200 ACATENANGO KM 82 773 CHIMALTENANGO</t>
  </si>
  <si>
    <t>REPOSICION CARRETERA RD ESC 9 TRAMO CA 2 OR KM 72 500 GUANAGAZAPA KM 81 100 ESCUINTLA</t>
  </si>
  <si>
    <t>REPOSICION CARRETERA RD SCH 6 TRAMO SAN ANTONIO SUCHITEPEQUEZ SAN MIGUEL PANAN SUCHITEPEQUEZ</t>
  </si>
  <si>
    <t>REPOSICION CARRETERA RD QUE 4 TRAMO CA 2 OCC 206 200 ALDEA SAN MIGUELITO GENOVA QUETZALTENANGO</t>
  </si>
  <si>
    <t>REPOSICION CARRETERA RD SCH 14 TRAMO CA 2 OCC KM 136 CHICACAO SUCHITEPEQUEZ</t>
  </si>
  <si>
    <t>CONSTRUCCION CARRETERA SRO 15 TRAMO ALDEA ESPITIA REAL ALDEA ESTANZUELA NUEVA SANTA ROSA SANTA ROSA</t>
  </si>
  <si>
    <t>REPOSICION CARRETERA RD CHM 3 TRAMO SANTA APOLONIA SAN JOSE POAQUIL CHIMALTENANGO</t>
  </si>
  <si>
    <t>REPOSICION CARRETERA RD GUA 12 TRAMO ALDEA CARRIZAL SAN RAYMUNDO ALDEA VUELTA GRANDE CHUARRANCHO GUATEMALA</t>
  </si>
  <si>
    <t>REPOSICION CARRETERA RD ESC 2 TRAMO BIFURCACION LIBRAMIENTO SIQUINALA LA GOMERA ESCUINTLA</t>
  </si>
  <si>
    <t>REPOSICION CARRETERA RD GUA 01 TRAMO 11 CALLE AV HINCAPIE INTERSECCION 1A CALLE BOCA DEL MONTE GUATEMALA</t>
  </si>
  <si>
    <t>REPOSICION CARRETERA RUTA RD GUA 27 TRAMO BIFURCACION RD GUA 10 CAPULIN BIFURCACION RD GUA 01 VILLA CANALES</t>
  </si>
  <si>
    <t>MEJORAMIENTO CARRETERA RD-QUI 5, TRAMO: ALDEA SANTA ROSA CHUJUYUB - SAN ANDRES SAJCABAJA</t>
  </si>
  <si>
    <t>MEJORAMIENTO CARRETERA RD SCH 7 TRAMO II KM 196 000 SAN JOSE LA MAQUINA KM 227 653 EL TULATE LONGITUD APROXIMADA 32 0 KMS</t>
  </si>
  <si>
    <t>MEJORAMIENTO CARRETERA RD SM 16 TRAMO SIPACAPA SAN MARCOS HORNO DE CAL HUEHUETENANGO</t>
  </si>
  <si>
    <t>MEJORAMIENTO CARRETERA RUTA RD SRO 19 TRAMO BIFURCACION CA 2 ORIENTE CHIQUIMULILLA SANTA ROSA</t>
  </si>
  <si>
    <t>MEJORAMIENTO CARRETERA RUTA RD QUE 13 TRAMO RIO BLANCO SAN MARCOS CABRICAN QUETZALTENANGO</t>
  </si>
  <si>
    <t>MEJORAMIENTO CARRETERA RUTA RD SMA 49 TRAMO BIFURCACION CA 02 OCCIDENTE EL SITIO SAN JUAN MELENDREZ SAN GREGORIO BIFURCACION RD SM 03 SANTA ROSALIA SAN MARCOS</t>
  </si>
  <si>
    <t>MEJORAMIENTO CARRETERA RUTA RD SRO 35 TRAMO HAWAII BARRA EL DORMIDO SANTA ROSA</t>
  </si>
  <si>
    <t>MEJORAMIENTO CAMINO RURAL CR-TOT 44 TRAMO: CHAQUIRAL - XESACMALJA, LONGITUD APROXIMADA 1.7 KM</t>
  </si>
  <si>
    <t>MEJORAMIENTO CAMINO RURAL CR-TOT-46 TRAMO: CA-01 OCCIDENTE, ESTACION 185+300 - PAXTOCA,
LONGITUD APROXIMADA 1.2 KM</t>
  </si>
  <si>
    <t>MEJORAMIENTO CAMINO RURAL CR-TOT-47 TRAMO: PANQUIX - RANCHO DE TEJA, LONGITUD APROXIMADA 3.3 KM</t>
  </si>
  <si>
    <t>MEJORAMIENTO CAMINO RURAL CR-TOT-45 TRAMO: LIMITE XEXACMALJA - CHUANOJ - CHUANOJ, LONGITUD APROXIMADA 1.7 KM</t>
  </si>
  <si>
    <t>MEJORAMIENTO CAMINO RURAL CR-TOT-08, TRAMO: BIFURCACIÓN RD-TOT-01, CANABAJ - PACHOC,
TOTONICAPÁN</t>
  </si>
  <si>
    <t>MEJORAMIENTO CAMINO RURAL CR-REU-01, TRAMO: BIFURCACIÓN RN-09 SUR - NUEVA CAJOLÁ, RETALHULEU</t>
  </si>
  <si>
    <t>MEJORAMIENTO CAMINO RURAL CR-REU-02, TRAMO: NUEVA CAJOLÁ - MANCHÓN, RETALHULEU</t>
  </si>
  <si>
    <t>AMPLIACION ESCUELA PRIMARIA OFICIAL RURAL MIXTA, ALDEA LA UNIÓN, MALACATÁN, SAN MARCOS.</t>
  </si>
  <si>
    <t>AMPLIACION INSTITUTO DIVERSIFICADO NACIONAL, ALDEA LAS BRISAS PETACALAPA, MALACATÁN, SAN MARCOS.</t>
  </si>
  <si>
    <t>EJECUTADO</t>
  </si>
  <si>
    <t>REPOSICION CARRETERA RUTA CA-09-SUR, TRAMO: 35 CALLE CALZADA AGUILAR BATRES - KM. 11.80 (INICIO
CONCRETO HIDRÁULICO), VILLA NUEVA</t>
  </si>
  <si>
    <t>REPOSICION CARRETERA RUTA RD-REU-13, TRAMO: BIFURCACION CA-02 OCC. - TAKALIK ABAJ, RETALHULEU</t>
  </si>
  <si>
    <t>MEJORAMIENTO CARRETERA RUTA NACIONAL 5, TRAMO: SAN PEDRO CARCHA - CAMPUR, EN EL DEPARTAMENTO DE ALTA VERAPAZ</t>
  </si>
  <si>
    <t>MEJORAMIENTO CARRETERA TRAMO RUTA CA-02, ESCUINTLA - TAXISCO, ESCUINTLA - SIQUINALA (REHABILITACION)</t>
  </si>
  <si>
    <t>MEJORAMIENTO CARRETERA TRAMO RUTA RN-09-SUR BIFURCACION DESVIO A CABALLO BLANCO KM. 207 A KM 226, PUERTO DE CHAMPERICO, RETALHULEU (PAVIMENTACION)</t>
  </si>
  <si>
    <t>MEJORAMIENTO CAMINO RURAL CASERIO CAFETALES HACIA CRUZ-CHE 1, SANTA CRUZ DEL QUICHE, QUICHE</t>
  </si>
  <si>
    <t>CONSTRUCCION PUENTE VEHICULAR DON MELCHOR, ORATORIO, SANTA ROSA</t>
  </si>
  <si>
    <t>REPOSICION CARRETERA RD-SOL-6, TRAMO: SANTA CATARINA PALOPO - SAN ANTONIO PALOPO, SOLOLA</t>
  </si>
  <si>
    <t>MEJORAMIENTO CARRETERA RDHUE-29, TRAMO: RDHUE-8 TOHON - SANTIAGO CHIMALTENANGO - ENTRONQUE CON LA CA-01 EN EL KM 292 (REHABILITACION)</t>
  </si>
  <si>
    <t>AMPLIACION ESCUELA PRIMARIA OFICIAL RURAL MIXTA EL
JICARO, BOCA DEL MONTE, VILLA CANALES, GUATEMALA.</t>
  </si>
  <si>
    <t>AMPLIACION ESCUELA PRIMARIA OFICIAL RURAL MIXTA
CASERIO OJO DE AGUA, ALDEA PIEDRA GRANDE, SAN
PEDRO SACATEPEQUEZ, SAN MARCOS.</t>
  </si>
  <si>
    <t>AMPLIACION ESCUELA PRIMARIA CASERIO TIERRA BLANCA,
ALDEA EXCHIMAL, AGUACATAN, HUEHUETENANGO</t>
  </si>
  <si>
    <t>AMPLIACION ESCUELA PRIMARIA OFICIAL RURAL MIXTA
ALDEA EL BRAN, CONGUACO, JUTIAPA</t>
  </si>
  <si>
    <t>REPOSICION CARRETERA CITO 180 TRAMO CRUCE A ZUNIL
KM 213 000 LAS ROSAS KM 225 600 INTERSECCION RN 1
QUETZALTENANGO</t>
  </si>
  <si>
    <t>REPOSICION CARRETERA CA 02 OR TRAMO ESTACION 60
800 ESCUINTLA BIFURCACION RD ESC 18 GUANAGAZAPA
ESCUINTLA</t>
  </si>
  <si>
    <t>REPOSICION CARRETERA CA 02 OR TRAMO BIFURCACION
RD ESC 18 GUANAGAZAPA ESCUINTLA BIFURCACION RN 16 CHIQUIMULILLA SANTA ROSA</t>
  </si>
  <si>
    <t>REPOSICION CARRETERA CA 02 OR TRAMO BIFURCACION
RN 16 CHIQUIMULILLA SANTA ROSA BIFURCACION RD JUT
07 PASACO JUTIAPA</t>
  </si>
  <si>
    <t>REPOSICION CARRETERA CA 02 OR TRAMO BIFURCACION
RD JUT 07 PASACO JUTIAPA ENTRADA AL PUENTE MANUEL JOSE ARCE MOYUTA JUTIAPA</t>
  </si>
  <si>
    <t>META FISICA</t>
  </si>
  <si>
    <t>EJECUCIÓN META FÍSICA</t>
  </si>
  <si>
    <t xml:space="preserve">META FÍSICA </t>
  </si>
  <si>
    <t>UNIDAD EJECUTORA: INSTITUTO NACIONAL DE SISMOLOGIA, VULCANOLOGIA, METEOROLOGIA E HIDROLOGIA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</si>
</sst>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6" formatCode="&quot;Q&quot;#,##0.00"/>
    <numFmt numFmtId="167" formatCode="_(&quot;Q&quot;* #,##0.00_);_(&quot;Q&quot;* \(#,##0.00\);_(&quot;Q&quot;* &quot;-&quot;??_);_(@_)"/>
    <numFmt numFmtId="168" formatCode="0\ %"/>
    <numFmt numFmtId="169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23" applyProtection="0"/>
    <xf numFmtId="168" fontId="9" fillId="0" borderId="0" applyBorder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0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7" fillId="0" borderId="0" xfId="0" applyFont="1" applyFill="1" applyAlignment="1">
      <alignment vertical="center"/>
    </xf>
    <xf numFmtId="0" fontId="6" fillId="0" borderId="0" xfId="4" applyFont="1"/>
    <xf numFmtId="0" fontId="6" fillId="0" borderId="0" xfId="4" applyFont="1" applyFill="1"/>
    <xf numFmtId="0" fontId="5" fillId="0" borderId="0" xfId="4" applyFont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0" xfId="9" applyFont="1" applyBorder="1" applyAlignment="1">
      <alignment horizontal="center" vertical="center"/>
    </xf>
    <xf numFmtId="0" fontId="6" fillId="0" borderId="0" xfId="9" applyFont="1"/>
    <xf numFmtId="0" fontId="4" fillId="0" borderId="0" xfId="9" applyFont="1"/>
    <xf numFmtId="0" fontId="5" fillId="0" borderId="0" xfId="0" applyFont="1" applyFill="1" applyAlignment="1">
      <alignment horizontal="center" vertical="center" wrapText="1"/>
    </xf>
    <xf numFmtId="4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 wrapText="1"/>
    </xf>
    <xf numFmtId="164" fontId="6" fillId="0" borderId="7" xfId="4" applyNumberFormat="1" applyFont="1" applyFill="1" applyBorder="1" applyAlignment="1">
      <alignment horizontal="center" vertical="center"/>
    </xf>
    <xf numFmtId="167" fontId="6" fillId="0" borderId="7" xfId="8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 wrapText="1"/>
    </xf>
    <xf numFmtId="0" fontId="4" fillId="0" borderId="0" xfId="4" applyFont="1"/>
    <xf numFmtId="4" fontId="4" fillId="0" borderId="0" xfId="4" applyNumberFormat="1" applyFont="1" applyAlignment="1"/>
    <xf numFmtId="0" fontId="5" fillId="0" borderId="0" xfId="1" applyNumberFormat="1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 wrapText="1"/>
    </xf>
    <xf numFmtId="44" fontId="6" fillId="0" borderId="0" xfId="4" applyNumberFormat="1" applyFont="1" applyFill="1" applyAlignment="1">
      <alignment horizontal="right" vertical="center"/>
    </xf>
    <xf numFmtId="44" fontId="6" fillId="0" borderId="15" xfId="4" applyNumberFormat="1" applyFont="1" applyFill="1" applyBorder="1" applyAlignment="1">
      <alignment horizontal="right" vertical="center"/>
    </xf>
    <xf numFmtId="44" fontId="6" fillId="0" borderId="7" xfId="4" applyNumberFormat="1" applyFont="1" applyFill="1" applyBorder="1" applyAlignment="1">
      <alignment horizontal="right" vertical="center"/>
    </xf>
    <xf numFmtId="44" fontId="6" fillId="0" borderId="11" xfId="4" applyNumberFormat="1" applyFont="1" applyFill="1" applyBorder="1" applyAlignment="1">
      <alignment horizontal="right" vertical="center"/>
    </xf>
    <xf numFmtId="0" fontId="6" fillId="0" borderId="0" xfId="4" applyFont="1" applyFill="1" applyBorder="1"/>
    <xf numFmtId="0" fontId="3" fillId="0" borderId="0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wrapText="1"/>
    </xf>
    <xf numFmtId="0" fontId="6" fillId="0" borderId="18" xfId="4" applyFont="1" applyFill="1" applyBorder="1"/>
    <xf numFmtId="0" fontId="6" fillId="0" borderId="18" xfId="4" applyFont="1" applyFill="1" applyBorder="1" applyAlignment="1">
      <alignment horizontal="center" vertical="center" wrapText="1"/>
    </xf>
    <xf numFmtId="0" fontId="6" fillId="0" borderId="33" xfId="4" applyFont="1" applyFill="1" applyBorder="1"/>
    <xf numFmtId="44" fontId="6" fillId="0" borderId="15" xfId="4" applyNumberFormat="1" applyFont="1" applyFill="1" applyBorder="1" applyAlignment="1">
      <alignment vertical="center" wrapText="1"/>
    </xf>
    <xf numFmtId="44" fontId="6" fillId="0" borderId="7" xfId="4" applyNumberFormat="1" applyFont="1" applyFill="1" applyBorder="1" applyAlignment="1">
      <alignment vertical="center" wrapText="1"/>
    </xf>
    <xf numFmtId="44" fontId="6" fillId="0" borderId="11" xfId="4" applyNumberFormat="1" applyFont="1" applyFill="1" applyBorder="1" applyAlignment="1">
      <alignment vertical="center" wrapText="1"/>
    </xf>
    <xf numFmtId="2" fontId="6" fillId="0" borderId="15" xfId="14" applyNumberFormat="1" applyFont="1" applyFill="1" applyBorder="1" applyAlignment="1">
      <alignment horizontal="right" vertical="center"/>
    </xf>
    <xf numFmtId="2" fontId="6" fillId="0" borderId="7" xfId="14" applyNumberFormat="1" applyFont="1" applyFill="1" applyBorder="1" applyAlignment="1">
      <alignment horizontal="right" vertical="center"/>
    </xf>
    <xf numFmtId="44" fontId="6" fillId="0" borderId="7" xfId="0" applyNumberFormat="1" applyFont="1" applyFill="1" applyBorder="1" applyAlignment="1">
      <alignment horizontal="right" vertical="center"/>
    </xf>
    <xf numFmtId="2" fontId="6" fillId="0" borderId="15" xfId="4" applyNumberFormat="1" applyFont="1" applyFill="1" applyBorder="1" applyAlignment="1">
      <alignment horizontal="right" vertical="center"/>
    </xf>
    <xf numFmtId="2" fontId="6" fillId="0" borderId="7" xfId="4" applyNumberFormat="1" applyFont="1" applyFill="1" applyBorder="1" applyAlignment="1">
      <alignment horizontal="right" vertical="center"/>
    </xf>
    <xf numFmtId="2" fontId="6" fillId="0" borderId="3" xfId="4" applyNumberFormat="1" applyFont="1" applyFill="1" applyBorder="1" applyAlignment="1">
      <alignment horizontal="right" vertical="center"/>
    </xf>
    <xf numFmtId="2" fontId="6" fillId="0" borderId="11" xfId="4" applyNumberFormat="1" applyFont="1" applyFill="1" applyBorder="1" applyAlignment="1">
      <alignment horizontal="right" vertical="center"/>
    </xf>
    <xf numFmtId="2" fontId="4" fillId="0" borderId="7" xfId="4" applyNumberFormat="1" applyFont="1" applyFill="1" applyBorder="1" applyAlignment="1">
      <alignment horizontal="right" vertical="center"/>
    </xf>
    <xf numFmtId="2" fontId="4" fillId="0" borderId="15" xfId="4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4" fontId="4" fillId="3" borderId="36" xfId="4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/>
    </xf>
    <xf numFmtId="0" fontId="4" fillId="2" borderId="5" xfId="9" applyFont="1" applyFill="1" applyBorder="1" applyAlignment="1">
      <alignment horizontal="center" vertical="center"/>
    </xf>
    <xf numFmtId="1" fontId="4" fillId="2" borderId="2" xfId="9" applyNumberFormat="1" applyFont="1" applyFill="1" applyBorder="1" applyAlignment="1">
      <alignment horizontal="center" vertical="center" wrapText="1"/>
    </xf>
    <xf numFmtId="1" fontId="4" fillId="2" borderId="3" xfId="9" applyNumberFormat="1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left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0" borderId="0" xfId="9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2" fontId="6" fillId="0" borderId="40" xfId="4" applyNumberFormat="1" applyFont="1" applyFill="1" applyBorder="1" applyAlignment="1">
      <alignment horizontal="right" vertical="center"/>
    </xf>
    <xf numFmtId="2" fontId="6" fillId="0" borderId="43" xfId="4" applyNumberFormat="1" applyFont="1" applyFill="1" applyBorder="1" applyAlignment="1">
      <alignment horizontal="right" vertical="center"/>
    </xf>
    <xf numFmtId="2" fontId="6" fillId="0" borderId="44" xfId="4" applyNumberFormat="1" applyFont="1" applyFill="1" applyBorder="1" applyAlignment="1">
      <alignment horizontal="right" vertical="center"/>
    </xf>
    <xf numFmtId="44" fontId="6" fillId="0" borderId="13" xfId="4" applyNumberFormat="1" applyFont="1" applyFill="1" applyBorder="1" applyAlignment="1">
      <alignment horizontal="right" vertical="center"/>
    </xf>
    <xf numFmtId="44" fontId="6" fillId="0" borderId="9" xfId="0" applyNumberFormat="1" applyFont="1" applyFill="1" applyBorder="1" applyAlignment="1">
      <alignment horizontal="right" vertical="center"/>
    </xf>
    <xf numFmtId="44" fontId="6" fillId="0" borderId="8" xfId="4" applyNumberFormat="1" applyFont="1" applyFill="1" applyBorder="1" applyAlignment="1">
      <alignment horizontal="right" vertical="center"/>
    </xf>
    <xf numFmtId="44" fontId="4" fillId="5" borderId="3" xfId="4" applyNumberFormat="1" applyFont="1" applyFill="1" applyBorder="1" applyAlignment="1">
      <alignment horizontal="center" vertical="center" wrapText="1"/>
    </xf>
    <xf numFmtId="44" fontId="4" fillId="5" borderId="6" xfId="4" applyNumberFormat="1" applyFont="1" applyFill="1" applyBorder="1" applyAlignment="1">
      <alignment horizontal="center" vertical="center" wrapText="1"/>
    </xf>
    <xf numFmtId="44" fontId="4" fillId="5" borderId="25" xfId="4" applyNumberFormat="1" applyFont="1" applyFill="1" applyBorder="1" applyAlignment="1">
      <alignment horizontal="center" vertical="center" wrapText="1"/>
    </xf>
    <xf numFmtId="44" fontId="4" fillId="6" borderId="37" xfId="4" applyNumberFormat="1" applyFont="1" applyFill="1" applyBorder="1" applyAlignment="1">
      <alignment horizontal="center" vertical="center" wrapText="1"/>
    </xf>
    <xf numFmtId="44" fontId="4" fillId="6" borderId="26" xfId="4" applyNumberFormat="1" applyFont="1" applyFill="1" applyBorder="1" applyAlignment="1">
      <alignment horizontal="center" vertical="center" wrapText="1"/>
    </xf>
    <xf numFmtId="44" fontId="4" fillId="6" borderId="41" xfId="4" applyNumberFormat="1" applyFont="1" applyFill="1" applyBorder="1" applyAlignment="1">
      <alignment horizontal="center" vertical="center" wrapText="1"/>
    </xf>
    <xf numFmtId="44" fontId="4" fillId="5" borderId="26" xfId="4" applyNumberFormat="1" applyFont="1" applyFill="1" applyBorder="1" applyAlignment="1">
      <alignment horizontal="center" vertical="center" wrapText="1"/>
    </xf>
    <xf numFmtId="44" fontId="4" fillId="5" borderId="34" xfId="4" applyNumberFormat="1" applyFont="1" applyFill="1" applyBorder="1" applyAlignment="1">
      <alignment horizontal="center" vertical="center" wrapText="1"/>
    </xf>
    <xf numFmtId="44" fontId="4" fillId="6" borderId="20" xfId="4" applyNumberFormat="1" applyFont="1" applyFill="1" applyBorder="1" applyAlignment="1">
      <alignment horizontal="center" vertical="center" wrapText="1"/>
    </xf>
    <xf numFmtId="44" fontId="4" fillId="6" borderId="21" xfId="4" applyNumberFormat="1" applyFont="1" applyFill="1" applyBorder="1" applyAlignment="1">
      <alignment horizontal="center" vertical="center" wrapText="1"/>
    </xf>
    <xf numFmtId="44" fontId="4" fillId="5" borderId="20" xfId="4" applyNumberFormat="1" applyFont="1" applyFill="1" applyBorder="1" applyAlignment="1">
      <alignment horizontal="center" vertical="center"/>
    </xf>
    <xf numFmtId="44" fontId="4" fillId="5" borderId="21" xfId="4" applyNumberFormat="1" applyFont="1" applyFill="1" applyBorder="1" applyAlignment="1">
      <alignment horizontal="center" vertical="center"/>
    </xf>
    <xf numFmtId="44" fontId="4" fillId="5" borderId="24" xfId="4" applyNumberFormat="1" applyFont="1" applyFill="1" applyBorder="1" applyAlignment="1">
      <alignment horizontal="center" vertical="center"/>
    </xf>
    <xf numFmtId="44" fontId="6" fillId="0" borderId="10" xfId="0" applyNumberFormat="1" applyFont="1" applyFill="1" applyBorder="1" applyAlignment="1">
      <alignment horizontal="right" vertical="center"/>
    </xf>
    <xf numFmtId="44" fontId="6" fillId="0" borderId="11" xfId="0" applyNumberFormat="1" applyFont="1" applyFill="1" applyBorder="1" applyAlignment="1">
      <alignment horizontal="right" vertical="center"/>
    </xf>
    <xf numFmtId="44" fontId="6" fillId="0" borderId="12" xfId="4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/>
    </xf>
    <xf numFmtId="0" fontId="3" fillId="2" borderId="17" xfId="1" applyNumberFormat="1" applyFont="1" applyFill="1" applyBorder="1" applyAlignment="1">
      <alignment horizontal="right" vertical="center"/>
    </xf>
    <xf numFmtId="0" fontId="3" fillId="2" borderId="19" xfId="1" applyNumberFormat="1" applyFont="1" applyFill="1" applyBorder="1" applyAlignment="1">
      <alignment horizontal="right" vertical="center"/>
    </xf>
    <xf numFmtId="44" fontId="3" fillId="2" borderId="17" xfId="0" applyNumberFormat="1" applyFont="1" applyFill="1" applyBorder="1" applyAlignment="1">
      <alignment horizontal="right" vertical="center"/>
    </xf>
    <xf numFmtId="44" fontId="3" fillId="2" borderId="18" xfId="0" applyNumberFormat="1" applyFont="1" applyFill="1" applyBorder="1" applyAlignment="1">
      <alignment horizontal="right" vertical="center"/>
    </xf>
    <xf numFmtId="44" fontId="3" fillId="2" borderId="33" xfId="0" applyNumberFormat="1" applyFont="1" applyFill="1" applyBorder="1" applyAlignment="1">
      <alignment horizontal="right" vertical="center"/>
    </xf>
    <xf numFmtId="2" fontId="3" fillId="2" borderId="18" xfId="0" applyNumberFormat="1" applyFont="1" applyFill="1" applyBorder="1" applyAlignment="1">
      <alignment horizontal="right" vertical="center"/>
    </xf>
    <xf numFmtId="2" fontId="3" fillId="2" borderId="33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5" xfId="3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4" fontId="6" fillId="0" borderId="14" xfId="0" applyNumberFormat="1" applyFont="1" applyFill="1" applyBorder="1" applyAlignment="1">
      <alignment horizontal="right" vertical="center"/>
    </xf>
    <xf numFmtId="44" fontId="6" fillId="0" borderId="15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44" fontId="4" fillId="5" borderId="46" xfId="4" applyNumberFormat="1" applyFont="1" applyFill="1" applyBorder="1" applyAlignment="1">
      <alignment horizontal="center" vertical="center" wrapText="1"/>
    </xf>
    <xf numFmtId="44" fontId="4" fillId="7" borderId="26" xfId="4" applyNumberFormat="1" applyFont="1" applyFill="1" applyBorder="1" applyAlignment="1">
      <alignment horizontal="center" vertical="center" wrapText="1"/>
    </xf>
    <xf numFmtId="44" fontId="4" fillId="7" borderId="17" xfId="4" applyNumberFormat="1" applyFont="1" applyFill="1" applyBorder="1" applyAlignment="1">
      <alignment horizontal="center" vertical="center" wrapText="1"/>
    </xf>
    <xf numFmtId="44" fontId="4" fillId="7" borderId="18" xfId="4" applyNumberFormat="1" applyFont="1" applyFill="1" applyBorder="1" applyAlignment="1">
      <alignment horizontal="center" vertical="center" wrapText="1"/>
    </xf>
    <xf numFmtId="44" fontId="4" fillId="5" borderId="18" xfId="4" applyNumberFormat="1" applyFont="1" applyFill="1" applyBorder="1" applyAlignment="1">
      <alignment horizontal="center" vertical="center" wrapText="1"/>
    </xf>
    <xf numFmtId="44" fontId="4" fillId="5" borderId="33" xfId="4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right" vertical="center"/>
    </xf>
    <xf numFmtId="0" fontId="6" fillId="0" borderId="0" xfId="4" applyFont="1" applyFill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6" fillId="0" borderId="15" xfId="5" applyNumberFormat="1" applyFont="1" applyFill="1" applyBorder="1" applyAlignment="1">
      <alignment horizontal="center" vertical="center" wrapText="1"/>
    </xf>
    <xf numFmtId="44" fontId="6" fillId="0" borderId="15" xfId="7" applyFont="1" applyFill="1" applyBorder="1" applyAlignment="1">
      <alignment horizontal="right" vertical="center"/>
    </xf>
    <xf numFmtId="0" fontId="6" fillId="0" borderId="31" xfId="4" applyFont="1" applyFill="1" applyBorder="1" applyAlignment="1">
      <alignment horizontal="center" vertical="center" wrapText="1"/>
    </xf>
    <xf numFmtId="1" fontId="6" fillId="0" borderId="7" xfId="5" quotePrefix="1" applyNumberFormat="1" applyFont="1" applyFill="1" applyBorder="1" applyAlignment="1">
      <alignment horizontal="center" vertical="center" wrapText="1"/>
    </xf>
    <xf numFmtId="44" fontId="6" fillId="0" borderId="7" xfId="7" applyFont="1" applyFill="1" applyBorder="1" applyAlignment="1">
      <alignment horizontal="right" vertical="center"/>
    </xf>
    <xf numFmtId="0" fontId="6" fillId="0" borderId="32" xfId="4" applyFont="1" applyFill="1" applyBorder="1" applyAlignment="1">
      <alignment horizontal="center" vertical="center" wrapText="1"/>
    </xf>
    <xf numFmtId="0" fontId="6" fillId="0" borderId="7" xfId="4" quotePrefix="1" applyFont="1" applyFill="1" applyBorder="1" applyAlignment="1">
      <alignment horizontal="center" vertical="center"/>
    </xf>
    <xf numFmtId="1" fontId="6" fillId="0" borderId="7" xfId="5" applyNumberFormat="1" applyFont="1" applyFill="1" applyBorder="1" applyAlignment="1">
      <alignment horizontal="center" vertical="center" wrapText="1"/>
    </xf>
    <xf numFmtId="0" fontId="6" fillId="0" borderId="11" xfId="4" quotePrefix="1" applyFont="1" applyFill="1" applyBorder="1" applyAlignment="1">
      <alignment horizontal="center" vertical="center" wrapText="1"/>
    </xf>
    <xf numFmtId="44" fontId="6" fillId="0" borderId="11" xfId="7" applyFont="1" applyFill="1" applyBorder="1" applyAlignment="1">
      <alignment horizontal="right" vertical="center"/>
    </xf>
    <xf numFmtId="0" fontId="6" fillId="0" borderId="7" xfId="4" quotePrefix="1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3" xfId="4" quotePrefix="1" applyFont="1" applyFill="1" applyBorder="1" applyAlignment="1">
      <alignment horizontal="center" vertical="center" wrapText="1"/>
    </xf>
    <xf numFmtId="44" fontId="6" fillId="0" borderId="3" xfId="7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38" xfId="4" applyFont="1" applyFill="1" applyBorder="1" applyAlignment="1">
      <alignment horizontal="center" vertical="center" wrapText="1"/>
    </xf>
    <xf numFmtId="0" fontId="6" fillId="0" borderId="7" xfId="4" applyFont="1" applyFill="1" applyBorder="1"/>
    <xf numFmtId="0" fontId="6" fillId="0" borderId="34" xfId="4" applyFont="1" applyFill="1" applyBorder="1" applyAlignment="1">
      <alignment horizontal="center" vertical="center" wrapText="1"/>
    </xf>
    <xf numFmtId="44" fontId="6" fillId="0" borderId="0" xfId="7" applyFont="1" applyFill="1" applyAlignment="1">
      <alignment horizontal="right" vertical="center"/>
    </xf>
    <xf numFmtId="44" fontId="4" fillId="0" borderId="0" xfId="4" applyNumberFormat="1" applyFont="1" applyFill="1" applyAlignment="1">
      <alignment horizontal="center" vertical="center" wrapText="1"/>
    </xf>
    <xf numFmtId="0" fontId="6" fillId="0" borderId="36" xfId="4" applyFont="1" applyFill="1" applyBorder="1" applyAlignment="1">
      <alignment horizontal="center" vertical="center"/>
    </xf>
    <xf numFmtId="0" fontId="6" fillId="0" borderId="40" xfId="4" applyFont="1" applyFill="1" applyBorder="1" applyAlignment="1">
      <alignment horizontal="center" vertical="center"/>
    </xf>
    <xf numFmtId="0" fontId="6" fillId="0" borderId="39" xfId="4" applyFont="1" applyFill="1" applyBorder="1" applyAlignment="1">
      <alignment horizontal="center" vertical="center"/>
    </xf>
    <xf numFmtId="0" fontId="6" fillId="0" borderId="47" xfId="4" applyFont="1" applyFill="1" applyBorder="1" applyAlignment="1">
      <alignment horizontal="center" vertical="center"/>
    </xf>
    <xf numFmtId="0" fontId="6" fillId="0" borderId="45" xfId="4" applyFont="1" applyFill="1" applyBorder="1" applyAlignment="1">
      <alignment horizontal="center" vertical="center"/>
    </xf>
    <xf numFmtId="2" fontId="6" fillId="0" borderId="13" xfId="4" applyNumberFormat="1" applyFont="1" applyFill="1" applyBorder="1" applyAlignment="1">
      <alignment horizontal="right" vertical="center"/>
    </xf>
    <xf numFmtId="2" fontId="6" fillId="0" borderId="35" xfId="4" applyNumberFormat="1" applyFont="1" applyFill="1" applyBorder="1" applyAlignment="1">
      <alignment horizontal="right" vertical="center"/>
    </xf>
    <xf numFmtId="2" fontId="6" fillId="0" borderId="8" xfId="4" applyNumberFormat="1" applyFont="1" applyFill="1" applyBorder="1" applyAlignment="1">
      <alignment horizontal="right" vertical="center"/>
    </xf>
    <xf numFmtId="2" fontId="6" fillId="0" borderId="12" xfId="4" applyNumberFormat="1" applyFont="1" applyFill="1" applyBorder="1" applyAlignment="1">
      <alignment horizontal="right" vertical="center"/>
    </xf>
    <xf numFmtId="0" fontId="4" fillId="2" borderId="17" xfId="4" applyFont="1" applyFill="1" applyBorder="1" applyAlignment="1">
      <alignment horizontal="right"/>
    </xf>
    <xf numFmtId="0" fontId="4" fillId="2" borderId="18" xfId="4" applyFont="1" applyFill="1" applyBorder="1" applyAlignment="1">
      <alignment horizontal="right"/>
    </xf>
    <xf numFmtId="44" fontId="4" fillId="2" borderId="18" xfId="7" applyFont="1" applyFill="1" applyBorder="1" applyAlignment="1">
      <alignment horizontal="right" vertical="center"/>
    </xf>
    <xf numFmtId="2" fontId="4" fillId="2" borderId="18" xfId="14" applyNumberFormat="1" applyFont="1" applyFill="1" applyBorder="1" applyAlignment="1">
      <alignment horizontal="right" vertical="center"/>
    </xf>
    <xf numFmtId="2" fontId="4" fillId="2" borderId="18" xfId="4" applyNumberFormat="1" applyFont="1" applyFill="1" applyBorder="1" applyAlignment="1">
      <alignment horizontal="right" vertical="center"/>
    </xf>
    <xf numFmtId="2" fontId="4" fillId="2" borderId="33" xfId="4" applyNumberFormat="1" applyFont="1" applyFill="1" applyBorder="1" applyAlignment="1">
      <alignment horizontal="right" vertical="center"/>
    </xf>
    <xf numFmtId="0" fontId="6" fillId="0" borderId="28" xfId="4" applyFont="1" applyFill="1" applyBorder="1" applyAlignment="1">
      <alignment horizontal="center" vertical="center" wrapText="1"/>
    </xf>
    <xf numFmtId="0" fontId="6" fillId="0" borderId="29" xfId="4" applyFont="1" applyFill="1" applyBorder="1" applyAlignment="1">
      <alignment horizontal="center" vertical="center" wrapText="1"/>
    </xf>
    <xf numFmtId="0" fontId="6" fillId="0" borderId="27" xfId="4" applyFont="1" applyFill="1" applyBorder="1" applyAlignment="1">
      <alignment horizontal="center" vertical="center" wrapText="1"/>
    </xf>
    <xf numFmtId="0" fontId="6" fillId="0" borderId="30" xfId="4" applyFont="1" applyFill="1" applyBorder="1" applyAlignment="1">
      <alignment horizontal="center" vertical="center" wrapText="1"/>
    </xf>
    <xf numFmtId="0" fontId="4" fillId="2" borderId="19" xfId="4" applyFont="1" applyFill="1" applyBorder="1" applyAlignment="1">
      <alignment horizontal="right"/>
    </xf>
    <xf numFmtId="44" fontId="4" fillId="5" borderId="22" xfId="4" applyNumberFormat="1" applyFont="1" applyFill="1" applyBorder="1" applyAlignment="1">
      <alignment horizontal="center" vertical="center" wrapText="1"/>
    </xf>
    <xf numFmtId="44" fontId="4" fillId="5" borderId="45" xfId="4" applyNumberFormat="1" applyFont="1" applyFill="1" applyBorder="1" applyAlignment="1">
      <alignment horizontal="center" vertical="center" wrapText="1"/>
    </xf>
    <xf numFmtId="2" fontId="4" fillId="2" borderId="22" xfId="14" applyNumberFormat="1" applyFont="1" applyFill="1" applyBorder="1" applyAlignment="1">
      <alignment horizontal="right" vertical="center"/>
    </xf>
    <xf numFmtId="44" fontId="4" fillId="7" borderId="33" xfId="4" applyNumberFormat="1" applyFont="1" applyFill="1" applyBorder="1" applyAlignment="1">
      <alignment horizontal="center" vertical="center" wrapText="1"/>
    </xf>
    <xf numFmtId="44" fontId="4" fillId="7" borderId="37" xfId="4" applyNumberFormat="1" applyFont="1" applyFill="1" applyBorder="1" applyAlignment="1">
      <alignment horizontal="center" vertical="center" wrapText="1"/>
    </xf>
    <xf numFmtId="44" fontId="4" fillId="7" borderId="34" xfId="4" applyNumberFormat="1" applyFont="1" applyFill="1" applyBorder="1" applyAlignment="1">
      <alignment horizontal="center" vertical="center" wrapText="1"/>
    </xf>
    <xf numFmtId="44" fontId="6" fillId="0" borderId="14" xfId="7" applyFont="1" applyFill="1" applyBorder="1" applyAlignment="1">
      <alignment horizontal="right" vertical="center"/>
    </xf>
    <xf numFmtId="44" fontId="6" fillId="0" borderId="9" xfId="7" applyFont="1" applyFill="1" applyBorder="1" applyAlignment="1">
      <alignment horizontal="right" vertical="center"/>
    </xf>
    <xf numFmtId="44" fontId="6" fillId="0" borderId="5" xfId="7" applyFont="1" applyFill="1" applyBorder="1" applyAlignment="1">
      <alignment horizontal="right" vertical="center"/>
    </xf>
    <xf numFmtId="44" fontId="6" fillId="0" borderId="10" xfId="7" applyFont="1" applyFill="1" applyBorder="1" applyAlignment="1">
      <alignment horizontal="right" vertical="center"/>
    </xf>
    <xf numFmtId="44" fontId="4" fillId="2" borderId="17" xfId="7" applyFont="1" applyFill="1" applyBorder="1" applyAlignment="1">
      <alignment horizontal="right" vertical="center"/>
    </xf>
    <xf numFmtId="44" fontId="4" fillId="2" borderId="33" xfId="7" applyFont="1" applyFill="1" applyBorder="1" applyAlignment="1">
      <alignment horizontal="right" vertical="center"/>
    </xf>
    <xf numFmtId="1" fontId="4" fillId="2" borderId="2" xfId="4" applyNumberFormat="1" applyFont="1" applyFill="1" applyBorder="1" applyAlignment="1">
      <alignment horizontal="center" vertical="center" wrapText="1"/>
    </xf>
    <xf numFmtId="0" fontId="4" fillId="2" borderId="16" xfId="4" applyFont="1" applyFill="1" applyBorder="1" applyAlignment="1">
      <alignment horizontal="center" vertical="center" wrapText="1"/>
    </xf>
    <xf numFmtId="1" fontId="4" fillId="2" borderId="3" xfId="4" applyNumberFormat="1" applyFont="1" applyFill="1" applyBorder="1" applyAlignment="1">
      <alignment horizontal="center" vertical="center" wrapText="1"/>
    </xf>
    <xf numFmtId="0" fontId="4" fillId="2" borderId="27" xfId="4" applyFont="1" applyFill="1" applyBorder="1" applyAlignment="1">
      <alignment horizontal="center" vertical="center" wrapText="1"/>
    </xf>
    <xf numFmtId="44" fontId="4" fillId="5" borderId="20" xfId="4" applyNumberFormat="1" applyFont="1" applyFill="1" applyBorder="1" applyAlignment="1">
      <alignment horizontal="center" vertical="center" wrapText="1"/>
    </xf>
    <xf numFmtId="44" fontId="4" fillId="5" borderId="21" xfId="4" applyNumberFormat="1" applyFont="1" applyFill="1" applyBorder="1" applyAlignment="1">
      <alignment horizontal="center" vertical="center" wrapText="1"/>
    </xf>
    <xf numFmtId="44" fontId="4" fillId="5" borderId="24" xfId="4" applyNumberFormat="1" applyFont="1" applyFill="1" applyBorder="1" applyAlignment="1">
      <alignment horizontal="center" vertical="center" wrapText="1"/>
    </xf>
    <xf numFmtId="44" fontId="4" fillId="7" borderId="20" xfId="4" applyNumberFormat="1" applyFont="1" applyFill="1" applyBorder="1" applyAlignment="1">
      <alignment horizontal="center" vertical="center" wrapText="1"/>
    </xf>
    <xf numFmtId="44" fontId="4" fillId="7" borderId="21" xfId="4" applyNumberFormat="1" applyFont="1" applyFill="1" applyBorder="1" applyAlignment="1">
      <alignment horizontal="center" vertical="center" wrapText="1"/>
    </xf>
    <xf numFmtId="44" fontId="4" fillId="7" borderId="24" xfId="4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4" fillId="3" borderId="42" xfId="4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vertical="center" wrapText="1"/>
    </xf>
    <xf numFmtId="0" fontId="5" fillId="0" borderId="29" xfId="4" applyFont="1" applyFill="1" applyBorder="1" applyAlignment="1">
      <alignment vertical="center" wrapText="1"/>
    </xf>
    <xf numFmtId="0" fontId="5" fillId="0" borderId="30" xfId="4" applyFont="1" applyFill="1" applyBorder="1" applyAlignment="1">
      <alignment horizontal="left" vertical="center" wrapText="1"/>
    </xf>
    <xf numFmtId="0" fontId="5" fillId="0" borderId="30" xfId="4" applyFont="1" applyFill="1" applyBorder="1" applyAlignment="1">
      <alignment vertical="center" wrapText="1"/>
    </xf>
    <xf numFmtId="44" fontId="4" fillId="5" borderId="22" xfId="4" applyNumberFormat="1" applyFont="1" applyFill="1" applyBorder="1" applyAlignment="1">
      <alignment horizontal="center" vertical="center" wrapText="1"/>
    </xf>
    <xf numFmtId="44" fontId="6" fillId="0" borderId="14" xfId="4" applyNumberFormat="1" applyFont="1" applyFill="1" applyBorder="1" applyAlignment="1">
      <alignment horizontal="right" vertical="center"/>
    </xf>
    <xf numFmtId="44" fontId="6" fillId="0" borderId="9" xfId="4" applyNumberFormat="1" applyFont="1" applyFill="1" applyBorder="1" applyAlignment="1">
      <alignment horizontal="right" vertical="center"/>
    </xf>
    <xf numFmtId="44" fontId="6" fillId="0" borderId="10" xfId="4" applyNumberFormat="1" applyFont="1" applyFill="1" applyBorder="1" applyAlignment="1">
      <alignment horizontal="right" vertical="center"/>
    </xf>
    <xf numFmtId="44" fontId="4" fillId="2" borderId="17" xfId="4" applyNumberFormat="1" applyFont="1" applyFill="1" applyBorder="1" applyAlignment="1">
      <alignment horizontal="right" vertical="center"/>
    </xf>
    <xf numFmtId="44" fontId="4" fillId="2" borderId="18" xfId="4" applyNumberFormat="1" applyFont="1" applyFill="1" applyBorder="1" applyAlignment="1">
      <alignment horizontal="right" vertical="center"/>
    </xf>
    <xf numFmtId="44" fontId="4" fillId="2" borderId="33" xfId="4" applyNumberFormat="1" applyFont="1" applyFill="1" applyBorder="1" applyAlignment="1">
      <alignment horizontal="right" vertical="center"/>
    </xf>
    <xf numFmtId="2" fontId="4" fillId="2" borderId="22" xfId="4" applyNumberFormat="1" applyFont="1" applyFill="1" applyBorder="1" applyAlignment="1">
      <alignment horizontal="right" vertical="center"/>
    </xf>
    <xf numFmtId="2" fontId="6" fillId="2" borderId="18" xfId="4" applyNumberFormat="1" applyFont="1" applyFill="1" applyBorder="1" applyAlignment="1">
      <alignment horizontal="right" vertical="center"/>
    </xf>
    <xf numFmtId="166" fontId="6" fillId="0" borderId="15" xfId="6" applyNumberFormat="1" applyFont="1" applyFill="1" applyBorder="1" applyAlignment="1">
      <alignment vertical="center" wrapText="1"/>
    </xf>
    <xf numFmtId="166" fontId="6" fillId="0" borderId="7" xfId="6" applyNumberFormat="1" applyFont="1" applyFill="1" applyBorder="1" applyAlignment="1">
      <alignment vertical="center" wrapText="1"/>
    </xf>
    <xf numFmtId="1" fontId="6" fillId="0" borderId="11" xfId="5" applyNumberFormat="1" applyFont="1" applyFill="1" applyBorder="1" applyAlignment="1">
      <alignment horizontal="center" vertical="center" wrapText="1"/>
    </xf>
    <xf numFmtId="166" fontId="6" fillId="0" borderId="11" xfId="6" applyNumberFormat="1" applyFont="1" applyFill="1" applyBorder="1" applyAlignment="1">
      <alignment vertical="center" wrapText="1"/>
    </xf>
    <xf numFmtId="0" fontId="4" fillId="0" borderId="0" xfId="4" applyFont="1" applyAlignment="1">
      <alignment vertical="center"/>
    </xf>
    <xf numFmtId="0" fontId="6" fillId="0" borderId="0" xfId="4" applyFont="1" applyAlignment="1"/>
    <xf numFmtId="2" fontId="4" fillId="0" borderId="8" xfId="4" applyNumberFormat="1" applyFont="1" applyFill="1" applyBorder="1" applyAlignment="1">
      <alignment horizontal="right" vertical="center"/>
    </xf>
    <xf numFmtId="2" fontId="4" fillId="0" borderId="13" xfId="4" applyNumberFormat="1" applyFont="1" applyFill="1" applyBorder="1" applyAlignment="1">
      <alignment horizontal="righ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6" fontId="6" fillId="0" borderId="14" xfId="6" applyNumberFormat="1" applyFont="1" applyFill="1" applyBorder="1" applyAlignment="1">
      <alignment vertical="center" wrapText="1"/>
    </xf>
    <xf numFmtId="166" fontId="6" fillId="0" borderId="9" xfId="6" applyNumberFormat="1" applyFont="1" applyFill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166" fontId="6" fillId="0" borderId="10" xfId="6" applyNumberFormat="1" applyFont="1" applyFill="1" applyBorder="1" applyAlignment="1">
      <alignment vertical="center" wrapText="1"/>
    </xf>
    <xf numFmtId="2" fontId="4" fillId="0" borderId="12" xfId="4" applyNumberFormat="1" applyFont="1" applyFill="1" applyBorder="1" applyAlignment="1">
      <alignment horizontal="right" vertical="center"/>
    </xf>
    <xf numFmtId="0" fontId="4" fillId="2" borderId="17" xfId="4" applyFont="1" applyFill="1" applyBorder="1" applyAlignment="1">
      <alignment horizontal="right" vertical="center"/>
    </xf>
    <xf numFmtId="0" fontId="4" fillId="2" borderId="18" xfId="4" applyFont="1" applyFill="1" applyBorder="1" applyAlignment="1">
      <alignment horizontal="right" vertical="center"/>
    </xf>
    <xf numFmtId="0" fontId="4" fillId="2" borderId="19" xfId="4" applyFont="1" applyFill="1" applyBorder="1" applyAlignment="1">
      <alignment horizontal="right" vertical="center"/>
    </xf>
    <xf numFmtId="166" fontId="4" fillId="2" borderId="17" xfId="4" applyNumberFormat="1" applyFont="1" applyFill="1" applyBorder="1" applyAlignment="1">
      <alignment vertical="center"/>
    </xf>
    <xf numFmtId="166" fontId="4" fillId="2" borderId="18" xfId="4" applyNumberFormat="1" applyFont="1" applyFill="1" applyBorder="1" applyAlignment="1">
      <alignment vertical="center"/>
    </xf>
    <xf numFmtId="166" fontId="4" fillId="2" borderId="33" xfId="4" applyNumberFormat="1" applyFont="1" applyFill="1" applyBorder="1" applyAlignment="1">
      <alignment vertical="center"/>
    </xf>
    <xf numFmtId="0" fontId="6" fillId="0" borderId="14" xfId="9" applyFont="1" applyFill="1" applyBorder="1" applyAlignment="1">
      <alignment horizontal="center" vertical="center" wrapText="1"/>
    </xf>
    <xf numFmtId="1" fontId="6" fillId="0" borderId="15" xfId="3" applyNumberFormat="1" applyFont="1" applyFill="1" applyBorder="1" applyAlignment="1">
      <alignment horizontal="center" vertical="center" wrapText="1"/>
    </xf>
    <xf numFmtId="0" fontId="6" fillId="0" borderId="0" xfId="9" applyFont="1" applyAlignment="1">
      <alignment horizontal="left"/>
    </xf>
    <xf numFmtId="0" fontId="6" fillId="0" borderId="9" xfId="9" applyFont="1" applyFill="1" applyBorder="1" applyAlignment="1">
      <alignment horizontal="center" vertical="center" wrapText="1"/>
    </xf>
    <xf numFmtId="1" fontId="6" fillId="0" borderId="7" xfId="3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1" fontId="6" fillId="0" borderId="3" xfId="3" applyNumberFormat="1" applyFont="1" applyFill="1" applyBorder="1" applyAlignment="1">
      <alignment horizontal="center" vertical="center" wrapText="1"/>
    </xf>
    <xf numFmtId="44" fontId="6" fillId="0" borderId="7" xfId="3" applyNumberFormat="1" applyFont="1" applyFill="1" applyBorder="1" applyAlignment="1">
      <alignment horizontal="right" vertical="center" wrapText="1"/>
    </xf>
    <xf numFmtId="44" fontId="6" fillId="0" borderId="3" xfId="3" applyNumberFormat="1" applyFont="1" applyFill="1" applyBorder="1" applyAlignment="1">
      <alignment horizontal="right" vertical="center" wrapText="1"/>
    </xf>
    <xf numFmtId="0" fontId="3" fillId="2" borderId="20" xfId="9" applyFont="1" applyFill="1" applyBorder="1" applyAlignment="1">
      <alignment horizontal="right"/>
    </xf>
    <xf numFmtId="0" fontId="3" fillId="2" borderId="21" xfId="9" applyFont="1" applyFill="1" applyBorder="1" applyAlignment="1">
      <alignment horizontal="right"/>
    </xf>
    <xf numFmtId="44" fontId="3" fillId="2" borderId="19" xfId="9" applyNumberFormat="1" applyFont="1" applyFill="1" applyBorder="1"/>
    <xf numFmtId="2" fontId="3" fillId="2" borderId="19" xfId="9" applyNumberFormat="1" applyFont="1" applyFill="1" applyBorder="1"/>
    <xf numFmtId="2" fontId="3" fillId="2" borderId="33" xfId="9" applyNumberFormat="1" applyFont="1" applyFill="1" applyBorder="1"/>
    <xf numFmtId="0" fontId="4" fillId="2" borderId="16" xfId="9" applyFont="1" applyFill="1" applyBorder="1" applyAlignment="1">
      <alignment horizontal="center" vertical="center" wrapText="1"/>
    </xf>
    <xf numFmtId="0" fontId="4" fillId="2" borderId="27" xfId="9" applyFont="1" applyFill="1" applyBorder="1" applyAlignment="1">
      <alignment horizontal="center" vertical="center" wrapText="1"/>
    </xf>
    <xf numFmtId="0" fontId="6" fillId="0" borderId="29" xfId="9" applyFont="1" applyFill="1" applyBorder="1" applyAlignment="1">
      <alignment horizontal="center" vertical="center" wrapText="1"/>
    </xf>
    <xf numFmtId="0" fontId="6" fillId="0" borderId="27" xfId="9" applyFont="1" applyFill="1" applyBorder="1" applyAlignment="1">
      <alignment horizontal="center" vertical="center" wrapText="1"/>
    </xf>
    <xf numFmtId="2" fontId="6" fillId="0" borderId="43" xfId="14" applyNumberFormat="1" applyFont="1" applyFill="1" applyBorder="1" applyAlignment="1">
      <alignment horizontal="right" vertical="center"/>
    </xf>
    <xf numFmtId="2" fontId="6" fillId="0" borderId="40" xfId="14" applyNumberFormat="1" applyFont="1" applyFill="1" applyBorder="1" applyAlignment="1">
      <alignment horizontal="right" vertical="center"/>
    </xf>
    <xf numFmtId="2" fontId="3" fillId="2" borderId="21" xfId="9" applyNumberFormat="1" applyFont="1" applyFill="1" applyBorder="1"/>
    <xf numFmtId="44" fontId="6" fillId="0" borderId="9" xfId="3" applyNumberFormat="1" applyFont="1" applyFill="1" applyBorder="1" applyAlignment="1">
      <alignment horizontal="right" vertical="center" wrapText="1"/>
    </xf>
    <xf numFmtId="44" fontId="6" fillId="0" borderId="5" xfId="3" applyNumberFormat="1" applyFont="1" applyFill="1" applyBorder="1" applyAlignment="1">
      <alignment horizontal="right" vertical="center" wrapText="1"/>
    </xf>
    <xf numFmtId="44" fontId="3" fillId="2" borderId="20" xfId="9" applyNumberFormat="1" applyFont="1" applyFill="1" applyBorder="1"/>
    <xf numFmtId="44" fontId="3" fillId="2" borderId="33" xfId="9" applyNumberFormat="1" applyFont="1" applyFill="1" applyBorder="1"/>
    <xf numFmtId="0" fontId="6" fillId="0" borderId="28" xfId="9" applyFont="1" applyFill="1" applyBorder="1" applyAlignment="1">
      <alignment horizontal="center" vertical="center" wrapText="1"/>
    </xf>
    <xf numFmtId="44" fontId="6" fillId="0" borderId="14" xfId="3" applyNumberFormat="1" applyFont="1" applyFill="1" applyBorder="1" applyAlignment="1">
      <alignment horizontal="right" vertical="center" wrapText="1"/>
    </xf>
    <xf numFmtId="44" fontId="6" fillId="0" borderId="15" xfId="3" applyNumberFormat="1" applyFont="1" applyFill="1" applyBorder="1" applyAlignment="1">
      <alignment horizontal="right" vertical="center" wrapText="1"/>
    </xf>
    <xf numFmtId="44" fontId="6" fillId="0" borderId="14" xfId="4" applyNumberFormat="1" applyFont="1" applyFill="1" applyBorder="1" applyAlignment="1">
      <alignment vertical="center" wrapText="1"/>
    </xf>
    <xf numFmtId="44" fontId="6" fillId="0" borderId="9" xfId="4" applyNumberFormat="1" applyFont="1" applyFill="1" applyBorder="1" applyAlignment="1">
      <alignment vertical="center" wrapText="1"/>
    </xf>
    <xf numFmtId="44" fontId="6" fillId="0" borderId="10" xfId="4" applyNumberFormat="1" applyFont="1" applyFill="1" applyBorder="1" applyAlignment="1">
      <alignment vertical="center" wrapText="1"/>
    </xf>
    <xf numFmtId="2" fontId="4" fillId="2" borderId="7" xfId="4" applyNumberFormat="1" applyFont="1" applyFill="1" applyBorder="1" applyAlignment="1">
      <alignment horizontal="right" vertical="center"/>
    </xf>
    <xf numFmtId="0" fontId="6" fillId="4" borderId="14" xfId="9" applyFont="1" applyFill="1" applyBorder="1" applyAlignment="1">
      <alignment horizontal="center" vertical="center" wrapText="1"/>
    </xf>
    <xf numFmtId="1" fontId="6" fillId="4" borderId="15" xfId="11" applyNumberFormat="1" applyFont="1" applyFill="1" applyBorder="1" applyAlignment="1" applyProtection="1">
      <alignment horizontal="center" vertical="center" wrapText="1"/>
    </xf>
    <xf numFmtId="0" fontId="6" fillId="4" borderId="28" xfId="9" applyFont="1" applyFill="1" applyBorder="1" applyAlignment="1">
      <alignment horizontal="center" vertical="center" wrapText="1"/>
    </xf>
    <xf numFmtId="0" fontId="6" fillId="4" borderId="9" xfId="9" applyFont="1" applyFill="1" applyBorder="1" applyAlignment="1">
      <alignment horizontal="center" vertical="center" wrapText="1"/>
    </xf>
    <xf numFmtId="1" fontId="6" fillId="4" borderId="7" xfId="11" applyNumberFormat="1" applyFont="1" applyFill="1" applyBorder="1" applyAlignment="1" applyProtection="1">
      <alignment horizontal="center" vertical="center" wrapText="1"/>
    </xf>
    <xf numFmtId="0" fontId="6" fillId="4" borderId="29" xfId="9" applyFont="1" applyFill="1" applyBorder="1" applyAlignment="1">
      <alignment horizontal="center" vertical="center" wrapText="1"/>
    </xf>
    <xf numFmtId="0" fontId="6" fillId="4" borderId="10" xfId="9" applyFont="1" applyFill="1" applyBorder="1" applyAlignment="1">
      <alignment horizontal="center" vertical="center" wrapText="1"/>
    </xf>
    <xf numFmtId="1" fontId="6" fillId="4" borderId="11" xfId="11" applyNumberFormat="1" applyFont="1" applyFill="1" applyBorder="1" applyAlignment="1" applyProtection="1">
      <alignment horizontal="center" vertical="center" wrapText="1"/>
    </xf>
    <xf numFmtId="0" fontId="6" fillId="4" borderId="30" xfId="9" applyFont="1" applyFill="1" applyBorder="1" applyAlignment="1">
      <alignment horizontal="center" vertical="center" wrapText="1"/>
    </xf>
    <xf numFmtId="0" fontId="4" fillId="2" borderId="20" xfId="4" applyFont="1" applyFill="1" applyBorder="1" applyAlignment="1">
      <alignment horizontal="right" vertical="center"/>
    </xf>
    <xf numFmtId="0" fontId="4" fillId="2" borderId="21" xfId="4" applyFont="1" applyFill="1" applyBorder="1" applyAlignment="1">
      <alignment horizontal="right" vertical="center"/>
    </xf>
    <xf numFmtId="166" fontId="4" fillId="2" borderId="20" xfId="4" applyNumberFormat="1" applyFont="1" applyFill="1" applyBorder="1" applyAlignment="1">
      <alignment vertical="center"/>
    </xf>
    <xf numFmtId="166" fontId="4" fillId="2" borderId="19" xfId="4" applyNumberFormat="1" applyFont="1" applyFill="1" applyBorder="1" applyAlignment="1">
      <alignment vertical="center"/>
    </xf>
  </cellXfs>
  <cellStyles count="15">
    <cellStyle name="Millares" xfId="1" builtinId="3"/>
    <cellStyle name="Millares 11" xfId="3" xr:uid="{00000000-0005-0000-0000-000002000000}"/>
    <cellStyle name="Millares 2" xfId="5" xr:uid="{00000000-0005-0000-0000-000003000000}"/>
    <cellStyle name="Millares 3" xfId="10" xr:uid="{00000000-0005-0000-0000-000004000000}"/>
    <cellStyle name="Moneda" xfId="14" builtinId="4"/>
    <cellStyle name="Moneda 2" xfId="7" xr:uid="{00000000-0005-0000-0000-000006000000}"/>
    <cellStyle name="Moneda 3" xfId="8" xr:uid="{00000000-0005-0000-0000-000007000000}"/>
    <cellStyle name="Moneda 4" xfId="13" xr:uid="{00000000-0005-0000-0000-000008000000}"/>
    <cellStyle name="Normal" xfId="0" builtinId="0"/>
    <cellStyle name="Normal 10" xfId="9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6" xr:uid="{00000000-0005-0000-0000-00000D000000}"/>
    <cellStyle name="Porcentual 2" xfId="12" xr:uid="{00000000-0005-0000-0000-00000E000000}"/>
    <cellStyle name="Texto explicativo 2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195"/>
  <sheetViews>
    <sheetView view="pageBreakPreview" zoomScale="85" zoomScaleNormal="80" zoomScaleSheetLayoutView="85" workbookViewId="0">
      <pane ySplit="5" topLeftCell="A6" activePane="bottomLeft" state="frozen"/>
      <selection pane="bottomLeft" activeCell="U6" sqref="U6"/>
    </sheetView>
  </sheetViews>
  <sheetFormatPr baseColWidth="10" defaultColWidth="11.42578125" defaultRowHeight="14.25" x14ac:dyDescent="0.2"/>
  <cols>
    <col min="1" max="1" width="10" style="17" customWidth="1"/>
    <col min="2" max="2" width="12" style="28" bestFit="1" customWidth="1"/>
    <col min="3" max="3" width="50.85546875" style="15" customWidth="1"/>
    <col min="4" max="4" width="27.5703125" style="16" customWidth="1"/>
    <col min="5" max="5" width="21.5703125" style="34" customWidth="1"/>
    <col min="6" max="6" width="24.5703125" style="34" customWidth="1"/>
    <col min="7" max="8" width="18.85546875" style="34" customWidth="1"/>
    <col min="9" max="20" width="18.85546875" style="34" hidden="1" customWidth="1"/>
    <col min="21" max="21" width="18.85546875" style="34" customWidth="1"/>
    <col min="22" max="16384" width="11.42578125" style="2"/>
  </cols>
  <sheetData>
    <row r="1" spans="1:23" ht="15" x14ac:dyDescent="0.2">
      <c r="A1" s="65" t="s">
        <v>0</v>
      </c>
      <c r="B1" s="65"/>
      <c r="C1" s="65"/>
    </row>
    <row r="2" spans="1:23" ht="15" x14ac:dyDescent="0.2">
      <c r="A2" s="65" t="s">
        <v>1</v>
      </c>
      <c r="B2" s="65"/>
      <c r="C2" s="65"/>
    </row>
    <row r="3" spans="1:23" ht="15.75" thickBot="1" x14ac:dyDescent="0.25">
      <c r="A3" s="65" t="s">
        <v>2</v>
      </c>
      <c r="B3" s="65"/>
      <c r="C3" s="65"/>
    </row>
    <row r="4" spans="1:23" ht="15.75" customHeight="1" thickBot="1" x14ac:dyDescent="0.25">
      <c r="A4" s="66" t="s">
        <v>3</v>
      </c>
      <c r="B4" s="67" t="s">
        <v>4</v>
      </c>
      <c r="C4" s="79" t="s">
        <v>5</v>
      </c>
      <c r="D4" s="95" t="s">
        <v>206</v>
      </c>
      <c r="E4" s="96"/>
      <c r="F4" s="96"/>
      <c r="G4" s="97" t="s">
        <v>287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</row>
    <row r="5" spans="1:23" ht="15.75" thickBot="1" x14ac:dyDescent="0.25">
      <c r="A5" s="121"/>
      <c r="B5" s="122"/>
      <c r="C5" s="123"/>
      <c r="D5" s="90" t="s">
        <v>205</v>
      </c>
      <c r="E5" s="91" t="s">
        <v>204</v>
      </c>
      <c r="F5" s="92" t="s">
        <v>268</v>
      </c>
      <c r="G5" s="93" t="s">
        <v>205</v>
      </c>
      <c r="H5" s="93" t="s">
        <v>204</v>
      </c>
      <c r="I5" s="93" t="s">
        <v>6</v>
      </c>
      <c r="J5" s="93" t="s">
        <v>7</v>
      </c>
      <c r="K5" s="93" t="s">
        <v>8</v>
      </c>
      <c r="L5" s="93" t="s">
        <v>9</v>
      </c>
      <c r="M5" s="93" t="s">
        <v>10</v>
      </c>
      <c r="N5" s="93" t="s">
        <v>11</v>
      </c>
      <c r="O5" s="93" t="s">
        <v>12</v>
      </c>
      <c r="P5" s="93" t="s">
        <v>13</v>
      </c>
      <c r="Q5" s="93" t="s">
        <v>14</v>
      </c>
      <c r="R5" s="93" t="s">
        <v>15</v>
      </c>
      <c r="S5" s="93" t="s">
        <v>16</v>
      </c>
      <c r="T5" s="93" t="s">
        <v>17</v>
      </c>
      <c r="U5" s="94" t="s">
        <v>268</v>
      </c>
    </row>
    <row r="6" spans="1:23" s="3" customFormat="1" ht="28.5" x14ac:dyDescent="0.2">
      <c r="A6" s="63">
        <v>1</v>
      </c>
      <c r="B6" s="117">
        <v>24234</v>
      </c>
      <c r="C6" s="118" t="s">
        <v>104</v>
      </c>
      <c r="D6" s="119">
        <v>234124776</v>
      </c>
      <c r="E6" s="120">
        <v>169072563</v>
      </c>
      <c r="F6" s="84">
        <v>94534279.730000004</v>
      </c>
      <c r="G6" s="50">
        <v>9</v>
      </c>
      <c r="H6" s="50">
        <v>6.51</v>
      </c>
      <c r="I6" s="50">
        <v>0</v>
      </c>
      <c r="J6" s="50">
        <v>2.42</v>
      </c>
      <c r="K6" s="50">
        <v>0</v>
      </c>
      <c r="L6" s="50"/>
      <c r="M6" s="50"/>
      <c r="N6" s="50"/>
      <c r="O6" s="50"/>
      <c r="P6" s="50"/>
      <c r="Q6" s="50"/>
      <c r="R6" s="50"/>
      <c r="S6" s="50"/>
      <c r="T6" s="50"/>
      <c r="U6" s="50">
        <f t="shared" ref="U6:U57" si="0">SUM(I6:T6)</f>
        <v>2.42</v>
      </c>
      <c r="W6" s="4"/>
    </row>
    <row r="7" spans="1:23" s="3" customFormat="1" ht="71.25" x14ac:dyDescent="0.2">
      <c r="A7" s="29">
        <f>A6+1</f>
        <v>2</v>
      </c>
      <c r="B7" s="31">
        <v>191416</v>
      </c>
      <c r="C7" s="80" t="s">
        <v>26</v>
      </c>
      <c r="D7" s="85">
        <v>15000000</v>
      </c>
      <c r="E7" s="49">
        <v>26200000</v>
      </c>
      <c r="F7" s="86">
        <v>25415167.98</v>
      </c>
      <c r="G7" s="51">
        <v>9</v>
      </c>
      <c r="H7" s="51">
        <v>8.73</v>
      </c>
      <c r="I7" s="51">
        <v>0</v>
      </c>
      <c r="J7" s="51">
        <v>3.46</v>
      </c>
      <c r="K7" s="51">
        <v>4.93</v>
      </c>
      <c r="L7" s="51"/>
      <c r="M7" s="51"/>
      <c r="N7" s="51"/>
      <c r="O7" s="51"/>
      <c r="P7" s="51"/>
      <c r="Q7" s="51"/>
      <c r="R7" s="51"/>
      <c r="S7" s="51"/>
      <c r="T7" s="51"/>
      <c r="U7" s="51">
        <f t="shared" si="0"/>
        <v>8.39</v>
      </c>
      <c r="W7" s="4"/>
    </row>
    <row r="8" spans="1:23" s="3" customFormat="1" ht="42.75" x14ac:dyDescent="0.2">
      <c r="A8" s="29">
        <f t="shared" ref="A8:A45" si="1">A7+1</f>
        <v>3</v>
      </c>
      <c r="B8" s="31">
        <v>60132</v>
      </c>
      <c r="C8" s="80" t="s">
        <v>209</v>
      </c>
      <c r="D8" s="85">
        <v>92216000</v>
      </c>
      <c r="E8" s="49">
        <v>92216000</v>
      </c>
      <c r="F8" s="86">
        <v>0</v>
      </c>
      <c r="G8" s="51">
        <v>3</v>
      </c>
      <c r="H8" s="51">
        <v>3.01</v>
      </c>
      <c r="I8" s="51">
        <v>0</v>
      </c>
      <c r="J8" s="51">
        <v>0</v>
      </c>
      <c r="K8" s="51">
        <v>0</v>
      </c>
      <c r="L8" s="51"/>
      <c r="M8" s="51"/>
      <c r="N8" s="51"/>
      <c r="O8" s="51"/>
      <c r="P8" s="51"/>
      <c r="Q8" s="51"/>
      <c r="R8" s="51"/>
      <c r="S8" s="51"/>
      <c r="T8" s="51"/>
      <c r="U8" s="51">
        <f t="shared" si="0"/>
        <v>0</v>
      </c>
      <c r="W8" s="4"/>
    </row>
    <row r="9" spans="1:23" s="3" customFormat="1" ht="71.25" x14ac:dyDescent="0.2">
      <c r="A9" s="29">
        <f t="shared" si="1"/>
        <v>4</v>
      </c>
      <c r="B9" s="30">
        <v>130705</v>
      </c>
      <c r="C9" s="80" t="s">
        <v>27</v>
      </c>
      <c r="D9" s="85">
        <v>37623041</v>
      </c>
      <c r="E9" s="49">
        <v>88700000</v>
      </c>
      <c r="F9" s="86">
        <v>70276764.090000004</v>
      </c>
      <c r="G9" s="51">
        <v>4</v>
      </c>
      <c r="H9" s="51">
        <v>11.83</v>
      </c>
      <c r="I9" s="51">
        <v>0</v>
      </c>
      <c r="J9" s="51">
        <v>0.74</v>
      </c>
      <c r="K9" s="51">
        <v>1.87</v>
      </c>
      <c r="L9" s="51">
        <v>1.37</v>
      </c>
      <c r="M9" s="51"/>
      <c r="N9" s="51"/>
      <c r="O9" s="51"/>
      <c r="P9" s="51"/>
      <c r="Q9" s="51"/>
      <c r="R9" s="51"/>
      <c r="S9" s="51"/>
      <c r="T9" s="51"/>
      <c r="U9" s="51">
        <f t="shared" si="0"/>
        <v>3.9800000000000004</v>
      </c>
      <c r="W9" s="4"/>
    </row>
    <row r="10" spans="1:23" s="3" customFormat="1" ht="57" x14ac:dyDescent="0.2">
      <c r="A10" s="29">
        <f t="shared" si="1"/>
        <v>5</v>
      </c>
      <c r="B10" s="31">
        <v>189882</v>
      </c>
      <c r="C10" s="80" t="s">
        <v>28</v>
      </c>
      <c r="D10" s="85">
        <v>26219926</v>
      </c>
      <c r="E10" s="49">
        <v>26219926</v>
      </c>
      <c r="F10" s="86">
        <v>0</v>
      </c>
      <c r="G10" s="51">
        <v>200</v>
      </c>
      <c r="H10" s="51">
        <v>600</v>
      </c>
      <c r="I10" s="51">
        <v>0</v>
      </c>
      <c r="J10" s="51">
        <v>0</v>
      </c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>
        <f t="shared" si="0"/>
        <v>0</v>
      </c>
      <c r="W10" s="4"/>
    </row>
    <row r="11" spans="1:23" s="3" customFormat="1" ht="42.75" x14ac:dyDescent="0.2">
      <c r="A11" s="29">
        <f t="shared" si="1"/>
        <v>6</v>
      </c>
      <c r="B11" s="32">
        <v>209196</v>
      </c>
      <c r="C11" s="80" t="s">
        <v>29</v>
      </c>
      <c r="D11" s="85">
        <v>25000000</v>
      </c>
      <c r="E11" s="49">
        <v>100000</v>
      </c>
      <c r="F11" s="86">
        <v>0</v>
      </c>
      <c r="G11" s="51">
        <v>1000</v>
      </c>
      <c r="H11" s="51">
        <v>4</v>
      </c>
      <c r="I11" s="51">
        <v>0</v>
      </c>
      <c r="J11" s="51">
        <v>0</v>
      </c>
      <c r="K11" s="51">
        <v>0</v>
      </c>
      <c r="L11" s="51"/>
      <c r="M11" s="51"/>
      <c r="N11" s="51"/>
      <c r="O11" s="51"/>
      <c r="P11" s="51"/>
      <c r="Q11" s="51"/>
      <c r="R11" s="51"/>
      <c r="S11" s="51"/>
      <c r="T11" s="51"/>
      <c r="U11" s="51">
        <f t="shared" si="0"/>
        <v>0</v>
      </c>
      <c r="W11" s="4"/>
    </row>
    <row r="12" spans="1:23" s="3" customFormat="1" ht="42.75" x14ac:dyDescent="0.2">
      <c r="A12" s="29">
        <f t="shared" si="1"/>
        <v>7</v>
      </c>
      <c r="B12" s="31">
        <v>189312</v>
      </c>
      <c r="C12" s="80" t="s">
        <v>18</v>
      </c>
      <c r="D12" s="85">
        <v>22112509</v>
      </c>
      <c r="E12" s="49">
        <v>22112509</v>
      </c>
      <c r="F12" s="86">
        <v>9415940.6600000001</v>
      </c>
      <c r="G12" s="51">
        <v>4</v>
      </c>
      <c r="H12" s="51">
        <v>4</v>
      </c>
      <c r="I12" s="51">
        <v>0</v>
      </c>
      <c r="J12" s="51">
        <v>7.0000000000000007E-2</v>
      </c>
      <c r="K12" s="51">
        <v>0</v>
      </c>
      <c r="L12" s="51">
        <v>3.14</v>
      </c>
      <c r="M12" s="51"/>
      <c r="N12" s="51"/>
      <c r="O12" s="51"/>
      <c r="P12" s="51"/>
      <c r="Q12" s="51"/>
      <c r="R12" s="51"/>
      <c r="S12" s="51"/>
      <c r="T12" s="51"/>
      <c r="U12" s="51">
        <f t="shared" si="0"/>
        <v>3.21</v>
      </c>
      <c r="W12" s="4"/>
    </row>
    <row r="13" spans="1:23" s="3" customFormat="1" ht="28.5" x14ac:dyDescent="0.2">
      <c r="A13" s="29">
        <f t="shared" si="1"/>
        <v>8</v>
      </c>
      <c r="B13" s="31">
        <v>72220</v>
      </c>
      <c r="C13" s="80" t="s">
        <v>30</v>
      </c>
      <c r="D13" s="85">
        <v>27524022</v>
      </c>
      <c r="E13" s="49">
        <v>27524022</v>
      </c>
      <c r="F13" s="86">
        <v>3474885.01</v>
      </c>
      <c r="G13" s="51">
        <v>4</v>
      </c>
      <c r="H13" s="51">
        <v>14.26</v>
      </c>
      <c r="I13" s="51">
        <v>0</v>
      </c>
      <c r="J13" s="51">
        <v>0.28999999999999998</v>
      </c>
      <c r="K13" s="51">
        <v>4.3899999999999997</v>
      </c>
      <c r="L13" s="51"/>
      <c r="M13" s="51"/>
      <c r="N13" s="51"/>
      <c r="O13" s="51"/>
      <c r="P13" s="51"/>
      <c r="Q13" s="51"/>
      <c r="R13" s="51"/>
      <c r="S13" s="51"/>
      <c r="T13" s="51"/>
      <c r="U13" s="51">
        <f t="shared" si="0"/>
        <v>4.68</v>
      </c>
      <c r="W13" s="4"/>
    </row>
    <row r="14" spans="1:23" s="3" customFormat="1" ht="42.75" x14ac:dyDescent="0.2">
      <c r="A14" s="29">
        <v>9</v>
      </c>
      <c r="B14" s="31">
        <v>72219</v>
      </c>
      <c r="C14" s="80" t="s">
        <v>31</v>
      </c>
      <c r="D14" s="85">
        <v>33517793</v>
      </c>
      <c r="E14" s="49">
        <v>33517793</v>
      </c>
      <c r="F14" s="86">
        <v>4660048.1900000004</v>
      </c>
      <c r="G14" s="51">
        <v>4</v>
      </c>
      <c r="H14" s="51">
        <v>14.02</v>
      </c>
      <c r="I14" s="51">
        <v>0</v>
      </c>
      <c r="J14" s="51">
        <v>0.47</v>
      </c>
      <c r="K14" s="51">
        <v>6.54</v>
      </c>
      <c r="L14" s="51"/>
      <c r="M14" s="51"/>
      <c r="N14" s="51"/>
      <c r="O14" s="51"/>
      <c r="P14" s="51"/>
      <c r="Q14" s="51"/>
      <c r="R14" s="51"/>
      <c r="S14" s="51"/>
      <c r="T14" s="51"/>
      <c r="U14" s="51">
        <f t="shared" si="0"/>
        <v>7.01</v>
      </c>
      <c r="W14" s="4"/>
    </row>
    <row r="15" spans="1:23" s="3" customFormat="1" ht="42.75" x14ac:dyDescent="0.2">
      <c r="A15" s="29">
        <f t="shared" si="1"/>
        <v>10</v>
      </c>
      <c r="B15" s="30">
        <v>95927</v>
      </c>
      <c r="C15" s="80" t="s">
        <v>32</v>
      </c>
      <c r="D15" s="85">
        <v>193950000</v>
      </c>
      <c r="E15" s="49">
        <v>5600000</v>
      </c>
      <c r="F15" s="86">
        <v>0</v>
      </c>
      <c r="G15" s="51">
        <v>15</v>
      </c>
      <c r="H15" s="51">
        <v>1.37</v>
      </c>
      <c r="I15" s="51">
        <v>0</v>
      </c>
      <c r="J15" s="51">
        <v>0</v>
      </c>
      <c r="K15" s="51">
        <v>0</v>
      </c>
      <c r="L15" s="51"/>
      <c r="M15" s="51"/>
      <c r="N15" s="51"/>
      <c r="O15" s="51"/>
      <c r="P15" s="51"/>
      <c r="Q15" s="51"/>
      <c r="R15" s="51"/>
      <c r="S15" s="51"/>
      <c r="T15" s="51"/>
      <c r="U15" s="51">
        <f t="shared" si="0"/>
        <v>0</v>
      </c>
      <c r="W15" s="4"/>
    </row>
    <row r="16" spans="1:23" s="3" customFormat="1" ht="42.75" hidden="1" x14ac:dyDescent="0.2">
      <c r="A16" s="29">
        <f t="shared" si="1"/>
        <v>11</v>
      </c>
      <c r="B16" s="31">
        <v>18433</v>
      </c>
      <c r="C16" s="80" t="s">
        <v>33</v>
      </c>
      <c r="D16" s="85">
        <v>0</v>
      </c>
      <c r="E16" s="49">
        <v>0</v>
      </c>
      <c r="F16" s="86">
        <v>0</v>
      </c>
      <c r="G16" s="51"/>
      <c r="H16" s="51"/>
      <c r="I16" s="51">
        <v>0</v>
      </c>
      <c r="J16" s="51">
        <v>0</v>
      </c>
      <c r="K16" s="51">
        <v>0</v>
      </c>
      <c r="L16" s="51"/>
      <c r="M16" s="51"/>
      <c r="N16" s="51"/>
      <c r="O16" s="51"/>
      <c r="P16" s="51"/>
      <c r="Q16" s="51"/>
      <c r="R16" s="51"/>
      <c r="S16" s="51"/>
      <c r="T16" s="51"/>
      <c r="U16" s="51">
        <f t="shared" si="0"/>
        <v>0</v>
      </c>
      <c r="W16" s="4"/>
    </row>
    <row r="17" spans="1:23" s="3" customFormat="1" ht="42.75" hidden="1" x14ac:dyDescent="0.2">
      <c r="A17" s="29">
        <f t="shared" si="1"/>
        <v>12</v>
      </c>
      <c r="B17" s="31">
        <v>37502</v>
      </c>
      <c r="C17" s="80" t="s">
        <v>34</v>
      </c>
      <c r="D17" s="85">
        <v>0</v>
      </c>
      <c r="E17" s="49">
        <v>0</v>
      </c>
      <c r="F17" s="86">
        <v>0</v>
      </c>
      <c r="G17" s="51"/>
      <c r="H17" s="51"/>
      <c r="I17" s="51">
        <v>0</v>
      </c>
      <c r="J17" s="51">
        <v>0</v>
      </c>
      <c r="K17" s="51">
        <v>0</v>
      </c>
      <c r="L17" s="51"/>
      <c r="M17" s="51"/>
      <c r="N17" s="51"/>
      <c r="O17" s="51"/>
      <c r="P17" s="51"/>
      <c r="Q17" s="51"/>
      <c r="R17" s="51"/>
      <c r="S17" s="51"/>
      <c r="T17" s="51"/>
      <c r="U17" s="51">
        <f t="shared" si="0"/>
        <v>0</v>
      </c>
      <c r="W17" s="4"/>
    </row>
    <row r="18" spans="1:23" s="3" customFormat="1" ht="42.75" x14ac:dyDescent="0.2">
      <c r="A18" s="29">
        <v>11</v>
      </c>
      <c r="B18" s="31">
        <v>15149</v>
      </c>
      <c r="C18" s="80" t="s">
        <v>35</v>
      </c>
      <c r="D18" s="85">
        <v>133231886</v>
      </c>
      <c r="E18" s="49">
        <v>10134533</v>
      </c>
      <c r="F18" s="86">
        <v>0</v>
      </c>
      <c r="G18" s="51">
        <v>15</v>
      </c>
      <c r="H18" s="51">
        <v>1.1399999999999999</v>
      </c>
      <c r="I18" s="51">
        <v>0</v>
      </c>
      <c r="J18" s="51">
        <v>0</v>
      </c>
      <c r="K18" s="51">
        <v>0</v>
      </c>
      <c r="L18" s="51"/>
      <c r="M18" s="51"/>
      <c r="N18" s="51"/>
      <c r="O18" s="51"/>
      <c r="P18" s="51"/>
      <c r="Q18" s="51"/>
      <c r="R18" s="51"/>
      <c r="S18" s="51"/>
      <c r="T18" s="51"/>
      <c r="U18" s="51">
        <f t="shared" si="0"/>
        <v>0</v>
      </c>
      <c r="W18" s="4"/>
    </row>
    <row r="19" spans="1:23" s="3" customFormat="1" ht="42.75" x14ac:dyDescent="0.2">
      <c r="A19" s="29">
        <f t="shared" si="1"/>
        <v>12</v>
      </c>
      <c r="B19" s="31">
        <v>201976</v>
      </c>
      <c r="C19" s="80" t="s">
        <v>36</v>
      </c>
      <c r="D19" s="85">
        <v>0</v>
      </c>
      <c r="E19" s="49">
        <v>24400105</v>
      </c>
      <c r="F19" s="86">
        <v>414010.72</v>
      </c>
      <c r="G19" s="51">
        <v>4.7</v>
      </c>
      <c r="H19" s="51">
        <v>8.1300000000000008</v>
      </c>
      <c r="I19" s="51">
        <v>0</v>
      </c>
      <c r="J19" s="51">
        <v>0.05</v>
      </c>
      <c r="K19" s="51">
        <v>2.48</v>
      </c>
      <c r="L19" s="51"/>
      <c r="M19" s="51"/>
      <c r="N19" s="51"/>
      <c r="O19" s="51"/>
      <c r="P19" s="51"/>
      <c r="Q19" s="51"/>
      <c r="R19" s="51"/>
      <c r="S19" s="51"/>
      <c r="T19" s="51"/>
      <c r="U19" s="51">
        <f t="shared" si="0"/>
        <v>2.5299999999999998</v>
      </c>
      <c r="W19" s="4"/>
    </row>
    <row r="20" spans="1:23" s="3" customFormat="1" ht="42.75" x14ac:dyDescent="0.2">
      <c r="A20" s="29">
        <f t="shared" si="1"/>
        <v>13</v>
      </c>
      <c r="B20" s="56">
        <v>34968</v>
      </c>
      <c r="C20" s="80" t="s">
        <v>19</v>
      </c>
      <c r="D20" s="85">
        <v>147845465</v>
      </c>
      <c r="E20" s="49">
        <v>60000000</v>
      </c>
      <c r="F20" s="86">
        <v>52155040.119999997</v>
      </c>
      <c r="G20" s="51">
        <v>5</v>
      </c>
      <c r="H20" s="51">
        <v>4.87</v>
      </c>
      <c r="I20" s="51">
        <v>0</v>
      </c>
      <c r="J20" s="51">
        <v>1.1200000000000001</v>
      </c>
      <c r="K20" s="51">
        <v>5.15</v>
      </c>
      <c r="L20" s="51"/>
      <c r="M20" s="51"/>
      <c r="N20" s="51"/>
      <c r="O20" s="51"/>
      <c r="P20" s="51"/>
      <c r="Q20" s="51"/>
      <c r="R20" s="51"/>
      <c r="S20" s="51"/>
      <c r="T20" s="51"/>
      <c r="U20" s="51">
        <f t="shared" si="0"/>
        <v>6.2700000000000005</v>
      </c>
      <c r="W20" s="4"/>
    </row>
    <row r="21" spans="1:23" s="3" customFormat="1" ht="42.75" x14ac:dyDescent="0.2">
      <c r="A21" s="29">
        <v>14</v>
      </c>
      <c r="B21" s="30">
        <v>34973</v>
      </c>
      <c r="C21" s="80" t="s">
        <v>37</v>
      </c>
      <c r="D21" s="85">
        <v>20777500</v>
      </c>
      <c r="E21" s="49">
        <v>2077750</v>
      </c>
      <c r="F21" s="86">
        <v>0</v>
      </c>
      <c r="G21" s="51">
        <v>6</v>
      </c>
      <c r="H21" s="51">
        <v>0.42</v>
      </c>
      <c r="I21" s="51">
        <v>0</v>
      </c>
      <c r="J21" s="51">
        <v>0</v>
      </c>
      <c r="K21" s="51">
        <v>0</v>
      </c>
      <c r="L21" s="51"/>
      <c r="M21" s="51"/>
      <c r="N21" s="51"/>
      <c r="O21" s="51"/>
      <c r="P21" s="51"/>
      <c r="Q21" s="51"/>
      <c r="R21" s="51"/>
      <c r="S21" s="51"/>
      <c r="T21" s="51"/>
      <c r="U21" s="51">
        <f t="shared" si="0"/>
        <v>0</v>
      </c>
      <c r="W21" s="4"/>
    </row>
    <row r="22" spans="1:23" s="3" customFormat="1" ht="57" x14ac:dyDescent="0.2">
      <c r="A22" s="29">
        <f t="shared" si="1"/>
        <v>15</v>
      </c>
      <c r="B22" s="30">
        <v>66159</v>
      </c>
      <c r="C22" s="80" t="s">
        <v>38</v>
      </c>
      <c r="D22" s="85">
        <v>334656337</v>
      </c>
      <c r="E22" s="49">
        <v>32627254</v>
      </c>
      <c r="F22" s="86">
        <v>27710435.280000001</v>
      </c>
      <c r="G22" s="51">
        <v>18</v>
      </c>
      <c r="H22" s="51">
        <v>1.1299999999999999</v>
      </c>
      <c r="I22" s="51">
        <v>0</v>
      </c>
      <c r="J22" s="51">
        <v>0</v>
      </c>
      <c r="K22" s="51">
        <v>0.72</v>
      </c>
      <c r="L22" s="51"/>
      <c r="M22" s="51"/>
      <c r="N22" s="51"/>
      <c r="O22" s="51"/>
      <c r="P22" s="51"/>
      <c r="Q22" s="51"/>
      <c r="R22" s="51"/>
      <c r="S22" s="51"/>
      <c r="T22" s="51"/>
      <c r="U22" s="51">
        <f t="shared" si="0"/>
        <v>0.72</v>
      </c>
      <c r="W22" s="4"/>
    </row>
    <row r="23" spans="1:23" s="3" customFormat="1" ht="50.25" customHeight="1" x14ac:dyDescent="0.2">
      <c r="A23" s="29">
        <f t="shared" si="1"/>
        <v>16</v>
      </c>
      <c r="B23" s="56">
        <v>190127</v>
      </c>
      <c r="C23" s="80" t="s">
        <v>39</v>
      </c>
      <c r="D23" s="85">
        <v>4592925</v>
      </c>
      <c r="E23" s="49">
        <v>7912018</v>
      </c>
      <c r="F23" s="86">
        <v>7677613.2199999997</v>
      </c>
      <c r="G23" s="51">
        <v>0</v>
      </c>
      <c r="H23" s="51">
        <v>0.06</v>
      </c>
      <c r="I23" s="51">
        <v>0</v>
      </c>
      <c r="J23" s="51">
        <v>0.01</v>
      </c>
      <c r="K23" s="51">
        <v>0.02</v>
      </c>
      <c r="L23" s="51"/>
      <c r="M23" s="51"/>
      <c r="N23" s="51"/>
      <c r="O23" s="51"/>
      <c r="P23" s="51"/>
      <c r="Q23" s="51"/>
      <c r="R23" s="51"/>
      <c r="S23" s="51"/>
      <c r="T23" s="51"/>
      <c r="U23" s="51">
        <f t="shared" si="0"/>
        <v>0.03</v>
      </c>
      <c r="W23" s="4"/>
    </row>
    <row r="24" spans="1:23" s="3" customFormat="1" ht="42.75" x14ac:dyDescent="0.2">
      <c r="A24" s="29">
        <v>17</v>
      </c>
      <c r="B24" s="32">
        <v>209708</v>
      </c>
      <c r="C24" s="80" t="s">
        <v>40</v>
      </c>
      <c r="D24" s="85">
        <v>11598537</v>
      </c>
      <c r="E24" s="49">
        <v>8527026</v>
      </c>
      <c r="F24" s="86">
        <v>8527025.4700000007</v>
      </c>
      <c r="G24" s="51">
        <v>4</v>
      </c>
      <c r="H24" s="51">
        <v>2.84</v>
      </c>
      <c r="I24" s="51">
        <v>0</v>
      </c>
      <c r="J24" s="51">
        <v>0.1</v>
      </c>
      <c r="K24" s="51">
        <v>0.14000000000000001</v>
      </c>
      <c r="L24" s="51"/>
      <c r="M24" s="51"/>
      <c r="N24" s="51"/>
      <c r="O24" s="51"/>
      <c r="P24" s="51"/>
      <c r="Q24" s="51"/>
      <c r="R24" s="51"/>
      <c r="S24" s="51"/>
      <c r="T24" s="51"/>
      <c r="U24" s="51">
        <f t="shared" si="0"/>
        <v>0.24000000000000002</v>
      </c>
      <c r="W24" s="4"/>
    </row>
    <row r="25" spans="1:23" s="3" customFormat="1" ht="42.75" x14ac:dyDescent="0.2">
      <c r="A25" s="29">
        <f t="shared" si="1"/>
        <v>18</v>
      </c>
      <c r="B25" s="32">
        <v>209678</v>
      </c>
      <c r="C25" s="80" t="s">
        <v>41</v>
      </c>
      <c r="D25" s="85">
        <v>41347830</v>
      </c>
      <c r="E25" s="49">
        <v>5100000</v>
      </c>
      <c r="F25" s="86">
        <v>275437.36</v>
      </c>
      <c r="G25" s="51">
        <v>5</v>
      </c>
      <c r="H25" s="51">
        <v>3.33</v>
      </c>
      <c r="I25" s="51">
        <v>0</v>
      </c>
      <c r="J25" s="51">
        <v>0</v>
      </c>
      <c r="K25" s="51">
        <v>1.7</v>
      </c>
      <c r="L25" s="51"/>
      <c r="M25" s="51"/>
      <c r="N25" s="51"/>
      <c r="O25" s="51"/>
      <c r="P25" s="51"/>
      <c r="Q25" s="51"/>
      <c r="R25" s="51"/>
      <c r="S25" s="51"/>
      <c r="T25" s="51"/>
      <c r="U25" s="51">
        <f t="shared" si="0"/>
        <v>1.7</v>
      </c>
      <c r="W25" s="4"/>
    </row>
    <row r="26" spans="1:23" s="3" customFormat="1" ht="42.75" x14ac:dyDescent="0.2">
      <c r="A26" s="29">
        <f t="shared" si="1"/>
        <v>19</v>
      </c>
      <c r="B26" s="32">
        <v>209677</v>
      </c>
      <c r="C26" s="80" t="s">
        <v>42</v>
      </c>
      <c r="D26" s="85">
        <v>23191912</v>
      </c>
      <c r="E26" s="49">
        <v>3000000</v>
      </c>
      <c r="F26" s="86">
        <v>0</v>
      </c>
      <c r="G26" s="51">
        <v>4</v>
      </c>
      <c r="H26" s="51">
        <v>2.57</v>
      </c>
      <c r="I26" s="51">
        <v>0</v>
      </c>
      <c r="J26" s="51">
        <v>0</v>
      </c>
      <c r="K26" s="51">
        <v>0</v>
      </c>
      <c r="L26" s="51"/>
      <c r="M26" s="51"/>
      <c r="N26" s="51"/>
      <c r="O26" s="51"/>
      <c r="P26" s="51"/>
      <c r="Q26" s="51"/>
      <c r="R26" s="51"/>
      <c r="S26" s="51"/>
      <c r="T26" s="51"/>
      <c r="U26" s="51">
        <f t="shared" si="0"/>
        <v>0</v>
      </c>
      <c r="W26" s="4"/>
    </row>
    <row r="27" spans="1:23" s="3" customFormat="1" ht="42.75" x14ac:dyDescent="0.2">
      <c r="A27" s="29">
        <f t="shared" si="1"/>
        <v>20</v>
      </c>
      <c r="B27" s="31">
        <v>149860</v>
      </c>
      <c r="C27" s="80" t="s">
        <v>20</v>
      </c>
      <c r="D27" s="85">
        <v>3300636</v>
      </c>
      <c r="E27" s="49">
        <v>11430680</v>
      </c>
      <c r="F27" s="86">
        <v>9805023.3300000001</v>
      </c>
      <c r="G27" s="51">
        <v>2</v>
      </c>
      <c r="H27" s="51">
        <v>4.4000000000000004</v>
      </c>
      <c r="I27" s="51">
        <v>0</v>
      </c>
      <c r="J27" s="51">
        <v>2.33</v>
      </c>
      <c r="K27" s="51">
        <v>0</v>
      </c>
      <c r="L27" s="51"/>
      <c r="M27" s="51"/>
      <c r="N27" s="51"/>
      <c r="O27" s="51"/>
      <c r="P27" s="51"/>
      <c r="Q27" s="51"/>
      <c r="R27" s="51"/>
      <c r="S27" s="51"/>
      <c r="T27" s="51"/>
      <c r="U27" s="51">
        <f t="shared" si="0"/>
        <v>2.33</v>
      </c>
      <c r="W27" s="4"/>
    </row>
    <row r="28" spans="1:23" s="3" customFormat="1" ht="42.75" x14ac:dyDescent="0.2">
      <c r="A28" s="29">
        <f t="shared" si="1"/>
        <v>21</v>
      </c>
      <c r="B28" s="31">
        <v>207590</v>
      </c>
      <c r="C28" s="80" t="s">
        <v>43</v>
      </c>
      <c r="D28" s="85">
        <v>23281973</v>
      </c>
      <c r="E28" s="49">
        <v>728638</v>
      </c>
      <c r="F28" s="86">
        <v>728484.87</v>
      </c>
      <c r="G28" s="51">
        <v>7</v>
      </c>
      <c r="H28" s="51">
        <v>0.18</v>
      </c>
      <c r="I28" s="51">
        <v>0</v>
      </c>
      <c r="J28" s="51">
        <v>0</v>
      </c>
      <c r="K28" s="51">
        <v>0.18</v>
      </c>
      <c r="L28" s="51"/>
      <c r="M28" s="51"/>
      <c r="N28" s="51"/>
      <c r="O28" s="51"/>
      <c r="P28" s="51"/>
      <c r="Q28" s="51"/>
      <c r="R28" s="51"/>
      <c r="S28" s="51"/>
      <c r="T28" s="51"/>
      <c r="U28" s="51">
        <f t="shared" si="0"/>
        <v>0.18</v>
      </c>
      <c r="W28" s="4"/>
    </row>
    <row r="29" spans="1:23" s="3" customFormat="1" ht="28.5" x14ac:dyDescent="0.2">
      <c r="A29" s="29">
        <f t="shared" si="1"/>
        <v>22</v>
      </c>
      <c r="B29" s="30">
        <v>208880</v>
      </c>
      <c r="C29" s="80" t="s">
        <v>44</v>
      </c>
      <c r="D29" s="85">
        <v>19500000</v>
      </c>
      <c r="E29" s="49">
        <v>2500000</v>
      </c>
      <c r="F29" s="86">
        <v>968932.4</v>
      </c>
      <c r="G29" s="51">
        <v>6.5</v>
      </c>
      <c r="H29" s="51">
        <v>0.83</v>
      </c>
      <c r="I29" s="51">
        <v>0</v>
      </c>
      <c r="J29" s="51">
        <v>0</v>
      </c>
      <c r="K29" s="51">
        <v>0</v>
      </c>
      <c r="L29" s="51">
        <v>0.42</v>
      </c>
      <c r="M29" s="51"/>
      <c r="N29" s="51"/>
      <c r="O29" s="51"/>
      <c r="P29" s="51"/>
      <c r="Q29" s="51"/>
      <c r="R29" s="51"/>
      <c r="S29" s="51"/>
      <c r="T29" s="51"/>
      <c r="U29" s="51">
        <f t="shared" si="0"/>
        <v>0.42</v>
      </c>
      <c r="W29" s="4"/>
    </row>
    <row r="30" spans="1:23" s="3" customFormat="1" ht="42.75" x14ac:dyDescent="0.2">
      <c r="A30" s="29">
        <f t="shared" si="1"/>
        <v>23</v>
      </c>
      <c r="B30" s="31">
        <v>189454</v>
      </c>
      <c r="C30" s="80" t="s">
        <v>45</v>
      </c>
      <c r="D30" s="85">
        <v>3189111</v>
      </c>
      <c r="E30" s="49">
        <v>14765623</v>
      </c>
      <c r="F30" s="86">
        <v>8502344.0299999993</v>
      </c>
      <c r="G30" s="51">
        <v>8</v>
      </c>
      <c r="H30" s="51">
        <v>8.01</v>
      </c>
      <c r="I30" s="51">
        <v>0</v>
      </c>
      <c r="J30" s="51">
        <v>0.91</v>
      </c>
      <c r="K30" s="51">
        <v>4.9800000000000004</v>
      </c>
      <c r="L30" s="51"/>
      <c r="M30" s="51"/>
      <c r="N30" s="51"/>
      <c r="O30" s="51"/>
      <c r="P30" s="51"/>
      <c r="Q30" s="51"/>
      <c r="R30" s="51"/>
      <c r="S30" s="51"/>
      <c r="T30" s="51"/>
      <c r="U30" s="51">
        <f t="shared" si="0"/>
        <v>5.8900000000000006</v>
      </c>
      <c r="W30" s="4"/>
    </row>
    <row r="31" spans="1:23" ht="42.75" x14ac:dyDescent="0.2">
      <c r="A31" s="29">
        <f t="shared" si="1"/>
        <v>24</v>
      </c>
      <c r="B31" s="30">
        <v>209182</v>
      </c>
      <c r="C31" s="80" t="s">
        <v>46</v>
      </c>
      <c r="D31" s="85">
        <v>14337262</v>
      </c>
      <c r="E31" s="49">
        <v>11000000</v>
      </c>
      <c r="F31" s="86">
        <v>9142152.3200000003</v>
      </c>
      <c r="G31" s="51">
        <v>16</v>
      </c>
      <c r="H31" s="51">
        <v>12.29</v>
      </c>
      <c r="I31" s="51">
        <v>0</v>
      </c>
      <c r="J31" s="51">
        <v>1.24</v>
      </c>
      <c r="K31" s="51">
        <v>0</v>
      </c>
      <c r="L31" s="51"/>
      <c r="M31" s="51"/>
      <c r="N31" s="51"/>
      <c r="O31" s="51"/>
      <c r="P31" s="51"/>
      <c r="Q31" s="51"/>
      <c r="R31" s="51"/>
      <c r="S31" s="51"/>
      <c r="T31" s="51"/>
      <c r="U31" s="51">
        <f t="shared" si="0"/>
        <v>1.24</v>
      </c>
      <c r="W31" s="4"/>
    </row>
    <row r="32" spans="1:23" s="3" customFormat="1" ht="42.75" x14ac:dyDescent="0.2">
      <c r="A32" s="29">
        <f t="shared" si="1"/>
        <v>25</v>
      </c>
      <c r="B32" s="32">
        <v>210036</v>
      </c>
      <c r="C32" s="80" t="s">
        <v>47</v>
      </c>
      <c r="D32" s="85">
        <v>18184000</v>
      </c>
      <c r="E32" s="49">
        <v>16865600</v>
      </c>
      <c r="F32" s="86">
        <v>11129472.970000001</v>
      </c>
      <c r="G32" s="51">
        <v>18</v>
      </c>
      <c r="H32" s="51">
        <v>16.87</v>
      </c>
      <c r="I32" s="51">
        <v>0</v>
      </c>
      <c r="J32" s="51">
        <v>0</v>
      </c>
      <c r="K32" s="51">
        <v>0</v>
      </c>
      <c r="L32" s="51">
        <v>12.02</v>
      </c>
      <c r="M32" s="51"/>
      <c r="N32" s="51"/>
      <c r="O32" s="51"/>
      <c r="P32" s="51"/>
      <c r="Q32" s="51"/>
      <c r="R32" s="51"/>
      <c r="S32" s="51"/>
      <c r="T32" s="51"/>
      <c r="U32" s="51">
        <f t="shared" si="0"/>
        <v>12.02</v>
      </c>
      <c r="W32" s="4"/>
    </row>
    <row r="33" spans="1:23" s="3" customFormat="1" ht="28.5" x14ac:dyDescent="0.2">
      <c r="A33" s="29">
        <f t="shared" si="1"/>
        <v>26</v>
      </c>
      <c r="B33" s="30">
        <v>209016</v>
      </c>
      <c r="C33" s="80" t="s">
        <v>48</v>
      </c>
      <c r="D33" s="85">
        <v>22077494</v>
      </c>
      <c r="E33" s="49">
        <v>40819071</v>
      </c>
      <c r="F33" s="86">
        <v>11452871.65</v>
      </c>
      <c r="G33" s="51">
        <v>12</v>
      </c>
      <c r="H33" s="51">
        <v>13.17</v>
      </c>
      <c r="I33" s="51">
        <v>0</v>
      </c>
      <c r="J33" s="51">
        <v>3.43</v>
      </c>
      <c r="K33" s="51">
        <v>8.1</v>
      </c>
      <c r="L33" s="51"/>
      <c r="M33" s="51"/>
      <c r="N33" s="51"/>
      <c r="O33" s="51"/>
      <c r="P33" s="51"/>
      <c r="Q33" s="51"/>
      <c r="R33" s="51"/>
      <c r="S33" s="51"/>
      <c r="T33" s="51"/>
      <c r="U33" s="51">
        <f t="shared" si="0"/>
        <v>11.53</v>
      </c>
      <c r="W33" s="4"/>
    </row>
    <row r="34" spans="1:23" s="3" customFormat="1" ht="42.75" x14ac:dyDescent="0.2">
      <c r="A34" s="29">
        <f t="shared" si="1"/>
        <v>27</v>
      </c>
      <c r="B34" s="30">
        <v>209012</v>
      </c>
      <c r="C34" s="80" t="s">
        <v>49</v>
      </c>
      <c r="D34" s="85">
        <v>1841836</v>
      </c>
      <c r="E34" s="49">
        <v>11262754</v>
      </c>
      <c r="F34" s="86">
        <v>0</v>
      </c>
      <c r="G34" s="51">
        <v>13</v>
      </c>
      <c r="H34" s="51">
        <v>5.12</v>
      </c>
      <c r="I34" s="51">
        <v>0</v>
      </c>
      <c r="J34" s="51">
        <v>0</v>
      </c>
      <c r="K34" s="51">
        <v>0</v>
      </c>
      <c r="L34" s="51"/>
      <c r="M34" s="51"/>
      <c r="N34" s="51"/>
      <c r="O34" s="51"/>
      <c r="P34" s="51"/>
      <c r="Q34" s="51"/>
      <c r="R34" s="51"/>
      <c r="S34" s="51"/>
      <c r="T34" s="51"/>
      <c r="U34" s="51">
        <f t="shared" si="0"/>
        <v>0</v>
      </c>
      <c r="W34" s="4"/>
    </row>
    <row r="35" spans="1:23" s="3" customFormat="1" ht="42.75" x14ac:dyDescent="0.2">
      <c r="A35" s="29">
        <f t="shared" si="1"/>
        <v>28</v>
      </c>
      <c r="B35" s="30">
        <v>209018</v>
      </c>
      <c r="C35" s="80" t="s">
        <v>50</v>
      </c>
      <c r="D35" s="85">
        <v>559512</v>
      </c>
      <c r="E35" s="49">
        <v>16524279</v>
      </c>
      <c r="F35" s="86">
        <v>10431742.029999999</v>
      </c>
      <c r="G35" s="51">
        <v>17</v>
      </c>
      <c r="H35" s="51">
        <v>6.35</v>
      </c>
      <c r="I35" s="51">
        <v>0</v>
      </c>
      <c r="J35" s="51">
        <v>2.5299999999999998</v>
      </c>
      <c r="K35" s="51">
        <v>3.19</v>
      </c>
      <c r="L35" s="51"/>
      <c r="M35" s="51"/>
      <c r="N35" s="51"/>
      <c r="O35" s="51"/>
      <c r="P35" s="51"/>
      <c r="Q35" s="51"/>
      <c r="R35" s="51"/>
      <c r="S35" s="51"/>
      <c r="T35" s="51"/>
      <c r="U35" s="51">
        <f t="shared" si="0"/>
        <v>5.72</v>
      </c>
      <c r="W35" s="4"/>
    </row>
    <row r="36" spans="1:23" s="3" customFormat="1" ht="28.5" x14ac:dyDescent="0.2">
      <c r="A36" s="29">
        <f t="shared" si="1"/>
        <v>29</v>
      </c>
      <c r="B36" s="30">
        <v>209014</v>
      </c>
      <c r="C36" s="80" t="s">
        <v>51</v>
      </c>
      <c r="D36" s="85">
        <v>477110</v>
      </c>
      <c r="E36" s="49">
        <v>3005346</v>
      </c>
      <c r="F36" s="86">
        <v>959027.59</v>
      </c>
      <c r="G36" s="51">
        <v>12</v>
      </c>
      <c r="H36" s="51">
        <v>1.25</v>
      </c>
      <c r="I36" s="51">
        <v>0</v>
      </c>
      <c r="J36" s="51">
        <v>0.4</v>
      </c>
      <c r="K36" s="51">
        <v>0</v>
      </c>
      <c r="L36" s="51"/>
      <c r="M36" s="51"/>
      <c r="N36" s="51"/>
      <c r="O36" s="51"/>
      <c r="P36" s="51"/>
      <c r="Q36" s="51"/>
      <c r="R36" s="51"/>
      <c r="S36" s="51"/>
      <c r="T36" s="51"/>
      <c r="U36" s="51">
        <f t="shared" si="0"/>
        <v>0.4</v>
      </c>
      <c r="W36" s="4"/>
    </row>
    <row r="37" spans="1:23" s="3" customFormat="1" ht="28.5" x14ac:dyDescent="0.2">
      <c r="A37" s="29">
        <f t="shared" si="1"/>
        <v>30</v>
      </c>
      <c r="B37" s="30">
        <v>209055</v>
      </c>
      <c r="C37" s="80" t="s">
        <v>52</v>
      </c>
      <c r="D37" s="85">
        <v>347200</v>
      </c>
      <c r="E37" s="49">
        <v>347200</v>
      </c>
      <c r="F37" s="86">
        <v>0</v>
      </c>
      <c r="G37" s="51">
        <v>10</v>
      </c>
      <c r="H37" s="51">
        <v>1</v>
      </c>
      <c r="I37" s="51">
        <v>0</v>
      </c>
      <c r="J37" s="51">
        <v>0</v>
      </c>
      <c r="K37" s="51">
        <v>0</v>
      </c>
      <c r="L37" s="51"/>
      <c r="M37" s="51"/>
      <c r="N37" s="51"/>
      <c r="O37" s="51"/>
      <c r="P37" s="51"/>
      <c r="Q37" s="51"/>
      <c r="R37" s="51"/>
      <c r="S37" s="51"/>
      <c r="T37" s="51"/>
      <c r="U37" s="51">
        <f t="shared" si="0"/>
        <v>0</v>
      </c>
      <c r="W37" s="4"/>
    </row>
    <row r="38" spans="1:23" s="3" customFormat="1" ht="42.75" x14ac:dyDescent="0.2">
      <c r="A38" s="29">
        <f t="shared" si="1"/>
        <v>31</v>
      </c>
      <c r="B38" s="30">
        <v>208415</v>
      </c>
      <c r="C38" s="80" t="s">
        <v>53</v>
      </c>
      <c r="D38" s="85">
        <v>48600000</v>
      </c>
      <c r="E38" s="49">
        <v>65959387</v>
      </c>
      <c r="F38" s="86">
        <v>30200597.199999999</v>
      </c>
      <c r="G38" s="51">
        <v>17</v>
      </c>
      <c r="H38" s="51">
        <v>29.37</v>
      </c>
      <c r="I38" s="51">
        <v>0</v>
      </c>
      <c r="J38" s="51">
        <v>6.08</v>
      </c>
      <c r="K38" s="51">
        <v>9.51</v>
      </c>
      <c r="L38" s="51"/>
      <c r="M38" s="51"/>
      <c r="N38" s="51"/>
      <c r="O38" s="51"/>
      <c r="P38" s="51"/>
      <c r="Q38" s="51"/>
      <c r="R38" s="51"/>
      <c r="S38" s="51"/>
      <c r="T38" s="51"/>
      <c r="U38" s="51">
        <f t="shared" si="0"/>
        <v>15.59</v>
      </c>
      <c r="W38" s="4"/>
    </row>
    <row r="39" spans="1:23" s="3" customFormat="1" ht="57" x14ac:dyDescent="0.2">
      <c r="A39" s="29">
        <f t="shared" si="1"/>
        <v>32</v>
      </c>
      <c r="B39" s="30">
        <v>209682</v>
      </c>
      <c r="C39" s="80" t="s">
        <v>54</v>
      </c>
      <c r="D39" s="85">
        <v>50319389</v>
      </c>
      <c r="E39" s="49">
        <v>71266064</v>
      </c>
      <c r="F39" s="86">
        <v>20889071.260000002</v>
      </c>
      <c r="G39" s="51">
        <v>12</v>
      </c>
      <c r="H39" s="51">
        <v>16.97</v>
      </c>
      <c r="I39" s="51">
        <v>0</v>
      </c>
      <c r="J39" s="51">
        <v>3.73</v>
      </c>
      <c r="K39" s="51">
        <v>4.8099999999999996</v>
      </c>
      <c r="L39" s="51"/>
      <c r="M39" s="51"/>
      <c r="N39" s="51"/>
      <c r="O39" s="51"/>
      <c r="P39" s="51"/>
      <c r="Q39" s="51"/>
      <c r="R39" s="51"/>
      <c r="S39" s="51"/>
      <c r="T39" s="51"/>
      <c r="U39" s="51">
        <f t="shared" si="0"/>
        <v>8.5399999999999991</v>
      </c>
      <c r="W39" s="4"/>
    </row>
    <row r="40" spans="1:23" s="3" customFormat="1" ht="28.5" x14ac:dyDescent="0.2">
      <c r="A40" s="29">
        <f t="shared" si="1"/>
        <v>33</v>
      </c>
      <c r="B40" s="31">
        <v>207593</v>
      </c>
      <c r="C40" s="80" t="s">
        <v>55</v>
      </c>
      <c r="D40" s="85">
        <v>527289</v>
      </c>
      <c r="E40" s="49">
        <v>13074937</v>
      </c>
      <c r="F40" s="86">
        <v>8672561.1300000008</v>
      </c>
      <c r="G40" s="51">
        <v>7</v>
      </c>
      <c r="H40" s="51">
        <v>4.09</v>
      </c>
      <c r="I40" s="51">
        <v>0</v>
      </c>
      <c r="J40" s="51">
        <v>0</v>
      </c>
      <c r="K40" s="51">
        <v>2.67</v>
      </c>
      <c r="L40" s="51"/>
      <c r="M40" s="51"/>
      <c r="N40" s="51"/>
      <c r="O40" s="51"/>
      <c r="P40" s="51"/>
      <c r="Q40" s="51"/>
      <c r="R40" s="51"/>
      <c r="S40" s="51"/>
      <c r="T40" s="51"/>
      <c r="U40" s="51">
        <f t="shared" si="0"/>
        <v>2.67</v>
      </c>
      <c r="W40" s="4"/>
    </row>
    <row r="41" spans="1:23" s="3" customFormat="1" ht="28.5" x14ac:dyDescent="0.2">
      <c r="A41" s="29">
        <f t="shared" si="1"/>
        <v>34</v>
      </c>
      <c r="B41" s="31">
        <v>208924</v>
      </c>
      <c r="C41" s="80" t="s">
        <v>56</v>
      </c>
      <c r="D41" s="85">
        <v>488888</v>
      </c>
      <c r="E41" s="49">
        <v>37088225</v>
      </c>
      <c r="F41" s="86">
        <v>27934592.530000001</v>
      </c>
      <c r="G41" s="51">
        <v>8</v>
      </c>
      <c r="H41" s="51">
        <v>10.75</v>
      </c>
      <c r="I41" s="51">
        <v>0</v>
      </c>
      <c r="J41" s="51">
        <v>0.3</v>
      </c>
      <c r="K41" s="51">
        <v>4.12</v>
      </c>
      <c r="L41" s="51"/>
      <c r="M41" s="51"/>
      <c r="N41" s="51"/>
      <c r="O41" s="51"/>
      <c r="P41" s="51"/>
      <c r="Q41" s="51"/>
      <c r="R41" s="51"/>
      <c r="S41" s="51"/>
      <c r="T41" s="51"/>
      <c r="U41" s="51">
        <f t="shared" si="0"/>
        <v>4.42</v>
      </c>
      <c r="W41" s="4"/>
    </row>
    <row r="42" spans="1:23" s="3" customFormat="1" ht="28.5" x14ac:dyDescent="0.2">
      <c r="A42" s="29">
        <f t="shared" si="1"/>
        <v>35</v>
      </c>
      <c r="B42" s="31">
        <v>208647</v>
      </c>
      <c r="C42" s="80" t="s">
        <v>57</v>
      </c>
      <c r="D42" s="85">
        <v>322223</v>
      </c>
      <c r="E42" s="49">
        <v>2186819</v>
      </c>
      <c r="F42" s="86">
        <v>478948.5</v>
      </c>
      <c r="G42" s="51">
        <v>8</v>
      </c>
      <c r="H42" s="51">
        <v>0.73</v>
      </c>
      <c r="I42" s="51">
        <v>0</v>
      </c>
      <c r="J42" s="51">
        <v>0.23</v>
      </c>
      <c r="K42" s="51">
        <v>0</v>
      </c>
      <c r="L42" s="51"/>
      <c r="M42" s="51"/>
      <c r="N42" s="51"/>
      <c r="O42" s="51"/>
      <c r="P42" s="51"/>
      <c r="Q42" s="51"/>
      <c r="R42" s="51"/>
      <c r="S42" s="51"/>
      <c r="T42" s="51"/>
      <c r="U42" s="51">
        <f t="shared" si="0"/>
        <v>0.23</v>
      </c>
      <c r="W42" s="4"/>
    </row>
    <row r="43" spans="1:23" s="3" customFormat="1" ht="42.75" x14ac:dyDescent="0.2">
      <c r="A43" s="29">
        <f t="shared" si="1"/>
        <v>36</v>
      </c>
      <c r="B43" s="32">
        <v>209047</v>
      </c>
      <c r="C43" s="80" t="s">
        <v>58</v>
      </c>
      <c r="D43" s="85">
        <v>1013563</v>
      </c>
      <c r="E43" s="49">
        <v>6513563</v>
      </c>
      <c r="F43" s="86">
        <v>0</v>
      </c>
      <c r="G43" s="51">
        <v>0.81</v>
      </c>
      <c r="H43" s="51">
        <v>3.62</v>
      </c>
      <c r="I43" s="51">
        <v>0</v>
      </c>
      <c r="J43" s="51">
        <v>0</v>
      </c>
      <c r="K43" s="51">
        <v>0</v>
      </c>
      <c r="L43" s="51"/>
      <c r="M43" s="51"/>
      <c r="N43" s="51"/>
      <c r="O43" s="51"/>
      <c r="P43" s="51"/>
      <c r="Q43" s="51"/>
      <c r="R43" s="51"/>
      <c r="S43" s="51"/>
      <c r="T43" s="51"/>
      <c r="U43" s="51">
        <f t="shared" si="0"/>
        <v>0</v>
      </c>
      <c r="W43" s="4"/>
    </row>
    <row r="44" spans="1:23" s="3" customFormat="1" ht="43.5" thickBot="1" x14ac:dyDescent="0.25">
      <c r="A44" s="29">
        <f t="shared" si="1"/>
        <v>37</v>
      </c>
      <c r="B44" s="30">
        <v>209020</v>
      </c>
      <c r="C44" s="80" t="s">
        <v>59</v>
      </c>
      <c r="D44" s="85">
        <v>1013563</v>
      </c>
      <c r="E44" s="49">
        <v>8513563</v>
      </c>
      <c r="F44" s="86">
        <v>5805041.7000000002</v>
      </c>
      <c r="G44" s="52">
        <v>15</v>
      </c>
      <c r="H44" s="52">
        <v>2.84</v>
      </c>
      <c r="I44" s="51">
        <v>0</v>
      </c>
      <c r="J44" s="51">
        <v>0.35</v>
      </c>
      <c r="K44" s="51">
        <v>0</v>
      </c>
      <c r="L44" s="51"/>
      <c r="M44" s="51"/>
      <c r="N44" s="51"/>
      <c r="O44" s="51"/>
      <c r="P44" s="51"/>
      <c r="Q44" s="51"/>
      <c r="R44" s="51"/>
      <c r="S44" s="51"/>
      <c r="T44" s="51"/>
      <c r="U44" s="51">
        <f t="shared" si="0"/>
        <v>0.35</v>
      </c>
      <c r="W44" s="4"/>
    </row>
    <row r="45" spans="1:23" s="3" customFormat="1" ht="43.5" thickBot="1" x14ac:dyDescent="0.25">
      <c r="A45" s="29">
        <f t="shared" si="1"/>
        <v>38</v>
      </c>
      <c r="B45" s="31">
        <v>209051</v>
      </c>
      <c r="C45" s="80" t="s">
        <v>60</v>
      </c>
      <c r="D45" s="85">
        <v>54304761</v>
      </c>
      <c r="E45" s="49">
        <v>66328509</v>
      </c>
      <c r="F45" s="86">
        <v>6622630.1900000004</v>
      </c>
      <c r="G45" s="52">
        <v>12</v>
      </c>
      <c r="H45" s="52">
        <v>14.73</v>
      </c>
      <c r="I45" s="51">
        <v>0</v>
      </c>
      <c r="J45" s="51">
        <v>0.4</v>
      </c>
      <c r="K45" s="51">
        <v>7.05</v>
      </c>
      <c r="L45" s="51"/>
      <c r="M45" s="51"/>
      <c r="N45" s="51"/>
      <c r="O45" s="51"/>
      <c r="P45" s="51"/>
      <c r="Q45" s="51"/>
      <c r="R45" s="51"/>
      <c r="S45" s="51"/>
      <c r="T45" s="51"/>
      <c r="U45" s="51">
        <f t="shared" si="0"/>
        <v>7.45</v>
      </c>
      <c r="W45" s="4"/>
    </row>
    <row r="46" spans="1:23" ht="42.75" x14ac:dyDescent="0.2">
      <c r="A46" s="29">
        <v>39</v>
      </c>
      <c r="B46" s="30">
        <v>221397</v>
      </c>
      <c r="C46" s="80" t="s">
        <v>61</v>
      </c>
      <c r="D46" s="85">
        <v>0</v>
      </c>
      <c r="E46" s="49">
        <v>100000</v>
      </c>
      <c r="F46" s="86">
        <v>0</v>
      </c>
      <c r="G46" s="50">
        <v>16</v>
      </c>
      <c r="H46" s="50">
        <v>0.05</v>
      </c>
      <c r="I46" s="51">
        <v>0</v>
      </c>
      <c r="J46" s="51">
        <v>0</v>
      </c>
      <c r="K46" s="51">
        <v>0</v>
      </c>
      <c r="L46" s="51"/>
      <c r="M46" s="51"/>
      <c r="N46" s="51"/>
      <c r="O46" s="51"/>
      <c r="P46" s="51"/>
      <c r="Q46" s="51"/>
      <c r="R46" s="51"/>
      <c r="S46" s="51"/>
      <c r="T46" s="51"/>
      <c r="U46" s="51">
        <f t="shared" si="0"/>
        <v>0</v>
      </c>
      <c r="W46" s="4"/>
    </row>
    <row r="47" spans="1:23" ht="42.75" x14ac:dyDescent="0.2">
      <c r="A47" s="29">
        <f t="shared" ref="A47:A82" si="2">A46+1</f>
        <v>40</v>
      </c>
      <c r="B47" s="30">
        <v>209418</v>
      </c>
      <c r="C47" s="80" t="s">
        <v>62</v>
      </c>
      <c r="D47" s="85">
        <v>0</v>
      </c>
      <c r="E47" s="49">
        <v>87285</v>
      </c>
      <c r="F47" s="86">
        <v>87284.27</v>
      </c>
      <c r="G47" s="51">
        <v>1</v>
      </c>
      <c r="H47" s="51">
        <v>0.1</v>
      </c>
      <c r="I47" s="51">
        <v>0</v>
      </c>
      <c r="J47" s="51">
        <v>0</v>
      </c>
      <c r="K47" s="51">
        <v>0.1</v>
      </c>
      <c r="L47" s="51"/>
      <c r="M47" s="51"/>
      <c r="N47" s="51"/>
      <c r="O47" s="51"/>
      <c r="P47" s="51"/>
      <c r="Q47" s="51"/>
      <c r="R47" s="51"/>
      <c r="S47" s="51"/>
      <c r="T47" s="51"/>
      <c r="U47" s="51">
        <f t="shared" si="0"/>
        <v>0.1</v>
      </c>
      <c r="W47" s="4"/>
    </row>
    <row r="48" spans="1:23" ht="57" x14ac:dyDescent="0.2">
      <c r="A48" s="29">
        <f t="shared" si="2"/>
        <v>41</v>
      </c>
      <c r="B48" s="30">
        <v>214031</v>
      </c>
      <c r="C48" s="80" t="s">
        <v>63</v>
      </c>
      <c r="D48" s="85">
        <v>0</v>
      </c>
      <c r="E48" s="49">
        <v>89623</v>
      </c>
      <c r="F48" s="86">
        <v>89622.71</v>
      </c>
      <c r="G48" s="53">
        <v>1</v>
      </c>
      <c r="H48" s="53">
        <v>0.1</v>
      </c>
      <c r="I48" s="51">
        <v>0</v>
      </c>
      <c r="J48" s="51">
        <v>0</v>
      </c>
      <c r="K48" s="51">
        <v>0.1</v>
      </c>
      <c r="L48" s="51"/>
      <c r="M48" s="51"/>
      <c r="N48" s="51"/>
      <c r="O48" s="51"/>
      <c r="P48" s="51"/>
      <c r="Q48" s="51"/>
      <c r="R48" s="51"/>
      <c r="S48" s="51"/>
      <c r="T48" s="51"/>
      <c r="U48" s="51">
        <f t="shared" si="0"/>
        <v>0.1</v>
      </c>
      <c r="W48" s="4"/>
    </row>
    <row r="49" spans="1:23" ht="57" x14ac:dyDescent="0.2">
      <c r="A49" s="29">
        <f t="shared" si="2"/>
        <v>42</v>
      </c>
      <c r="B49" s="30">
        <v>210096</v>
      </c>
      <c r="C49" s="80" t="s">
        <v>64</v>
      </c>
      <c r="D49" s="85">
        <v>750000</v>
      </c>
      <c r="E49" s="49">
        <v>750000</v>
      </c>
      <c r="F49" s="86">
        <v>0</v>
      </c>
      <c r="G49" s="51">
        <v>5</v>
      </c>
      <c r="H49" s="51">
        <v>5</v>
      </c>
      <c r="I49" s="51">
        <v>0</v>
      </c>
      <c r="J49" s="51">
        <v>0</v>
      </c>
      <c r="K49" s="51">
        <v>0</v>
      </c>
      <c r="L49" s="51"/>
      <c r="M49" s="51"/>
      <c r="N49" s="51"/>
      <c r="O49" s="51"/>
      <c r="P49" s="51"/>
      <c r="Q49" s="51"/>
      <c r="R49" s="51"/>
      <c r="S49" s="51"/>
      <c r="T49" s="51"/>
      <c r="U49" s="51">
        <f t="shared" si="0"/>
        <v>0</v>
      </c>
      <c r="W49" s="4"/>
    </row>
    <row r="50" spans="1:23" ht="42.75" x14ac:dyDescent="0.2">
      <c r="A50" s="29">
        <f t="shared" si="2"/>
        <v>43</v>
      </c>
      <c r="B50" s="30">
        <v>189499</v>
      </c>
      <c r="C50" s="80" t="s">
        <v>65</v>
      </c>
      <c r="D50" s="85">
        <v>46050000</v>
      </c>
      <c r="E50" s="49">
        <v>46050000</v>
      </c>
      <c r="F50" s="86">
        <v>7730907.9299999997</v>
      </c>
      <c r="G50" s="51">
        <v>1</v>
      </c>
      <c r="H50" s="51">
        <v>1</v>
      </c>
      <c r="I50" s="51">
        <v>0</v>
      </c>
      <c r="J50" s="51">
        <v>0</v>
      </c>
      <c r="K50" s="51">
        <v>0</v>
      </c>
      <c r="L50" s="51">
        <v>0.51</v>
      </c>
      <c r="M50" s="51"/>
      <c r="N50" s="51"/>
      <c r="O50" s="51"/>
      <c r="P50" s="51"/>
      <c r="Q50" s="51"/>
      <c r="R50" s="51"/>
      <c r="S50" s="51"/>
      <c r="T50" s="51"/>
      <c r="U50" s="51">
        <f t="shared" si="0"/>
        <v>0.51</v>
      </c>
      <c r="W50" s="4"/>
    </row>
    <row r="51" spans="1:23" ht="28.5" x14ac:dyDescent="0.2">
      <c r="A51" s="29">
        <f t="shared" si="2"/>
        <v>44</v>
      </c>
      <c r="B51" s="30">
        <v>211604</v>
      </c>
      <c r="C51" s="80" t="s">
        <v>66</v>
      </c>
      <c r="D51" s="85">
        <v>11000000</v>
      </c>
      <c r="E51" s="49">
        <v>11355810</v>
      </c>
      <c r="F51" s="86">
        <v>0</v>
      </c>
      <c r="G51" s="51">
        <v>12</v>
      </c>
      <c r="H51" s="51">
        <v>1.89</v>
      </c>
      <c r="I51" s="51">
        <v>0</v>
      </c>
      <c r="J51" s="51">
        <v>0</v>
      </c>
      <c r="K51" s="51">
        <v>0</v>
      </c>
      <c r="L51" s="51"/>
      <c r="M51" s="51"/>
      <c r="N51" s="51"/>
      <c r="O51" s="51"/>
      <c r="P51" s="51"/>
      <c r="Q51" s="51"/>
      <c r="R51" s="51"/>
      <c r="S51" s="51"/>
      <c r="T51" s="51"/>
      <c r="U51" s="51">
        <f t="shared" si="0"/>
        <v>0</v>
      </c>
      <c r="W51" s="4"/>
    </row>
    <row r="52" spans="1:23" ht="42.75" x14ac:dyDescent="0.2">
      <c r="A52" s="29">
        <f t="shared" si="2"/>
        <v>45</v>
      </c>
      <c r="B52" s="30">
        <v>221396</v>
      </c>
      <c r="C52" s="80" t="s">
        <v>67</v>
      </c>
      <c r="D52" s="85">
        <v>0</v>
      </c>
      <c r="E52" s="49">
        <v>7470042</v>
      </c>
      <c r="F52" s="86">
        <v>4108522.88</v>
      </c>
      <c r="G52" s="51">
        <v>16</v>
      </c>
      <c r="H52" s="51">
        <v>1</v>
      </c>
      <c r="I52" s="51">
        <v>0</v>
      </c>
      <c r="J52" s="51">
        <v>0</v>
      </c>
      <c r="K52" s="51">
        <v>0</v>
      </c>
      <c r="L52" s="51"/>
      <c r="M52" s="51"/>
      <c r="N52" s="51"/>
      <c r="O52" s="51"/>
      <c r="P52" s="51"/>
      <c r="Q52" s="51"/>
      <c r="R52" s="51"/>
      <c r="S52" s="51"/>
      <c r="T52" s="51"/>
      <c r="U52" s="51">
        <f t="shared" si="0"/>
        <v>0</v>
      </c>
      <c r="W52" s="4"/>
    </row>
    <row r="53" spans="1:23" ht="42.75" x14ac:dyDescent="0.2">
      <c r="A53" s="29">
        <v>46</v>
      </c>
      <c r="B53" s="31">
        <v>116527</v>
      </c>
      <c r="C53" s="80" t="s">
        <v>68</v>
      </c>
      <c r="D53" s="85">
        <v>36475246</v>
      </c>
      <c r="E53" s="49">
        <v>36475246</v>
      </c>
      <c r="F53" s="86">
        <v>4663053.34</v>
      </c>
      <c r="G53" s="51">
        <v>5</v>
      </c>
      <c r="H53" s="51">
        <v>17.29</v>
      </c>
      <c r="I53" s="51">
        <v>0</v>
      </c>
      <c r="J53" s="51">
        <v>0.62</v>
      </c>
      <c r="K53" s="51">
        <v>8.09</v>
      </c>
      <c r="L53" s="51"/>
      <c r="M53" s="51"/>
      <c r="N53" s="51"/>
      <c r="O53" s="51"/>
      <c r="P53" s="51"/>
      <c r="Q53" s="51"/>
      <c r="R53" s="51"/>
      <c r="S53" s="51"/>
      <c r="T53" s="51"/>
      <c r="U53" s="51">
        <f t="shared" si="0"/>
        <v>8.7099999999999991</v>
      </c>
      <c r="W53" s="4"/>
    </row>
    <row r="54" spans="1:23" ht="42.75" x14ac:dyDescent="0.2">
      <c r="A54" s="29">
        <f t="shared" si="2"/>
        <v>47</v>
      </c>
      <c r="B54" s="31">
        <v>132258</v>
      </c>
      <c r="C54" s="80" t="s">
        <v>69</v>
      </c>
      <c r="D54" s="85">
        <v>45347603</v>
      </c>
      <c r="E54" s="49">
        <v>45347603</v>
      </c>
      <c r="F54" s="86">
        <v>1878715.59</v>
      </c>
      <c r="G54" s="51">
        <v>5</v>
      </c>
      <c r="H54" s="51">
        <v>22.9</v>
      </c>
      <c r="I54" s="51">
        <v>0</v>
      </c>
      <c r="J54" s="51">
        <v>0.31</v>
      </c>
      <c r="K54" s="51">
        <v>7.07</v>
      </c>
      <c r="L54" s="51"/>
      <c r="M54" s="51"/>
      <c r="N54" s="51"/>
      <c r="O54" s="51"/>
      <c r="P54" s="51"/>
      <c r="Q54" s="51"/>
      <c r="R54" s="51"/>
      <c r="S54" s="51"/>
      <c r="T54" s="51"/>
      <c r="U54" s="51">
        <f t="shared" si="0"/>
        <v>7.38</v>
      </c>
      <c r="W54" s="4"/>
    </row>
    <row r="55" spans="1:23" ht="42.75" x14ac:dyDescent="0.2">
      <c r="A55" s="29">
        <v>48</v>
      </c>
      <c r="B55" s="32">
        <v>209134</v>
      </c>
      <c r="C55" s="80" t="s">
        <v>70</v>
      </c>
      <c r="D55" s="85">
        <v>29025000</v>
      </c>
      <c r="E55" s="49">
        <v>245987</v>
      </c>
      <c r="F55" s="86">
        <v>245986.1</v>
      </c>
      <c r="G55" s="51">
        <v>150</v>
      </c>
      <c r="H55" s="51">
        <v>1.34</v>
      </c>
      <c r="I55" s="51">
        <v>0</v>
      </c>
      <c r="J55" s="51">
        <v>0</v>
      </c>
      <c r="K55" s="51">
        <v>0.13</v>
      </c>
      <c r="L55" s="51"/>
      <c r="M55" s="51"/>
      <c r="N55" s="51"/>
      <c r="O55" s="51"/>
      <c r="P55" s="51"/>
      <c r="Q55" s="51"/>
      <c r="R55" s="51"/>
      <c r="S55" s="51"/>
      <c r="T55" s="51"/>
      <c r="U55" s="51">
        <f t="shared" si="0"/>
        <v>0.13</v>
      </c>
      <c r="W55" s="4"/>
    </row>
    <row r="56" spans="1:23" ht="42.75" x14ac:dyDescent="0.2">
      <c r="A56" s="29">
        <f t="shared" si="2"/>
        <v>49</v>
      </c>
      <c r="B56" s="31">
        <v>189831</v>
      </c>
      <c r="C56" s="80" t="s">
        <v>71</v>
      </c>
      <c r="D56" s="85">
        <v>10750000</v>
      </c>
      <c r="E56" s="49">
        <v>10750000</v>
      </c>
      <c r="F56" s="86">
        <v>0</v>
      </c>
      <c r="G56" s="51">
        <v>126</v>
      </c>
      <c r="H56" s="51">
        <v>100</v>
      </c>
      <c r="I56" s="51">
        <v>0</v>
      </c>
      <c r="J56" s="51">
        <v>0</v>
      </c>
      <c r="K56" s="51">
        <v>0</v>
      </c>
      <c r="L56" s="51"/>
      <c r="M56" s="51"/>
      <c r="N56" s="51"/>
      <c r="O56" s="51"/>
      <c r="P56" s="51"/>
      <c r="Q56" s="51"/>
      <c r="R56" s="51"/>
      <c r="S56" s="51"/>
      <c r="T56" s="51"/>
      <c r="U56" s="51">
        <f t="shared" si="0"/>
        <v>0</v>
      </c>
      <c r="W56" s="4"/>
    </row>
    <row r="57" spans="1:23" ht="28.5" x14ac:dyDescent="0.2">
      <c r="A57" s="29">
        <v>50</v>
      </c>
      <c r="B57" s="31">
        <v>210328</v>
      </c>
      <c r="C57" s="80" t="s">
        <v>72</v>
      </c>
      <c r="D57" s="85">
        <v>15000000</v>
      </c>
      <c r="E57" s="49">
        <v>33104751</v>
      </c>
      <c r="F57" s="86">
        <v>25195674.77</v>
      </c>
      <c r="G57" s="51">
        <v>90</v>
      </c>
      <c r="H57" s="51">
        <v>68.56</v>
      </c>
      <c r="I57" s="51">
        <v>0</v>
      </c>
      <c r="J57" s="51">
        <v>8.08</v>
      </c>
      <c r="K57" s="51">
        <v>25.53</v>
      </c>
      <c r="L57" s="51"/>
      <c r="M57" s="51"/>
      <c r="N57" s="51"/>
      <c r="O57" s="51"/>
      <c r="P57" s="51"/>
      <c r="Q57" s="51"/>
      <c r="R57" s="51"/>
      <c r="S57" s="51"/>
      <c r="T57" s="51"/>
      <c r="U57" s="51">
        <f t="shared" si="0"/>
        <v>33.61</v>
      </c>
      <c r="W57" s="4"/>
    </row>
    <row r="58" spans="1:23" ht="28.5" x14ac:dyDescent="0.2">
      <c r="A58" s="29">
        <v>51</v>
      </c>
      <c r="B58" s="31">
        <v>189823</v>
      </c>
      <c r="C58" s="80" t="s">
        <v>21</v>
      </c>
      <c r="D58" s="85">
        <v>76315100</v>
      </c>
      <c r="E58" s="49">
        <v>44796230</v>
      </c>
      <c r="F58" s="86">
        <v>0</v>
      </c>
      <c r="G58" s="51">
        <v>100</v>
      </c>
      <c r="H58" s="51">
        <v>35.21</v>
      </c>
      <c r="I58" s="51">
        <v>0</v>
      </c>
      <c r="J58" s="51">
        <v>0</v>
      </c>
      <c r="K58" s="51">
        <v>0</v>
      </c>
      <c r="L58" s="51"/>
      <c r="M58" s="51"/>
      <c r="N58" s="51"/>
      <c r="O58" s="51"/>
      <c r="P58" s="51"/>
      <c r="Q58" s="51"/>
      <c r="R58" s="51"/>
      <c r="S58" s="51"/>
      <c r="T58" s="51"/>
      <c r="U58" s="51">
        <f t="shared" ref="U58:U91" si="3">SUM(I58:T58)</f>
        <v>0</v>
      </c>
      <c r="W58" s="4"/>
    </row>
    <row r="59" spans="1:23" ht="28.5" x14ac:dyDescent="0.2">
      <c r="A59" s="29">
        <v>52</v>
      </c>
      <c r="B59" s="31">
        <v>190108</v>
      </c>
      <c r="C59" s="80" t="s">
        <v>73</v>
      </c>
      <c r="D59" s="85">
        <v>0</v>
      </c>
      <c r="E59" s="49">
        <v>48103659</v>
      </c>
      <c r="F59" s="86">
        <v>22097976.960000001</v>
      </c>
      <c r="G59" s="51">
        <v>0</v>
      </c>
      <c r="H59" s="51">
        <v>10.02</v>
      </c>
      <c r="I59" s="51">
        <v>0</v>
      </c>
      <c r="J59" s="51">
        <v>0</v>
      </c>
      <c r="K59" s="51">
        <v>0</v>
      </c>
      <c r="L59" s="51">
        <v>12</v>
      </c>
      <c r="M59" s="51"/>
      <c r="N59" s="51"/>
      <c r="O59" s="51"/>
      <c r="P59" s="51"/>
      <c r="Q59" s="51"/>
      <c r="R59" s="51"/>
      <c r="S59" s="51"/>
      <c r="T59" s="51"/>
      <c r="U59" s="51">
        <f t="shared" si="3"/>
        <v>12</v>
      </c>
      <c r="W59" s="4"/>
    </row>
    <row r="60" spans="1:23" ht="28.5" x14ac:dyDescent="0.2">
      <c r="A60" s="29">
        <v>53</v>
      </c>
      <c r="B60" s="31">
        <v>116547</v>
      </c>
      <c r="C60" s="80" t="s">
        <v>74</v>
      </c>
      <c r="D60" s="85">
        <v>40000000</v>
      </c>
      <c r="E60" s="49">
        <v>0</v>
      </c>
      <c r="F60" s="86">
        <v>0</v>
      </c>
      <c r="G60" s="51">
        <v>6</v>
      </c>
      <c r="H60" s="51">
        <v>0</v>
      </c>
      <c r="I60" s="51">
        <v>0</v>
      </c>
      <c r="J60" s="51">
        <v>0</v>
      </c>
      <c r="K60" s="51">
        <v>0</v>
      </c>
      <c r="L60" s="51"/>
      <c r="M60" s="51"/>
      <c r="N60" s="51"/>
      <c r="O60" s="51"/>
      <c r="P60" s="51"/>
      <c r="Q60" s="51"/>
      <c r="R60" s="51"/>
      <c r="S60" s="51"/>
      <c r="T60" s="51"/>
      <c r="U60" s="51">
        <f t="shared" si="3"/>
        <v>0</v>
      </c>
      <c r="W60" s="4"/>
    </row>
    <row r="61" spans="1:23" ht="42.75" x14ac:dyDescent="0.2">
      <c r="A61" s="29">
        <f t="shared" si="2"/>
        <v>54</v>
      </c>
      <c r="B61" s="30" t="s">
        <v>25</v>
      </c>
      <c r="C61" s="80" t="s">
        <v>22</v>
      </c>
      <c r="D61" s="85">
        <v>0</v>
      </c>
      <c r="E61" s="49">
        <v>0</v>
      </c>
      <c r="F61" s="86">
        <v>0</v>
      </c>
      <c r="G61" s="51"/>
      <c r="H61" s="51"/>
      <c r="I61" s="51">
        <v>0</v>
      </c>
      <c r="J61" s="51">
        <v>0</v>
      </c>
      <c r="K61" s="51">
        <v>0</v>
      </c>
      <c r="L61" s="51"/>
      <c r="M61" s="51"/>
      <c r="N61" s="51"/>
      <c r="O61" s="51"/>
      <c r="P61" s="51"/>
      <c r="Q61" s="51"/>
      <c r="R61" s="51"/>
      <c r="S61" s="51"/>
      <c r="T61" s="51"/>
      <c r="U61" s="51">
        <f t="shared" si="3"/>
        <v>0</v>
      </c>
      <c r="W61" s="4"/>
    </row>
    <row r="62" spans="1:23" ht="42.75" x14ac:dyDescent="0.2">
      <c r="A62" s="29">
        <f t="shared" si="2"/>
        <v>55</v>
      </c>
      <c r="B62" s="30">
        <v>116577</v>
      </c>
      <c r="C62" s="80" t="s">
        <v>75</v>
      </c>
      <c r="D62" s="85">
        <v>0</v>
      </c>
      <c r="E62" s="49">
        <v>0</v>
      </c>
      <c r="F62" s="86">
        <v>0</v>
      </c>
      <c r="G62" s="51"/>
      <c r="H62" s="51"/>
      <c r="I62" s="51">
        <v>0</v>
      </c>
      <c r="J62" s="51">
        <v>0</v>
      </c>
      <c r="K62" s="51">
        <v>0</v>
      </c>
      <c r="L62" s="51"/>
      <c r="M62" s="51"/>
      <c r="N62" s="51"/>
      <c r="O62" s="51"/>
      <c r="P62" s="51"/>
      <c r="Q62" s="51"/>
      <c r="R62" s="51"/>
      <c r="S62" s="51"/>
      <c r="T62" s="51"/>
      <c r="U62" s="51">
        <f t="shared" si="3"/>
        <v>0</v>
      </c>
      <c r="W62" s="4"/>
    </row>
    <row r="63" spans="1:23" ht="42.75" x14ac:dyDescent="0.2">
      <c r="A63" s="29">
        <f t="shared" si="2"/>
        <v>56</v>
      </c>
      <c r="B63" s="31">
        <v>190124</v>
      </c>
      <c r="C63" s="80" t="s">
        <v>76</v>
      </c>
      <c r="D63" s="85">
        <v>55000000</v>
      </c>
      <c r="E63" s="49">
        <v>23600000</v>
      </c>
      <c r="F63" s="86">
        <v>0</v>
      </c>
      <c r="G63" s="51">
        <v>21</v>
      </c>
      <c r="H63" s="51">
        <v>9.01</v>
      </c>
      <c r="I63" s="51">
        <v>0</v>
      </c>
      <c r="J63" s="51">
        <v>0</v>
      </c>
      <c r="K63" s="51">
        <v>0</v>
      </c>
      <c r="L63" s="51"/>
      <c r="M63" s="51"/>
      <c r="N63" s="51"/>
      <c r="O63" s="51"/>
      <c r="P63" s="51"/>
      <c r="Q63" s="51"/>
      <c r="R63" s="51"/>
      <c r="S63" s="51"/>
      <c r="T63" s="51"/>
      <c r="U63" s="51">
        <f t="shared" si="3"/>
        <v>0</v>
      </c>
      <c r="W63" s="4"/>
    </row>
    <row r="64" spans="1:23" ht="42.75" x14ac:dyDescent="0.2">
      <c r="A64" s="29">
        <v>57</v>
      </c>
      <c r="B64" s="30">
        <v>221965</v>
      </c>
      <c r="C64" s="80" t="s">
        <v>77</v>
      </c>
      <c r="D64" s="85">
        <v>40000000</v>
      </c>
      <c r="E64" s="49">
        <v>2778672</v>
      </c>
      <c r="F64" s="86">
        <v>1200000</v>
      </c>
      <c r="G64" s="51">
        <v>7</v>
      </c>
      <c r="H64" s="51">
        <v>0.57999999999999996</v>
      </c>
      <c r="I64" s="51">
        <v>0</v>
      </c>
      <c r="J64" s="51">
        <v>0</v>
      </c>
      <c r="K64" s="51">
        <v>0.38</v>
      </c>
      <c r="L64" s="51"/>
      <c r="M64" s="51"/>
      <c r="N64" s="51"/>
      <c r="O64" s="51"/>
      <c r="P64" s="51"/>
      <c r="Q64" s="51"/>
      <c r="R64" s="51"/>
      <c r="S64" s="51"/>
      <c r="T64" s="51"/>
      <c r="U64" s="51">
        <f t="shared" si="3"/>
        <v>0.38</v>
      </c>
      <c r="W64" s="4"/>
    </row>
    <row r="65" spans="1:23" ht="42.75" x14ac:dyDescent="0.2">
      <c r="A65" s="29">
        <f t="shared" si="2"/>
        <v>58</v>
      </c>
      <c r="B65" s="30">
        <v>221005</v>
      </c>
      <c r="C65" s="80" t="s">
        <v>78</v>
      </c>
      <c r="D65" s="85">
        <v>16100000</v>
      </c>
      <c r="E65" s="49">
        <v>5500600</v>
      </c>
      <c r="F65" s="86">
        <v>981253.77</v>
      </c>
      <c r="G65" s="51">
        <v>3</v>
      </c>
      <c r="H65" s="51">
        <v>1.1000000000000001</v>
      </c>
      <c r="I65" s="51">
        <v>0</v>
      </c>
      <c r="J65" s="51">
        <v>0</v>
      </c>
      <c r="K65" s="51">
        <v>0.56000000000000005</v>
      </c>
      <c r="L65" s="51"/>
      <c r="M65" s="51"/>
      <c r="N65" s="51"/>
      <c r="O65" s="51"/>
      <c r="P65" s="51"/>
      <c r="Q65" s="51"/>
      <c r="R65" s="51"/>
      <c r="S65" s="51"/>
      <c r="T65" s="51"/>
      <c r="U65" s="51">
        <f t="shared" si="3"/>
        <v>0.56000000000000005</v>
      </c>
      <c r="W65" s="4"/>
    </row>
    <row r="66" spans="1:23" ht="42.75" x14ac:dyDescent="0.2">
      <c r="A66" s="29">
        <v>59</v>
      </c>
      <c r="B66" s="31">
        <v>116535</v>
      </c>
      <c r="C66" s="80" t="s">
        <v>79</v>
      </c>
      <c r="D66" s="85">
        <v>60000000</v>
      </c>
      <c r="E66" s="49">
        <v>22619100</v>
      </c>
      <c r="F66" s="86">
        <v>20949103</v>
      </c>
      <c r="G66" s="51">
        <v>19</v>
      </c>
      <c r="H66" s="51">
        <v>6.13</v>
      </c>
      <c r="I66" s="51">
        <v>0</v>
      </c>
      <c r="J66" s="51">
        <v>0</v>
      </c>
      <c r="K66" s="51">
        <v>2.76</v>
      </c>
      <c r="L66" s="51"/>
      <c r="M66" s="51"/>
      <c r="N66" s="51"/>
      <c r="O66" s="51"/>
      <c r="P66" s="51"/>
      <c r="Q66" s="51"/>
      <c r="R66" s="51"/>
      <c r="S66" s="51"/>
      <c r="T66" s="51"/>
      <c r="U66" s="51">
        <f t="shared" si="3"/>
        <v>2.76</v>
      </c>
      <c r="W66" s="4"/>
    </row>
    <row r="67" spans="1:23" ht="28.5" x14ac:dyDescent="0.2">
      <c r="A67" s="29">
        <v>60</v>
      </c>
      <c r="B67" s="31">
        <v>190116</v>
      </c>
      <c r="C67" s="80" t="s">
        <v>80</v>
      </c>
      <c r="D67" s="85">
        <v>0</v>
      </c>
      <c r="E67" s="49">
        <v>10500000</v>
      </c>
      <c r="F67" s="86">
        <v>3318705.56</v>
      </c>
      <c r="G67" s="51">
        <v>5</v>
      </c>
      <c r="H67" s="51">
        <v>2.5</v>
      </c>
      <c r="I67" s="51">
        <v>0</v>
      </c>
      <c r="J67" s="51">
        <v>0</v>
      </c>
      <c r="K67" s="51">
        <v>0.75</v>
      </c>
      <c r="L67" s="51">
        <v>0.83</v>
      </c>
      <c r="M67" s="51"/>
      <c r="N67" s="51"/>
      <c r="O67" s="51"/>
      <c r="P67" s="51"/>
      <c r="Q67" s="51"/>
      <c r="R67" s="51"/>
      <c r="S67" s="51"/>
      <c r="T67" s="51"/>
      <c r="U67" s="51">
        <f t="shared" si="3"/>
        <v>1.58</v>
      </c>
      <c r="W67" s="4"/>
    </row>
    <row r="68" spans="1:23" ht="42.75" x14ac:dyDescent="0.2">
      <c r="A68" s="29">
        <f t="shared" si="2"/>
        <v>61</v>
      </c>
      <c r="B68" s="30">
        <v>221962</v>
      </c>
      <c r="C68" s="80" t="s">
        <v>81</v>
      </c>
      <c r="D68" s="85">
        <v>12730500</v>
      </c>
      <c r="E68" s="49">
        <v>12730500</v>
      </c>
      <c r="F68" s="86">
        <v>0</v>
      </c>
      <c r="G68" s="51">
        <v>6</v>
      </c>
      <c r="H68" s="51">
        <v>5</v>
      </c>
      <c r="I68" s="51">
        <v>0</v>
      </c>
      <c r="J68" s="51">
        <v>0</v>
      </c>
      <c r="K68" s="51">
        <v>3.25</v>
      </c>
      <c r="L68" s="51"/>
      <c r="M68" s="51"/>
      <c r="N68" s="51"/>
      <c r="O68" s="51"/>
      <c r="P68" s="51"/>
      <c r="Q68" s="51"/>
      <c r="R68" s="51"/>
      <c r="S68" s="51"/>
      <c r="T68" s="51"/>
      <c r="U68" s="51">
        <f t="shared" si="3"/>
        <v>3.25</v>
      </c>
      <c r="W68" s="4"/>
    </row>
    <row r="69" spans="1:23" ht="28.5" x14ac:dyDescent="0.2">
      <c r="A69" s="29">
        <f t="shared" si="2"/>
        <v>62</v>
      </c>
      <c r="B69" s="31">
        <v>116530</v>
      </c>
      <c r="C69" s="80" t="s">
        <v>82</v>
      </c>
      <c r="D69" s="85">
        <v>23750000</v>
      </c>
      <c r="E69" s="49">
        <v>23750000</v>
      </c>
      <c r="F69" s="86">
        <v>0</v>
      </c>
      <c r="G69" s="51">
        <v>3</v>
      </c>
      <c r="H69" s="51">
        <v>2</v>
      </c>
      <c r="I69" s="51">
        <v>0</v>
      </c>
      <c r="J69" s="51">
        <v>0</v>
      </c>
      <c r="K69" s="51">
        <v>0</v>
      </c>
      <c r="L69" s="51"/>
      <c r="M69" s="51"/>
      <c r="N69" s="51"/>
      <c r="O69" s="51"/>
      <c r="P69" s="51"/>
      <c r="Q69" s="51"/>
      <c r="R69" s="51"/>
      <c r="S69" s="51"/>
      <c r="T69" s="51"/>
      <c r="U69" s="51">
        <f t="shared" si="3"/>
        <v>0</v>
      </c>
      <c r="W69" s="4"/>
    </row>
    <row r="70" spans="1:23" ht="42.75" x14ac:dyDescent="0.2">
      <c r="A70" s="29">
        <f t="shared" si="2"/>
        <v>63</v>
      </c>
      <c r="B70" s="30">
        <v>211714</v>
      </c>
      <c r="C70" s="80" t="s">
        <v>83</v>
      </c>
      <c r="D70" s="85">
        <v>0</v>
      </c>
      <c r="E70" s="36">
        <v>80052</v>
      </c>
      <c r="F70" s="86">
        <v>80051.64</v>
      </c>
      <c r="G70" s="51">
        <v>1</v>
      </c>
      <c r="H70" s="51">
        <v>0.1</v>
      </c>
      <c r="I70" s="51">
        <v>0</v>
      </c>
      <c r="J70" s="51">
        <v>0</v>
      </c>
      <c r="K70" s="51">
        <v>0.1</v>
      </c>
      <c r="L70" s="51"/>
      <c r="M70" s="51"/>
      <c r="N70" s="51"/>
      <c r="O70" s="51"/>
      <c r="P70" s="51"/>
      <c r="Q70" s="51"/>
      <c r="R70" s="51"/>
      <c r="S70" s="51"/>
      <c r="T70" s="51"/>
      <c r="U70" s="51">
        <f t="shared" si="3"/>
        <v>0.1</v>
      </c>
      <c r="W70" s="4"/>
    </row>
    <row r="71" spans="1:23" ht="42.75" x14ac:dyDescent="0.2">
      <c r="A71" s="29">
        <v>64</v>
      </c>
      <c r="B71" s="31">
        <v>190122</v>
      </c>
      <c r="C71" s="80" t="s">
        <v>84</v>
      </c>
      <c r="D71" s="85">
        <v>0</v>
      </c>
      <c r="E71" s="36">
        <v>11510337</v>
      </c>
      <c r="F71" s="86">
        <v>1534021.8</v>
      </c>
      <c r="G71" s="51">
        <v>0</v>
      </c>
      <c r="H71" s="51">
        <v>2.5</v>
      </c>
      <c r="I71" s="51">
        <v>0</v>
      </c>
      <c r="J71" s="51">
        <v>0</v>
      </c>
      <c r="K71" s="51">
        <v>0.51</v>
      </c>
      <c r="L71" s="51"/>
      <c r="M71" s="51"/>
      <c r="N71" s="51"/>
      <c r="O71" s="51"/>
      <c r="P71" s="51"/>
      <c r="Q71" s="51"/>
      <c r="R71" s="51"/>
      <c r="S71" s="51"/>
      <c r="T71" s="51"/>
      <c r="U71" s="51">
        <f t="shared" si="3"/>
        <v>0.51</v>
      </c>
      <c r="W71" s="4"/>
    </row>
    <row r="72" spans="1:23" ht="42.75" x14ac:dyDescent="0.2">
      <c r="A72" s="29">
        <v>65</v>
      </c>
      <c r="B72" s="31" t="s">
        <v>226</v>
      </c>
      <c r="C72" s="80" t="s">
        <v>211</v>
      </c>
      <c r="D72" s="85">
        <v>0</v>
      </c>
      <c r="E72" s="36">
        <v>634400</v>
      </c>
      <c r="F72" s="86">
        <v>0</v>
      </c>
      <c r="G72" s="51">
        <v>0</v>
      </c>
      <c r="H72" s="51">
        <v>1</v>
      </c>
      <c r="I72" s="51">
        <v>0</v>
      </c>
      <c r="J72" s="51">
        <v>0</v>
      </c>
      <c r="K72" s="51">
        <v>0</v>
      </c>
      <c r="L72" s="51"/>
      <c r="M72" s="51"/>
      <c r="N72" s="51"/>
      <c r="O72" s="51"/>
      <c r="P72" s="51"/>
      <c r="Q72" s="51"/>
      <c r="R72" s="51"/>
      <c r="S72" s="51"/>
      <c r="T72" s="51"/>
      <c r="U72" s="51">
        <f t="shared" si="3"/>
        <v>0</v>
      </c>
      <c r="W72" s="4"/>
    </row>
    <row r="73" spans="1:23" ht="57" x14ac:dyDescent="0.2">
      <c r="A73" s="29">
        <v>66</v>
      </c>
      <c r="B73" s="32">
        <v>209139</v>
      </c>
      <c r="C73" s="80" t="s">
        <v>85</v>
      </c>
      <c r="D73" s="85">
        <v>41280000</v>
      </c>
      <c r="E73" s="49">
        <v>3127254</v>
      </c>
      <c r="F73" s="86">
        <v>0</v>
      </c>
      <c r="G73" s="51">
        <v>8</v>
      </c>
      <c r="H73" s="51">
        <v>0.74</v>
      </c>
      <c r="I73" s="51">
        <v>0</v>
      </c>
      <c r="J73" s="51">
        <v>0</v>
      </c>
      <c r="K73" s="51">
        <v>0</v>
      </c>
      <c r="L73" s="51"/>
      <c r="M73" s="51"/>
      <c r="N73" s="51"/>
      <c r="O73" s="51"/>
      <c r="P73" s="51"/>
      <c r="Q73" s="51"/>
      <c r="R73" s="51"/>
      <c r="S73" s="51"/>
      <c r="T73" s="51"/>
      <c r="U73" s="51">
        <f t="shared" si="3"/>
        <v>0</v>
      </c>
      <c r="W73" s="4"/>
    </row>
    <row r="74" spans="1:23" ht="71.25" x14ac:dyDescent="0.2">
      <c r="A74" s="29">
        <f t="shared" si="2"/>
        <v>67</v>
      </c>
      <c r="B74" s="31">
        <v>171379</v>
      </c>
      <c r="C74" s="80" t="s">
        <v>86</v>
      </c>
      <c r="D74" s="85">
        <v>40000000</v>
      </c>
      <c r="E74" s="49">
        <v>36412218</v>
      </c>
      <c r="F74" s="86">
        <v>0</v>
      </c>
      <c r="G74" s="51">
        <v>4</v>
      </c>
      <c r="H74" s="51">
        <v>3.96</v>
      </c>
      <c r="I74" s="51">
        <v>0</v>
      </c>
      <c r="J74" s="51">
        <v>0</v>
      </c>
      <c r="K74" s="51">
        <v>0</v>
      </c>
      <c r="L74" s="51"/>
      <c r="M74" s="51"/>
      <c r="N74" s="51"/>
      <c r="O74" s="51"/>
      <c r="P74" s="51"/>
      <c r="Q74" s="51"/>
      <c r="R74" s="51"/>
      <c r="S74" s="51"/>
      <c r="T74" s="51"/>
      <c r="U74" s="51">
        <f t="shared" si="3"/>
        <v>0</v>
      </c>
      <c r="W74" s="4"/>
    </row>
    <row r="75" spans="1:23" ht="42.75" x14ac:dyDescent="0.2">
      <c r="A75" s="29">
        <v>68</v>
      </c>
      <c r="B75" s="32">
        <v>209138</v>
      </c>
      <c r="C75" s="80" t="s">
        <v>23</v>
      </c>
      <c r="D75" s="85">
        <v>0</v>
      </c>
      <c r="E75" s="49">
        <v>1000000</v>
      </c>
      <c r="F75" s="86">
        <v>181253.77</v>
      </c>
      <c r="G75" s="51"/>
      <c r="H75" s="51">
        <v>1.01</v>
      </c>
      <c r="I75" s="51">
        <v>0</v>
      </c>
      <c r="J75" s="51">
        <v>0</v>
      </c>
      <c r="K75" s="51">
        <v>0.66</v>
      </c>
      <c r="L75" s="51"/>
      <c r="M75" s="51"/>
      <c r="N75" s="51"/>
      <c r="O75" s="51"/>
      <c r="P75" s="51"/>
      <c r="Q75" s="51"/>
      <c r="R75" s="51"/>
      <c r="S75" s="51"/>
      <c r="T75" s="51"/>
      <c r="U75" s="51">
        <f t="shared" si="3"/>
        <v>0.66</v>
      </c>
    </row>
    <row r="76" spans="1:23" ht="42.75" x14ac:dyDescent="0.2">
      <c r="A76" s="29">
        <v>69</v>
      </c>
      <c r="B76" s="32">
        <v>209133</v>
      </c>
      <c r="C76" s="80" t="s">
        <v>87</v>
      </c>
      <c r="D76" s="85">
        <v>50000000</v>
      </c>
      <c r="E76" s="49">
        <v>3500000</v>
      </c>
      <c r="F76" s="86">
        <v>0</v>
      </c>
      <c r="G76" s="51">
        <v>9</v>
      </c>
      <c r="H76" s="51">
        <v>0.83</v>
      </c>
      <c r="I76" s="51">
        <v>0</v>
      </c>
      <c r="J76" s="51">
        <v>0</v>
      </c>
      <c r="K76" s="51">
        <v>0</v>
      </c>
      <c r="L76" s="51"/>
      <c r="M76" s="51"/>
      <c r="N76" s="51"/>
      <c r="O76" s="51"/>
      <c r="P76" s="51"/>
      <c r="Q76" s="51"/>
      <c r="R76" s="51"/>
      <c r="S76" s="51"/>
      <c r="T76" s="51"/>
      <c r="U76" s="51">
        <f t="shared" si="3"/>
        <v>0</v>
      </c>
    </row>
    <row r="77" spans="1:23" ht="57" x14ac:dyDescent="0.2">
      <c r="A77" s="29">
        <v>70</v>
      </c>
      <c r="B77" s="30">
        <v>228187</v>
      </c>
      <c r="C77" s="80" t="s">
        <v>197</v>
      </c>
      <c r="D77" s="85">
        <v>0</v>
      </c>
      <c r="E77" s="36">
        <v>17661865</v>
      </c>
      <c r="F77" s="86">
        <v>0</v>
      </c>
      <c r="G77" s="51">
        <v>0</v>
      </c>
      <c r="H77" s="51">
        <v>6.31</v>
      </c>
      <c r="I77" s="51">
        <v>0</v>
      </c>
      <c r="J77" s="51">
        <v>0</v>
      </c>
      <c r="K77" s="51">
        <v>0</v>
      </c>
      <c r="L77" s="51"/>
      <c r="M77" s="51"/>
      <c r="N77" s="51"/>
      <c r="O77" s="51"/>
      <c r="P77" s="51"/>
      <c r="Q77" s="51"/>
      <c r="R77" s="51"/>
      <c r="S77" s="51"/>
      <c r="T77" s="51"/>
      <c r="U77" s="51">
        <f t="shared" si="3"/>
        <v>0</v>
      </c>
    </row>
    <row r="78" spans="1:23" ht="57" x14ac:dyDescent="0.2">
      <c r="A78" s="29">
        <v>71</v>
      </c>
      <c r="B78" s="30">
        <v>228161</v>
      </c>
      <c r="C78" s="80" t="s">
        <v>198</v>
      </c>
      <c r="D78" s="85">
        <v>0</v>
      </c>
      <c r="E78" s="36">
        <v>1380165</v>
      </c>
      <c r="F78" s="86">
        <v>0</v>
      </c>
      <c r="G78" s="51">
        <v>0</v>
      </c>
      <c r="H78" s="51">
        <v>0.57999999999999996</v>
      </c>
      <c r="I78" s="51">
        <v>0</v>
      </c>
      <c r="J78" s="51">
        <v>0</v>
      </c>
      <c r="K78" s="51">
        <v>0</v>
      </c>
      <c r="L78" s="51"/>
      <c r="M78" s="51"/>
      <c r="N78" s="51"/>
      <c r="O78" s="51"/>
      <c r="P78" s="51"/>
      <c r="Q78" s="51"/>
      <c r="R78" s="51"/>
      <c r="S78" s="51"/>
      <c r="T78" s="51"/>
      <c r="U78" s="51">
        <f t="shared" si="3"/>
        <v>0</v>
      </c>
    </row>
    <row r="79" spans="1:23" ht="42.75" x14ac:dyDescent="0.2">
      <c r="A79" s="29">
        <v>72</v>
      </c>
      <c r="B79" s="30">
        <v>227919</v>
      </c>
      <c r="C79" s="80" t="s">
        <v>199</v>
      </c>
      <c r="D79" s="85">
        <v>0</v>
      </c>
      <c r="E79" s="36">
        <v>620265</v>
      </c>
      <c r="F79" s="86">
        <v>0</v>
      </c>
      <c r="G79" s="51">
        <v>0</v>
      </c>
      <c r="H79" s="51">
        <v>0.24</v>
      </c>
      <c r="I79" s="51">
        <v>0</v>
      </c>
      <c r="J79" s="51">
        <v>0</v>
      </c>
      <c r="K79" s="51">
        <v>0</v>
      </c>
      <c r="L79" s="51"/>
      <c r="M79" s="51"/>
      <c r="N79" s="51"/>
      <c r="O79" s="51"/>
      <c r="P79" s="51"/>
      <c r="Q79" s="51"/>
      <c r="R79" s="51"/>
      <c r="S79" s="51"/>
      <c r="T79" s="51"/>
      <c r="U79" s="51">
        <f t="shared" si="3"/>
        <v>0</v>
      </c>
    </row>
    <row r="80" spans="1:23" ht="42.75" x14ac:dyDescent="0.2">
      <c r="A80" s="29">
        <f t="shared" si="2"/>
        <v>73</v>
      </c>
      <c r="B80" s="30">
        <v>227758</v>
      </c>
      <c r="C80" s="80" t="s">
        <v>196</v>
      </c>
      <c r="D80" s="85">
        <v>0</v>
      </c>
      <c r="E80" s="36">
        <v>13015622</v>
      </c>
      <c r="F80" s="86">
        <v>0</v>
      </c>
      <c r="G80" s="51">
        <v>0</v>
      </c>
      <c r="H80" s="51">
        <v>3.62</v>
      </c>
      <c r="I80" s="51">
        <v>0</v>
      </c>
      <c r="J80" s="51">
        <v>0</v>
      </c>
      <c r="K80" s="51">
        <v>0</v>
      </c>
      <c r="L80" s="51"/>
      <c r="M80" s="51"/>
      <c r="N80" s="51"/>
      <c r="O80" s="51"/>
      <c r="P80" s="51"/>
      <c r="Q80" s="51"/>
      <c r="R80" s="51"/>
      <c r="S80" s="51"/>
      <c r="T80" s="51"/>
      <c r="U80" s="51">
        <f t="shared" si="3"/>
        <v>0</v>
      </c>
    </row>
    <row r="81" spans="1:21" ht="42.75" x14ac:dyDescent="0.2">
      <c r="A81" s="29">
        <v>74</v>
      </c>
      <c r="B81" s="30">
        <v>228195</v>
      </c>
      <c r="C81" s="80" t="s">
        <v>200</v>
      </c>
      <c r="D81" s="85">
        <v>0</v>
      </c>
      <c r="E81" s="36">
        <v>7357105</v>
      </c>
      <c r="F81" s="86">
        <v>0</v>
      </c>
      <c r="G81" s="51">
        <v>0</v>
      </c>
      <c r="H81" s="51">
        <v>2.04</v>
      </c>
      <c r="I81" s="51">
        <v>0</v>
      </c>
      <c r="J81" s="51">
        <v>0</v>
      </c>
      <c r="K81" s="51">
        <v>0</v>
      </c>
      <c r="L81" s="51"/>
      <c r="M81" s="51"/>
      <c r="N81" s="51"/>
      <c r="O81" s="51"/>
      <c r="P81" s="51"/>
      <c r="Q81" s="51"/>
      <c r="R81" s="51"/>
      <c r="S81" s="51"/>
      <c r="T81" s="51"/>
      <c r="U81" s="51">
        <f t="shared" si="3"/>
        <v>0</v>
      </c>
    </row>
    <row r="82" spans="1:21" ht="57" x14ac:dyDescent="0.2">
      <c r="A82" s="29">
        <f t="shared" si="2"/>
        <v>75</v>
      </c>
      <c r="B82" s="30">
        <v>228061</v>
      </c>
      <c r="C82" s="80" t="s">
        <v>201</v>
      </c>
      <c r="D82" s="85">
        <v>0</v>
      </c>
      <c r="E82" s="36">
        <v>10001348</v>
      </c>
      <c r="F82" s="86">
        <v>0</v>
      </c>
      <c r="G82" s="51">
        <v>0</v>
      </c>
      <c r="H82" s="51">
        <v>3.85</v>
      </c>
      <c r="I82" s="51">
        <v>0</v>
      </c>
      <c r="J82" s="51">
        <v>0</v>
      </c>
      <c r="K82" s="51">
        <v>0</v>
      </c>
      <c r="L82" s="51"/>
      <c r="M82" s="51"/>
      <c r="N82" s="51"/>
      <c r="O82" s="51"/>
      <c r="P82" s="51"/>
      <c r="Q82" s="51"/>
      <c r="R82" s="51"/>
      <c r="S82" s="51"/>
      <c r="T82" s="51"/>
      <c r="U82" s="51">
        <f t="shared" si="3"/>
        <v>0</v>
      </c>
    </row>
    <row r="83" spans="1:21" ht="28.5" x14ac:dyDescent="0.2">
      <c r="A83" s="29">
        <f t="shared" ref="A83:A91" si="4">A82+1</f>
        <v>76</v>
      </c>
      <c r="B83" s="30">
        <v>209024</v>
      </c>
      <c r="C83" s="80" t="s">
        <v>24</v>
      </c>
      <c r="D83" s="85">
        <v>26000000</v>
      </c>
      <c r="E83" s="49">
        <v>17555000</v>
      </c>
      <c r="F83" s="86">
        <v>16881959.43</v>
      </c>
      <c r="G83" s="51">
        <v>9</v>
      </c>
      <c r="H83" s="51">
        <v>6.19</v>
      </c>
      <c r="I83" s="51">
        <v>0</v>
      </c>
      <c r="J83" s="51">
        <v>0</v>
      </c>
      <c r="K83" s="51">
        <v>4.2</v>
      </c>
      <c r="L83" s="51">
        <v>2.91</v>
      </c>
      <c r="M83" s="51"/>
      <c r="N83" s="51"/>
      <c r="O83" s="51"/>
      <c r="P83" s="51"/>
      <c r="Q83" s="51"/>
      <c r="R83" s="51"/>
      <c r="S83" s="51"/>
      <c r="T83" s="51"/>
      <c r="U83" s="51">
        <f t="shared" si="3"/>
        <v>7.11</v>
      </c>
    </row>
    <row r="84" spans="1:21" ht="42.75" x14ac:dyDescent="0.2">
      <c r="A84" s="29">
        <f t="shared" si="4"/>
        <v>77</v>
      </c>
      <c r="B84" s="32">
        <v>209446</v>
      </c>
      <c r="C84" s="80" t="s">
        <v>88</v>
      </c>
      <c r="D84" s="85">
        <v>37200000</v>
      </c>
      <c r="E84" s="49">
        <v>43808660</v>
      </c>
      <c r="F84" s="86">
        <v>0</v>
      </c>
      <c r="G84" s="51">
        <v>4</v>
      </c>
      <c r="H84" s="51">
        <v>3.93</v>
      </c>
      <c r="I84" s="51">
        <v>0</v>
      </c>
      <c r="J84" s="51">
        <v>0</v>
      </c>
      <c r="K84" s="51">
        <v>0</v>
      </c>
      <c r="L84" s="51"/>
      <c r="M84" s="51"/>
      <c r="N84" s="51"/>
      <c r="O84" s="51"/>
      <c r="P84" s="51"/>
      <c r="Q84" s="51"/>
      <c r="R84" s="51"/>
      <c r="S84" s="51"/>
      <c r="T84" s="51"/>
      <c r="U84" s="51">
        <f t="shared" si="3"/>
        <v>0</v>
      </c>
    </row>
    <row r="85" spans="1:21" ht="42.75" x14ac:dyDescent="0.2">
      <c r="A85" s="29">
        <f t="shared" si="4"/>
        <v>78</v>
      </c>
      <c r="B85" s="30">
        <v>210559</v>
      </c>
      <c r="C85" s="80" t="s">
        <v>89</v>
      </c>
      <c r="D85" s="85">
        <v>500000</v>
      </c>
      <c r="E85" s="49">
        <v>8560000</v>
      </c>
      <c r="F85" s="86">
        <v>0</v>
      </c>
      <c r="G85" s="51">
        <v>5</v>
      </c>
      <c r="H85" s="51">
        <v>2.2200000000000002</v>
      </c>
      <c r="I85" s="51">
        <v>0</v>
      </c>
      <c r="J85" s="51">
        <v>0</v>
      </c>
      <c r="K85" s="51">
        <v>0</v>
      </c>
      <c r="L85" s="51"/>
      <c r="M85" s="51"/>
      <c r="N85" s="51"/>
      <c r="O85" s="51"/>
      <c r="P85" s="51"/>
      <c r="Q85" s="51"/>
      <c r="R85" s="51"/>
      <c r="S85" s="51"/>
      <c r="T85" s="51"/>
      <c r="U85" s="51">
        <f t="shared" si="3"/>
        <v>0</v>
      </c>
    </row>
    <row r="86" spans="1:21" ht="57" x14ac:dyDescent="0.2">
      <c r="A86" s="29">
        <f t="shared" si="4"/>
        <v>79</v>
      </c>
      <c r="B86" s="30">
        <v>210685</v>
      </c>
      <c r="C86" s="80" t="s">
        <v>90</v>
      </c>
      <c r="D86" s="85">
        <v>11000000</v>
      </c>
      <c r="E86" s="49">
        <v>129127758</v>
      </c>
      <c r="F86" s="86">
        <v>105023379.75</v>
      </c>
      <c r="G86" s="51">
        <v>12</v>
      </c>
      <c r="H86" s="51">
        <v>28.7</v>
      </c>
      <c r="I86" s="51">
        <v>0</v>
      </c>
      <c r="J86" s="51">
        <v>3.48</v>
      </c>
      <c r="K86" s="51">
        <v>11.77</v>
      </c>
      <c r="L86" s="51"/>
      <c r="M86" s="51"/>
      <c r="N86" s="51"/>
      <c r="O86" s="51"/>
      <c r="P86" s="51"/>
      <c r="Q86" s="51"/>
      <c r="R86" s="51"/>
      <c r="S86" s="51"/>
      <c r="T86" s="51"/>
      <c r="U86" s="51">
        <f t="shared" si="3"/>
        <v>15.25</v>
      </c>
    </row>
    <row r="87" spans="1:21" ht="42.75" x14ac:dyDescent="0.2">
      <c r="A87" s="29">
        <f t="shared" si="4"/>
        <v>80</v>
      </c>
      <c r="B87" s="30">
        <v>210687</v>
      </c>
      <c r="C87" s="80" t="s">
        <v>91</v>
      </c>
      <c r="D87" s="85">
        <v>21142858</v>
      </c>
      <c r="E87" s="49">
        <v>47804210</v>
      </c>
      <c r="F87" s="86">
        <v>24389382.989999998</v>
      </c>
      <c r="G87" s="51">
        <v>10</v>
      </c>
      <c r="H87" s="51">
        <v>26.56</v>
      </c>
      <c r="I87" s="51">
        <v>0</v>
      </c>
      <c r="J87" s="51">
        <v>8.7100000000000009</v>
      </c>
      <c r="K87" s="51">
        <v>15.49</v>
      </c>
      <c r="L87" s="51"/>
      <c r="M87" s="51"/>
      <c r="N87" s="51"/>
      <c r="O87" s="51"/>
      <c r="P87" s="51"/>
      <c r="Q87" s="51"/>
      <c r="R87" s="51"/>
      <c r="S87" s="51"/>
      <c r="T87" s="51"/>
      <c r="U87" s="51">
        <f t="shared" si="3"/>
        <v>24.200000000000003</v>
      </c>
    </row>
    <row r="88" spans="1:21" ht="42.75" x14ac:dyDescent="0.2">
      <c r="A88" s="29">
        <f t="shared" si="4"/>
        <v>81</v>
      </c>
      <c r="B88" s="30">
        <v>210688</v>
      </c>
      <c r="C88" s="80" t="s">
        <v>92</v>
      </c>
      <c r="D88" s="85">
        <v>97000000</v>
      </c>
      <c r="E88" s="49">
        <v>151436564</v>
      </c>
      <c r="F88" s="86">
        <v>39923600.520000003</v>
      </c>
      <c r="G88" s="51">
        <v>14</v>
      </c>
      <c r="H88" s="51">
        <v>32</v>
      </c>
      <c r="I88" s="51">
        <v>0</v>
      </c>
      <c r="J88" s="51">
        <v>3.21</v>
      </c>
      <c r="K88" s="51">
        <v>5.17</v>
      </c>
      <c r="L88" s="51"/>
      <c r="M88" s="51"/>
      <c r="N88" s="51"/>
      <c r="O88" s="51"/>
      <c r="P88" s="51"/>
      <c r="Q88" s="51"/>
      <c r="R88" s="51"/>
      <c r="S88" s="51"/>
      <c r="T88" s="51"/>
      <c r="U88" s="51">
        <f t="shared" si="3"/>
        <v>8.379999999999999</v>
      </c>
    </row>
    <row r="89" spans="1:21" ht="42.75" x14ac:dyDescent="0.2">
      <c r="A89" s="29">
        <f t="shared" si="4"/>
        <v>82</v>
      </c>
      <c r="B89" s="32">
        <v>209837</v>
      </c>
      <c r="C89" s="80" t="s">
        <v>93</v>
      </c>
      <c r="D89" s="85">
        <v>500000</v>
      </c>
      <c r="E89" s="49">
        <v>500000</v>
      </c>
      <c r="F89" s="86">
        <v>0</v>
      </c>
      <c r="G89" s="51">
        <v>12</v>
      </c>
      <c r="H89" s="51">
        <v>0.2</v>
      </c>
      <c r="I89" s="51">
        <v>0</v>
      </c>
      <c r="J89" s="51">
        <v>0</v>
      </c>
      <c r="K89" s="51">
        <v>0</v>
      </c>
      <c r="L89" s="51"/>
      <c r="M89" s="51"/>
      <c r="N89" s="51"/>
      <c r="O89" s="51"/>
      <c r="P89" s="51"/>
      <c r="Q89" s="51"/>
      <c r="R89" s="51"/>
      <c r="S89" s="51"/>
      <c r="T89" s="51"/>
      <c r="U89" s="51">
        <f t="shared" si="3"/>
        <v>0</v>
      </c>
    </row>
    <row r="90" spans="1:21" ht="42.75" x14ac:dyDescent="0.2">
      <c r="A90" s="29">
        <v>83</v>
      </c>
      <c r="B90" s="30">
        <v>228196</v>
      </c>
      <c r="C90" s="80" t="s">
        <v>202</v>
      </c>
      <c r="D90" s="85">
        <v>0</v>
      </c>
      <c r="E90" s="36">
        <v>9572902</v>
      </c>
      <c r="F90" s="86">
        <v>0</v>
      </c>
      <c r="G90" s="51">
        <v>0</v>
      </c>
      <c r="H90" s="51">
        <v>3.42</v>
      </c>
      <c r="I90" s="51">
        <v>0</v>
      </c>
      <c r="J90" s="51">
        <v>0</v>
      </c>
      <c r="K90" s="51">
        <v>0</v>
      </c>
      <c r="L90" s="51"/>
      <c r="M90" s="51"/>
      <c r="N90" s="51"/>
      <c r="O90" s="51"/>
      <c r="P90" s="51"/>
      <c r="Q90" s="51"/>
      <c r="R90" s="51"/>
      <c r="S90" s="51"/>
      <c r="T90" s="51"/>
      <c r="U90" s="51">
        <f t="shared" si="3"/>
        <v>0</v>
      </c>
    </row>
    <row r="91" spans="1:21" ht="42.75" x14ac:dyDescent="0.2">
      <c r="A91" s="29">
        <f t="shared" si="4"/>
        <v>84</v>
      </c>
      <c r="B91" s="30">
        <v>228203</v>
      </c>
      <c r="C91" s="80" t="s">
        <v>203</v>
      </c>
      <c r="D91" s="85">
        <v>0</v>
      </c>
      <c r="E91" s="36">
        <v>26436513</v>
      </c>
      <c r="F91" s="86">
        <v>0</v>
      </c>
      <c r="G91" s="51">
        <v>0</v>
      </c>
      <c r="H91" s="51">
        <v>7.34</v>
      </c>
      <c r="I91" s="51">
        <v>0</v>
      </c>
      <c r="J91" s="51">
        <v>0</v>
      </c>
      <c r="K91" s="51">
        <v>0</v>
      </c>
      <c r="L91" s="51"/>
      <c r="M91" s="51"/>
      <c r="N91" s="51"/>
      <c r="O91" s="51"/>
      <c r="P91" s="51"/>
      <c r="Q91" s="51"/>
      <c r="R91" s="51"/>
      <c r="S91" s="51"/>
      <c r="T91" s="51"/>
      <c r="U91" s="51">
        <f t="shared" si="3"/>
        <v>0</v>
      </c>
    </row>
    <row r="92" spans="1:21" ht="57" x14ac:dyDescent="0.2">
      <c r="A92" s="29">
        <v>85</v>
      </c>
      <c r="B92" s="30">
        <v>228198</v>
      </c>
      <c r="C92" s="80" t="s">
        <v>210</v>
      </c>
      <c r="D92" s="85">
        <v>0</v>
      </c>
      <c r="E92" s="36">
        <v>17949820</v>
      </c>
      <c r="F92" s="86">
        <v>0</v>
      </c>
      <c r="G92" s="51">
        <v>0</v>
      </c>
      <c r="H92" s="51">
        <v>4.99</v>
      </c>
      <c r="I92" s="51">
        <v>0</v>
      </c>
      <c r="J92" s="51">
        <v>0</v>
      </c>
      <c r="K92" s="51">
        <v>0</v>
      </c>
      <c r="L92" s="51"/>
      <c r="M92" s="51"/>
      <c r="N92" s="51"/>
      <c r="O92" s="51"/>
      <c r="P92" s="51"/>
      <c r="Q92" s="51"/>
      <c r="R92" s="51"/>
      <c r="S92" s="51"/>
      <c r="T92" s="51"/>
      <c r="U92" s="51">
        <f t="shared" ref="U92:U104" si="5">SUM(I92:T92)</f>
        <v>0</v>
      </c>
    </row>
    <row r="93" spans="1:21" ht="28.5" x14ac:dyDescent="0.2">
      <c r="A93" s="29">
        <v>86</v>
      </c>
      <c r="B93" s="30">
        <v>227174</v>
      </c>
      <c r="C93" s="80" t="s">
        <v>178</v>
      </c>
      <c r="D93" s="85">
        <v>0</v>
      </c>
      <c r="E93" s="36">
        <v>7000000</v>
      </c>
      <c r="F93" s="86">
        <v>0</v>
      </c>
      <c r="G93" s="51"/>
      <c r="H93" s="51"/>
      <c r="I93" s="51">
        <v>0</v>
      </c>
      <c r="J93" s="51">
        <v>0</v>
      </c>
      <c r="K93" s="51">
        <v>0</v>
      </c>
      <c r="L93" s="51"/>
      <c r="M93" s="51"/>
      <c r="N93" s="51"/>
      <c r="O93" s="51"/>
      <c r="P93" s="51"/>
      <c r="Q93" s="51"/>
      <c r="R93" s="51"/>
      <c r="S93" s="51"/>
      <c r="T93" s="51"/>
      <c r="U93" s="51">
        <f t="shared" si="5"/>
        <v>0</v>
      </c>
    </row>
    <row r="94" spans="1:21" s="3" customFormat="1" ht="42.75" x14ac:dyDescent="0.2">
      <c r="A94" s="29">
        <v>87</v>
      </c>
      <c r="B94" s="31">
        <v>142767</v>
      </c>
      <c r="C94" s="80" t="s">
        <v>94</v>
      </c>
      <c r="D94" s="85">
        <v>1300000</v>
      </c>
      <c r="E94" s="49">
        <v>34248424</v>
      </c>
      <c r="F94" s="86">
        <v>0</v>
      </c>
      <c r="G94" s="51">
        <v>13</v>
      </c>
      <c r="H94" s="51">
        <v>8.15</v>
      </c>
      <c r="I94" s="51">
        <v>0</v>
      </c>
      <c r="J94" s="51">
        <v>0</v>
      </c>
      <c r="K94" s="51">
        <v>0</v>
      </c>
      <c r="L94" s="51"/>
      <c r="M94" s="51"/>
      <c r="N94" s="51"/>
      <c r="O94" s="51"/>
      <c r="P94" s="51"/>
      <c r="Q94" s="51"/>
      <c r="R94" s="51"/>
      <c r="S94" s="51"/>
      <c r="T94" s="51"/>
      <c r="U94" s="51">
        <f t="shared" si="5"/>
        <v>0</v>
      </c>
    </row>
    <row r="95" spans="1:21" s="3" customFormat="1" ht="42.75" x14ac:dyDescent="0.2">
      <c r="A95" s="29">
        <v>88</v>
      </c>
      <c r="B95" s="30">
        <v>224311</v>
      </c>
      <c r="C95" s="80" t="s">
        <v>95</v>
      </c>
      <c r="D95" s="85">
        <v>0</v>
      </c>
      <c r="E95" s="36">
        <v>1910854</v>
      </c>
      <c r="F95" s="86">
        <v>0</v>
      </c>
      <c r="G95" s="51"/>
      <c r="H95" s="51">
        <v>1.01</v>
      </c>
      <c r="I95" s="51">
        <v>0</v>
      </c>
      <c r="J95" s="51">
        <v>0</v>
      </c>
      <c r="K95" s="51">
        <v>0</v>
      </c>
      <c r="L95" s="51"/>
      <c r="M95" s="51"/>
      <c r="N95" s="51"/>
      <c r="O95" s="51"/>
      <c r="P95" s="51"/>
      <c r="Q95" s="51"/>
      <c r="R95" s="51"/>
      <c r="S95" s="51"/>
      <c r="T95" s="51"/>
      <c r="U95" s="51">
        <f t="shared" si="5"/>
        <v>0</v>
      </c>
    </row>
    <row r="96" spans="1:21" s="3" customFormat="1" ht="57" x14ac:dyDescent="0.2">
      <c r="A96" s="29">
        <v>89</v>
      </c>
      <c r="B96" s="31">
        <v>190125</v>
      </c>
      <c r="C96" s="80" t="s">
        <v>96</v>
      </c>
      <c r="D96" s="85">
        <v>5500000</v>
      </c>
      <c r="E96" s="49">
        <v>5500000</v>
      </c>
      <c r="F96" s="86">
        <v>0</v>
      </c>
      <c r="G96" s="51">
        <v>9</v>
      </c>
      <c r="H96" s="51">
        <v>2</v>
      </c>
      <c r="I96" s="51">
        <v>0</v>
      </c>
      <c r="J96" s="51">
        <v>0</v>
      </c>
      <c r="K96" s="51">
        <v>0</v>
      </c>
      <c r="L96" s="51"/>
      <c r="M96" s="51"/>
      <c r="N96" s="51"/>
      <c r="O96" s="51"/>
      <c r="P96" s="51"/>
      <c r="Q96" s="51"/>
      <c r="R96" s="51"/>
      <c r="S96" s="51"/>
      <c r="T96" s="51"/>
      <c r="U96" s="51">
        <f t="shared" si="5"/>
        <v>0</v>
      </c>
    </row>
    <row r="97" spans="1:21" s="3" customFormat="1" ht="42.75" x14ac:dyDescent="0.2">
      <c r="A97" s="29">
        <v>90</v>
      </c>
      <c r="B97" s="30">
        <v>211099</v>
      </c>
      <c r="C97" s="80" t="s">
        <v>97</v>
      </c>
      <c r="D97" s="85">
        <v>47331000</v>
      </c>
      <c r="E97" s="49">
        <v>48331000</v>
      </c>
      <c r="F97" s="86">
        <v>0</v>
      </c>
      <c r="G97" s="51">
        <v>10</v>
      </c>
      <c r="H97" s="51">
        <v>8.6300000000000008</v>
      </c>
      <c r="I97" s="51">
        <v>0</v>
      </c>
      <c r="J97" s="51">
        <v>0</v>
      </c>
      <c r="K97" s="51">
        <v>0</v>
      </c>
      <c r="L97" s="51"/>
      <c r="M97" s="51"/>
      <c r="N97" s="51"/>
      <c r="O97" s="51"/>
      <c r="P97" s="51"/>
      <c r="Q97" s="51"/>
      <c r="R97" s="51"/>
      <c r="S97" s="51"/>
      <c r="T97" s="51"/>
      <c r="U97" s="51">
        <f t="shared" si="5"/>
        <v>0</v>
      </c>
    </row>
    <row r="98" spans="1:21" s="3" customFormat="1" ht="42.75" x14ac:dyDescent="0.2">
      <c r="A98" s="29">
        <v>91</v>
      </c>
      <c r="B98" s="30">
        <v>210112</v>
      </c>
      <c r="C98" s="80" t="s">
        <v>98</v>
      </c>
      <c r="D98" s="85">
        <v>2940000</v>
      </c>
      <c r="E98" s="49">
        <v>2940000</v>
      </c>
      <c r="F98" s="86">
        <v>0</v>
      </c>
      <c r="G98" s="51">
        <v>1</v>
      </c>
      <c r="H98" s="51">
        <v>1</v>
      </c>
      <c r="I98" s="51">
        <v>0</v>
      </c>
      <c r="J98" s="51">
        <v>0</v>
      </c>
      <c r="K98" s="51">
        <v>0</v>
      </c>
      <c r="L98" s="51"/>
      <c r="M98" s="51"/>
      <c r="N98" s="51"/>
      <c r="O98" s="51"/>
      <c r="P98" s="51"/>
      <c r="Q98" s="51"/>
      <c r="R98" s="51"/>
      <c r="S98" s="51"/>
      <c r="T98" s="51"/>
      <c r="U98" s="51">
        <f t="shared" si="5"/>
        <v>0</v>
      </c>
    </row>
    <row r="99" spans="1:21" s="3" customFormat="1" ht="42.75" x14ac:dyDescent="0.2">
      <c r="A99" s="29">
        <f t="shared" ref="A99:A101" si="6">A98+1</f>
        <v>92</v>
      </c>
      <c r="B99" s="30">
        <v>210221</v>
      </c>
      <c r="C99" s="80" t="s">
        <v>99</v>
      </c>
      <c r="D99" s="85">
        <v>1760000</v>
      </c>
      <c r="E99" s="49">
        <v>1760000</v>
      </c>
      <c r="F99" s="86">
        <v>0</v>
      </c>
      <c r="G99" s="51">
        <v>1</v>
      </c>
      <c r="H99" s="51">
        <v>1</v>
      </c>
      <c r="I99" s="51">
        <v>0</v>
      </c>
      <c r="J99" s="51">
        <v>0</v>
      </c>
      <c r="K99" s="51">
        <v>0</v>
      </c>
      <c r="L99" s="51"/>
      <c r="M99" s="51"/>
      <c r="N99" s="51"/>
      <c r="O99" s="51"/>
      <c r="P99" s="51"/>
      <c r="Q99" s="51"/>
      <c r="R99" s="51"/>
      <c r="S99" s="51"/>
      <c r="T99" s="51"/>
      <c r="U99" s="51">
        <f t="shared" si="5"/>
        <v>0</v>
      </c>
    </row>
    <row r="100" spans="1:21" s="3" customFormat="1" ht="42.75" x14ac:dyDescent="0.2">
      <c r="A100" s="29">
        <f t="shared" si="6"/>
        <v>93</v>
      </c>
      <c r="B100" s="30">
        <v>210222</v>
      </c>
      <c r="C100" s="80" t="s">
        <v>100</v>
      </c>
      <c r="D100" s="85">
        <v>624000</v>
      </c>
      <c r="E100" s="49">
        <v>624000</v>
      </c>
      <c r="F100" s="86">
        <v>0</v>
      </c>
      <c r="G100" s="51">
        <v>1</v>
      </c>
      <c r="H100" s="51">
        <v>1</v>
      </c>
      <c r="I100" s="51">
        <v>0</v>
      </c>
      <c r="J100" s="51">
        <v>0</v>
      </c>
      <c r="K100" s="51">
        <v>0</v>
      </c>
      <c r="L100" s="51"/>
      <c r="M100" s="51"/>
      <c r="N100" s="51"/>
      <c r="O100" s="51"/>
      <c r="P100" s="51"/>
      <c r="Q100" s="51"/>
      <c r="R100" s="51"/>
      <c r="S100" s="51"/>
      <c r="T100" s="51"/>
      <c r="U100" s="51">
        <f t="shared" si="5"/>
        <v>0</v>
      </c>
    </row>
    <row r="101" spans="1:21" s="3" customFormat="1" ht="42.75" x14ac:dyDescent="0.2">
      <c r="A101" s="29">
        <f t="shared" si="6"/>
        <v>94</v>
      </c>
      <c r="B101" s="30">
        <v>210220</v>
      </c>
      <c r="C101" s="80" t="s">
        <v>101</v>
      </c>
      <c r="D101" s="85">
        <v>2368000</v>
      </c>
      <c r="E101" s="49">
        <v>2368000</v>
      </c>
      <c r="F101" s="86">
        <v>0</v>
      </c>
      <c r="G101" s="51">
        <v>1</v>
      </c>
      <c r="H101" s="51">
        <v>1</v>
      </c>
      <c r="I101" s="51">
        <v>0</v>
      </c>
      <c r="J101" s="51">
        <v>0</v>
      </c>
      <c r="K101" s="51">
        <v>0</v>
      </c>
      <c r="L101" s="51"/>
      <c r="M101" s="51"/>
      <c r="N101" s="51"/>
      <c r="O101" s="51"/>
      <c r="P101" s="51"/>
      <c r="Q101" s="51"/>
      <c r="R101" s="51"/>
      <c r="S101" s="51"/>
      <c r="T101" s="51"/>
      <c r="U101" s="51">
        <f t="shared" si="5"/>
        <v>0</v>
      </c>
    </row>
    <row r="102" spans="1:21" ht="42.75" x14ac:dyDescent="0.2">
      <c r="A102" s="29">
        <v>96</v>
      </c>
      <c r="B102" s="32">
        <v>209176</v>
      </c>
      <c r="C102" s="80" t="s">
        <v>102</v>
      </c>
      <c r="D102" s="85">
        <v>1001000</v>
      </c>
      <c r="E102" s="49">
        <v>1001000</v>
      </c>
      <c r="F102" s="86">
        <v>0</v>
      </c>
      <c r="G102" s="51">
        <v>1</v>
      </c>
      <c r="H102" s="51">
        <v>1</v>
      </c>
      <c r="I102" s="51">
        <v>0</v>
      </c>
      <c r="J102" s="51">
        <v>0</v>
      </c>
      <c r="K102" s="51">
        <v>0</v>
      </c>
      <c r="L102" s="51"/>
      <c r="M102" s="51"/>
      <c r="N102" s="51"/>
      <c r="O102" s="51"/>
      <c r="P102" s="51"/>
      <c r="Q102" s="51"/>
      <c r="R102" s="51"/>
      <c r="S102" s="51"/>
      <c r="T102" s="51"/>
      <c r="U102" s="51">
        <f t="shared" si="5"/>
        <v>0</v>
      </c>
    </row>
    <row r="103" spans="1:21" ht="28.5" x14ac:dyDescent="0.2">
      <c r="A103" s="29">
        <v>97</v>
      </c>
      <c r="B103" s="32">
        <v>209148</v>
      </c>
      <c r="C103" s="80" t="s">
        <v>103</v>
      </c>
      <c r="D103" s="85">
        <v>400000</v>
      </c>
      <c r="E103" s="49">
        <v>400000</v>
      </c>
      <c r="F103" s="86">
        <v>0</v>
      </c>
      <c r="G103" s="51">
        <v>1</v>
      </c>
      <c r="H103" s="51">
        <v>1</v>
      </c>
      <c r="I103" s="51">
        <v>0</v>
      </c>
      <c r="J103" s="51">
        <v>0</v>
      </c>
      <c r="K103" s="51">
        <v>0</v>
      </c>
      <c r="L103" s="51"/>
      <c r="M103" s="51"/>
      <c r="N103" s="51"/>
      <c r="O103" s="51"/>
      <c r="P103" s="51"/>
      <c r="Q103" s="51"/>
      <c r="R103" s="51"/>
      <c r="S103" s="51"/>
      <c r="T103" s="51"/>
      <c r="U103" s="51">
        <f t="shared" si="5"/>
        <v>0</v>
      </c>
    </row>
    <row r="104" spans="1:21" ht="42.75" x14ac:dyDescent="0.2">
      <c r="A104" s="29">
        <v>98</v>
      </c>
      <c r="B104" s="57">
        <v>167405</v>
      </c>
      <c r="C104" s="80" t="s">
        <v>105</v>
      </c>
      <c r="D104" s="85">
        <v>31881336</v>
      </c>
      <c r="E104" s="49">
        <v>31881336</v>
      </c>
      <c r="F104" s="86">
        <v>1223010.24</v>
      </c>
      <c r="G104" s="51">
        <v>17</v>
      </c>
      <c r="H104" s="51">
        <v>17.010000000000002</v>
      </c>
      <c r="I104" s="51">
        <v>0</v>
      </c>
      <c r="J104" s="51">
        <v>0.47</v>
      </c>
      <c r="K104" s="51">
        <v>8.0500000000000007</v>
      </c>
      <c r="L104" s="51"/>
      <c r="M104" s="51"/>
      <c r="N104" s="51"/>
      <c r="O104" s="51"/>
      <c r="P104" s="51"/>
      <c r="Q104" s="51"/>
      <c r="R104" s="51"/>
      <c r="S104" s="51"/>
      <c r="T104" s="51"/>
      <c r="U104" s="51">
        <f t="shared" si="5"/>
        <v>8.5200000000000014</v>
      </c>
    </row>
    <row r="105" spans="1:21" ht="42.75" x14ac:dyDescent="0.2">
      <c r="A105" s="29">
        <f t="shared" ref="A105:A161" si="7">A104+1</f>
        <v>99</v>
      </c>
      <c r="B105" s="57">
        <v>191415</v>
      </c>
      <c r="C105" s="80" t="s">
        <v>106</v>
      </c>
      <c r="D105" s="85">
        <v>1381000</v>
      </c>
      <c r="E105" s="49">
        <v>1381000</v>
      </c>
      <c r="F105" s="86">
        <v>261315.22</v>
      </c>
      <c r="G105" s="51">
        <v>80</v>
      </c>
      <c r="H105" s="51">
        <v>9</v>
      </c>
      <c r="I105" s="51">
        <v>0</v>
      </c>
      <c r="J105" s="51">
        <v>9</v>
      </c>
      <c r="K105" s="51">
        <v>0</v>
      </c>
      <c r="L105" s="51"/>
      <c r="M105" s="51"/>
      <c r="N105" s="51"/>
      <c r="O105" s="51"/>
      <c r="P105" s="51"/>
      <c r="Q105" s="51"/>
      <c r="R105" s="51"/>
      <c r="S105" s="51"/>
      <c r="T105" s="51"/>
      <c r="U105" s="51">
        <f t="shared" ref="U105:U166" si="8">SUM(I105:T105)</f>
        <v>9</v>
      </c>
    </row>
    <row r="106" spans="1:21" ht="42.75" x14ac:dyDescent="0.2">
      <c r="A106" s="29">
        <f t="shared" si="7"/>
        <v>100</v>
      </c>
      <c r="B106" s="57">
        <v>211101</v>
      </c>
      <c r="C106" s="80" t="s">
        <v>107</v>
      </c>
      <c r="D106" s="85">
        <v>0</v>
      </c>
      <c r="E106" s="49">
        <v>1000000</v>
      </c>
      <c r="F106" s="86">
        <v>0</v>
      </c>
      <c r="G106" s="51">
        <v>1</v>
      </c>
      <c r="H106" s="51">
        <v>1.01</v>
      </c>
      <c r="I106" s="51">
        <v>0</v>
      </c>
      <c r="J106" s="51">
        <v>0</v>
      </c>
      <c r="K106" s="51">
        <v>0</v>
      </c>
      <c r="L106" s="51"/>
      <c r="M106" s="51"/>
      <c r="N106" s="51"/>
      <c r="O106" s="51"/>
      <c r="P106" s="51"/>
      <c r="Q106" s="51"/>
      <c r="R106" s="51"/>
      <c r="S106" s="51"/>
      <c r="T106" s="51"/>
      <c r="U106" s="51">
        <f t="shared" si="8"/>
        <v>0</v>
      </c>
    </row>
    <row r="107" spans="1:21" ht="57" x14ac:dyDescent="0.2">
      <c r="A107" s="29">
        <f t="shared" si="7"/>
        <v>101</v>
      </c>
      <c r="B107" s="57">
        <v>226251</v>
      </c>
      <c r="C107" s="80" t="s">
        <v>108</v>
      </c>
      <c r="D107" s="85">
        <v>6000000</v>
      </c>
      <c r="E107" s="49">
        <v>6000000</v>
      </c>
      <c r="F107" s="86">
        <v>171960.21</v>
      </c>
      <c r="G107" s="51">
        <v>2</v>
      </c>
      <c r="H107" s="51">
        <v>1</v>
      </c>
      <c r="I107" s="51">
        <v>0</v>
      </c>
      <c r="J107" s="51">
        <v>0</v>
      </c>
      <c r="K107" s="51">
        <v>0</v>
      </c>
      <c r="L107" s="51"/>
      <c r="M107" s="51"/>
      <c r="N107" s="51"/>
      <c r="O107" s="51"/>
      <c r="P107" s="51"/>
      <c r="Q107" s="51"/>
      <c r="R107" s="51"/>
      <c r="S107" s="51"/>
      <c r="T107" s="51"/>
      <c r="U107" s="51">
        <f t="shared" si="8"/>
        <v>0</v>
      </c>
    </row>
    <row r="108" spans="1:21" ht="57" x14ac:dyDescent="0.2">
      <c r="A108" s="29">
        <f t="shared" si="7"/>
        <v>102</v>
      </c>
      <c r="B108" s="30">
        <v>226253</v>
      </c>
      <c r="C108" s="80" t="s">
        <v>109</v>
      </c>
      <c r="D108" s="85">
        <v>10000000</v>
      </c>
      <c r="E108" s="49">
        <v>10000000</v>
      </c>
      <c r="F108" s="86">
        <v>4516664.01</v>
      </c>
      <c r="G108" s="51">
        <v>2</v>
      </c>
      <c r="H108" s="51">
        <v>2</v>
      </c>
      <c r="I108" s="51">
        <v>0</v>
      </c>
      <c r="J108" s="51">
        <v>0</v>
      </c>
      <c r="K108" s="51">
        <v>1.1000000000000001</v>
      </c>
      <c r="L108" s="51"/>
      <c r="M108" s="51"/>
      <c r="N108" s="51"/>
      <c r="O108" s="51"/>
      <c r="P108" s="51"/>
      <c r="Q108" s="51"/>
      <c r="R108" s="51"/>
      <c r="S108" s="51"/>
      <c r="T108" s="51"/>
      <c r="U108" s="51">
        <f t="shared" si="8"/>
        <v>1.1000000000000001</v>
      </c>
    </row>
    <row r="109" spans="1:21" ht="28.5" x14ac:dyDescent="0.2">
      <c r="A109" s="29">
        <f t="shared" si="7"/>
        <v>103</v>
      </c>
      <c r="B109" s="30">
        <v>226258</v>
      </c>
      <c r="C109" s="80" t="s">
        <v>110</v>
      </c>
      <c r="D109" s="85">
        <v>20000000</v>
      </c>
      <c r="E109" s="49">
        <v>20000000</v>
      </c>
      <c r="F109" s="86">
        <v>16244292.390000001</v>
      </c>
      <c r="G109" s="51">
        <v>80</v>
      </c>
      <c r="H109" s="51">
        <v>100</v>
      </c>
      <c r="I109" s="51">
        <v>0</v>
      </c>
      <c r="J109" s="51">
        <v>7.42</v>
      </c>
      <c r="K109" s="51">
        <v>62.68</v>
      </c>
      <c r="L109" s="51">
        <v>27.61</v>
      </c>
      <c r="M109" s="51"/>
      <c r="N109" s="51"/>
      <c r="O109" s="51"/>
      <c r="P109" s="51"/>
      <c r="Q109" s="51"/>
      <c r="R109" s="51"/>
      <c r="S109" s="51"/>
      <c r="T109" s="51"/>
      <c r="U109" s="51">
        <f t="shared" si="8"/>
        <v>97.71</v>
      </c>
    </row>
    <row r="110" spans="1:21" ht="28.5" x14ac:dyDescent="0.2">
      <c r="A110" s="29">
        <f t="shared" si="7"/>
        <v>104</v>
      </c>
      <c r="B110" s="30">
        <v>226259</v>
      </c>
      <c r="C110" s="80" t="s">
        <v>111</v>
      </c>
      <c r="D110" s="85">
        <v>20000000</v>
      </c>
      <c r="E110" s="49">
        <v>20000000</v>
      </c>
      <c r="F110" s="86">
        <v>15730088.619999999</v>
      </c>
      <c r="G110" s="51">
        <v>58</v>
      </c>
      <c r="H110" s="51">
        <v>100</v>
      </c>
      <c r="I110" s="51">
        <v>0</v>
      </c>
      <c r="J110" s="51">
        <v>0</v>
      </c>
      <c r="K110" s="51">
        <v>60.95</v>
      </c>
      <c r="L110" s="51"/>
      <c r="M110" s="51"/>
      <c r="N110" s="51"/>
      <c r="O110" s="51"/>
      <c r="P110" s="51"/>
      <c r="Q110" s="51"/>
      <c r="R110" s="51"/>
      <c r="S110" s="51"/>
      <c r="T110" s="51"/>
      <c r="U110" s="51">
        <f t="shared" si="8"/>
        <v>60.95</v>
      </c>
    </row>
    <row r="111" spans="1:21" ht="57" x14ac:dyDescent="0.2">
      <c r="A111" s="29">
        <f t="shared" si="7"/>
        <v>105</v>
      </c>
      <c r="B111" s="57">
        <v>226260</v>
      </c>
      <c r="C111" s="80" t="s">
        <v>112</v>
      </c>
      <c r="D111" s="85">
        <v>20000000</v>
      </c>
      <c r="E111" s="49">
        <v>20000000</v>
      </c>
      <c r="F111" s="86">
        <v>9535190.0800000001</v>
      </c>
      <c r="G111" s="51">
        <v>2</v>
      </c>
      <c r="H111" s="51">
        <v>3</v>
      </c>
      <c r="I111" s="51">
        <v>0</v>
      </c>
      <c r="J111" s="51">
        <v>0.14000000000000001</v>
      </c>
      <c r="K111" s="51">
        <v>1.97</v>
      </c>
      <c r="L111" s="51"/>
      <c r="M111" s="51"/>
      <c r="N111" s="51"/>
      <c r="O111" s="51"/>
      <c r="P111" s="51"/>
      <c r="Q111" s="51"/>
      <c r="R111" s="51"/>
      <c r="S111" s="51"/>
      <c r="T111" s="51"/>
      <c r="U111" s="51">
        <f t="shared" si="8"/>
        <v>2.11</v>
      </c>
    </row>
    <row r="112" spans="1:21" ht="57" x14ac:dyDescent="0.2">
      <c r="A112" s="29">
        <f t="shared" si="7"/>
        <v>106</v>
      </c>
      <c r="B112" s="57">
        <v>226261</v>
      </c>
      <c r="C112" s="80" t="s">
        <v>113</v>
      </c>
      <c r="D112" s="85">
        <v>10000000</v>
      </c>
      <c r="E112" s="49">
        <v>10000000</v>
      </c>
      <c r="F112" s="86">
        <v>5012010.46</v>
      </c>
      <c r="G112" s="51">
        <v>3</v>
      </c>
      <c r="H112" s="51">
        <v>2</v>
      </c>
      <c r="I112" s="51">
        <v>0</v>
      </c>
      <c r="J112" s="51">
        <v>0.11</v>
      </c>
      <c r="K112" s="51">
        <v>0.34</v>
      </c>
      <c r="L112" s="51"/>
      <c r="M112" s="51"/>
      <c r="N112" s="51"/>
      <c r="O112" s="51"/>
      <c r="P112" s="51"/>
      <c r="Q112" s="51"/>
      <c r="R112" s="51"/>
      <c r="S112" s="51"/>
      <c r="T112" s="51"/>
      <c r="U112" s="51">
        <f t="shared" si="8"/>
        <v>0.45</v>
      </c>
    </row>
    <row r="113" spans="1:21" ht="42.75" x14ac:dyDescent="0.2">
      <c r="A113" s="29">
        <f t="shared" si="7"/>
        <v>107</v>
      </c>
      <c r="B113" s="30">
        <v>226757</v>
      </c>
      <c r="C113" s="80" t="s">
        <v>114</v>
      </c>
      <c r="D113" s="85">
        <v>10000000</v>
      </c>
      <c r="E113" s="49">
        <v>10000000</v>
      </c>
      <c r="F113" s="86">
        <v>787435.7</v>
      </c>
      <c r="G113" s="51">
        <v>25</v>
      </c>
      <c r="H113" s="51">
        <v>30</v>
      </c>
      <c r="I113" s="51">
        <v>0</v>
      </c>
      <c r="J113" s="51">
        <v>0</v>
      </c>
      <c r="K113" s="51">
        <v>6</v>
      </c>
      <c r="L113" s="51"/>
      <c r="M113" s="51"/>
      <c r="N113" s="51"/>
      <c r="O113" s="51"/>
      <c r="P113" s="51"/>
      <c r="Q113" s="51"/>
      <c r="R113" s="51"/>
      <c r="S113" s="51"/>
      <c r="T113" s="51"/>
      <c r="U113" s="51">
        <f t="shared" si="8"/>
        <v>6</v>
      </c>
    </row>
    <row r="114" spans="1:21" ht="57" x14ac:dyDescent="0.2">
      <c r="A114" s="29">
        <f t="shared" si="7"/>
        <v>108</v>
      </c>
      <c r="B114" s="56">
        <v>227175</v>
      </c>
      <c r="C114" s="80" t="s">
        <v>177</v>
      </c>
      <c r="D114" s="85">
        <v>7000000</v>
      </c>
      <c r="E114" s="49">
        <v>15100000</v>
      </c>
      <c r="F114" s="86">
        <v>0</v>
      </c>
      <c r="G114" s="51">
        <v>13.7</v>
      </c>
      <c r="H114" s="51">
        <v>13.73</v>
      </c>
      <c r="I114" s="51">
        <v>0</v>
      </c>
      <c r="J114" s="51">
        <v>0</v>
      </c>
      <c r="K114" s="51">
        <v>0</v>
      </c>
      <c r="L114" s="51"/>
      <c r="M114" s="51"/>
      <c r="N114" s="51"/>
      <c r="O114" s="51"/>
      <c r="P114" s="51"/>
      <c r="Q114" s="51"/>
      <c r="R114" s="51"/>
      <c r="S114" s="51"/>
      <c r="T114" s="51"/>
      <c r="U114" s="51">
        <f t="shared" si="8"/>
        <v>0</v>
      </c>
    </row>
    <row r="115" spans="1:21" ht="28.5" x14ac:dyDescent="0.2">
      <c r="A115" s="29">
        <f t="shared" si="7"/>
        <v>109</v>
      </c>
      <c r="B115" s="56">
        <v>227173</v>
      </c>
      <c r="C115" s="80" t="s">
        <v>179</v>
      </c>
      <c r="D115" s="85">
        <v>9000000</v>
      </c>
      <c r="E115" s="49">
        <v>9000000</v>
      </c>
      <c r="F115" s="86">
        <v>0</v>
      </c>
      <c r="G115" s="51">
        <v>15</v>
      </c>
      <c r="H115" s="51">
        <v>4</v>
      </c>
      <c r="I115" s="51">
        <v>0</v>
      </c>
      <c r="J115" s="51">
        <v>0</v>
      </c>
      <c r="K115" s="51">
        <v>0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>
        <f t="shared" si="8"/>
        <v>0</v>
      </c>
    </row>
    <row r="116" spans="1:21" ht="28.5" x14ac:dyDescent="0.2">
      <c r="A116" s="29">
        <f t="shared" si="7"/>
        <v>110</v>
      </c>
      <c r="B116" s="56">
        <v>227171</v>
      </c>
      <c r="C116" s="80" t="s">
        <v>180</v>
      </c>
      <c r="D116" s="85">
        <v>9000000</v>
      </c>
      <c r="E116" s="49">
        <v>9000000</v>
      </c>
      <c r="F116" s="86">
        <v>0</v>
      </c>
      <c r="G116" s="51">
        <v>2</v>
      </c>
      <c r="H116" s="51">
        <v>4</v>
      </c>
      <c r="I116" s="51">
        <v>0</v>
      </c>
      <c r="J116" s="51">
        <v>0</v>
      </c>
      <c r="K116" s="51">
        <v>0</v>
      </c>
      <c r="L116" s="51"/>
      <c r="M116" s="51"/>
      <c r="N116" s="51"/>
      <c r="O116" s="51"/>
      <c r="P116" s="51"/>
      <c r="Q116" s="51"/>
      <c r="R116" s="51"/>
      <c r="S116" s="51"/>
      <c r="T116" s="51"/>
      <c r="U116" s="51">
        <f t="shared" si="8"/>
        <v>0</v>
      </c>
    </row>
    <row r="117" spans="1:21" ht="42.75" x14ac:dyDescent="0.2">
      <c r="A117" s="29">
        <f t="shared" si="7"/>
        <v>111</v>
      </c>
      <c r="B117" s="56">
        <v>227170</v>
      </c>
      <c r="C117" s="80" t="s">
        <v>181</v>
      </c>
      <c r="D117" s="85">
        <v>7000000</v>
      </c>
      <c r="E117" s="49">
        <v>7000000</v>
      </c>
      <c r="F117" s="86">
        <v>0</v>
      </c>
      <c r="G117" s="51">
        <v>14</v>
      </c>
      <c r="H117" s="51">
        <v>8</v>
      </c>
      <c r="I117" s="51">
        <v>0</v>
      </c>
      <c r="J117" s="51">
        <v>0</v>
      </c>
      <c r="K117" s="51">
        <v>0</v>
      </c>
      <c r="L117" s="51"/>
      <c r="M117" s="51"/>
      <c r="N117" s="51"/>
      <c r="O117" s="51"/>
      <c r="P117" s="51"/>
      <c r="Q117" s="51"/>
      <c r="R117" s="51"/>
      <c r="S117" s="51"/>
      <c r="T117" s="51"/>
      <c r="U117" s="51">
        <f t="shared" si="8"/>
        <v>0</v>
      </c>
    </row>
    <row r="118" spans="1:21" ht="42.75" x14ac:dyDescent="0.2">
      <c r="A118" s="29">
        <f t="shared" si="7"/>
        <v>112</v>
      </c>
      <c r="B118" s="56">
        <v>227169</v>
      </c>
      <c r="C118" s="80" t="s">
        <v>182</v>
      </c>
      <c r="D118" s="85">
        <v>7000000</v>
      </c>
      <c r="E118" s="49">
        <v>7000000</v>
      </c>
      <c r="F118" s="86">
        <v>0</v>
      </c>
      <c r="G118" s="51">
        <v>15</v>
      </c>
      <c r="H118" s="51">
        <v>9</v>
      </c>
      <c r="I118" s="51">
        <v>0</v>
      </c>
      <c r="J118" s="51">
        <v>0</v>
      </c>
      <c r="K118" s="51">
        <v>0</v>
      </c>
      <c r="L118" s="51"/>
      <c r="M118" s="51"/>
      <c r="N118" s="51"/>
      <c r="O118" s="51"/>
      <c r="P118" s="51"/>
      <c r="Q118" s="51"/>
      <c r="R118" s="51"/>
      <c r="S118" s="51"/>
      <c r="T118" s="51"/>
      <c r="U118" s="51">
        <f t="shared" si="8"/>
        <v>0</v>
      </c>
    </row>
    <row r="119" spans="1:21" ht="57" x14ac:dyDescent="0.2">
      <c r="A119" s="29">
        <f t="shared" si="7"/>
        <v>113</v>
      </c>
      <c r="B119" s="56">
        <v>227168</v>
      </c>
      <c r="C119" s="80" t="s">
        <v>183</v>
      </c>
      <c r="D119" s="85">
        <v>9000000</v>
      </c>
      <c r="E119" s="49">
        <v>9000000</v>
      </c>
      <c r="F119" s="86">
        <v>0</v>
      </c>
      <c r="G119" s="51">
        <v>8</v>
      </c>
      <c r="H119" s="51">
        <v>4</v>
      </c>
      <c r="I119" s="51">
        <v>0</v>
      </c>
      <c r="J119" s="51">
        <v>0</v>
      </c>
      <c r="K119" s="51">
        <v>0</v>
      </c>
      <c r="L119" s="51"/>
      <c r="M119" s="51"/>
      <c r="N119" s="51"/>
      <c r="O119" s="51"/>
      <c r="P119" s="51"/>
      <c r="Q119" s="51"/>
      <c r="R119" s="51"/>
      <c r="S119" s="51"/>
      <c r="T119" s="51"/>
      <c r="U119" s="51">
        <f t="shared" si="8"/>
        <v>0</v>
      </c>
    </row>
    <row r="120" spans="1:21" ht="23.25" customHeight="1" x14ac:dyDescent="0.2">
      <c r="A120" s="68">
        <v>114</v>
      </c>
      <c r="B120" s="111">
        <v>227167</v>
      </c>
      <c r="C120" s="112" t="s">
        <v>184</v>
      </c>
      <c r="D120" s="85">
        <v>900000</v>
      </c>
      <c r="E120" s="49">
        <v>900000</v>
      </c>
      <c r="F120" s="86">
        <v>0</v>
      </c>
      <c r="G120" s="51">
        <v>6</v>
      </c>
      <c r="H120" s="51">
        <v>3</v>
      </c>
      <c r="I120" s="51">
        <v>0</v>
      </c>
      <c r="J120" s="51">
        <v>0</v>
      </c>
      <c r="K120" s="51">
        <v>0</v>
      </c>
      <c r="L120" s="51"/>
      <c r="M120" s="51"/>
      <c r="N120" s="51"/>
      <c r="O120" s="51"/>
      <c r="P120" s="51"/>
      <c r="Q120" s="51"/>
      <c r="R120" s="51"/>
      <c r="S120" s="51"/>
      <c r="T120" s="51"/>
      <c r="U120" s="51">
        <f t="shared" si="8"/>
        <v>0</v>
      </c>
    </row>
    <row r="121" spans="1:21" ht="23.25" customHeight="1" x14ac:dyDescent="0.2">
      <c r="A121" s="69"/>
      <c r="B121" s="113"/>
      <c r="C121" s="114"/>
      <c r="D121" s="85">
        <v>8100000</v>
      </c>
      <c r="E121" s="49">
        <v>8100000</v>
      </c>
      <c r="F121" s="86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/>
      <c r="M121" s="51"/>
      <c r="N121" s="51"/>
      <c r="O121" s="51"/>
      <c r="P121" s="51"/>
      <c r="Q121" s="51"/>
      <c r="R121" s="51"/>
      <c r="S121" s="51"/>
      <c r="T121" s="51"/>
      <c r="U121" s="51">
        <f t="shared" si="8"/>
        <v>0</v>
      </c>
    </row>
    <row r="122" spans="1:21" ht="42.75" x14ac:dyDescent="0.2">
      <c r="A122" s="29">
        <v>115</v>
      </c>
      <c r="B122" s="56">
        <v>227163</v>
      </c>
      <c r="C122" s="80" t="s">
        <v>185</v>
      </c>
      <c r="D122" s="85">
        <v>8000000</v>
      </c>
      <c r="E122" s="49">
        <v>8000000</v>
      </c>
      <c r="F122" s="86">
        <v>0</v>
      </c>
      <c r="G122" s="51">
        <v>7</v>
      </c>
      <c r="H122" s="51">
        <v>6</v>
      </c>
      <c r="I122" s="51">
        <v>0</v>
      </c>
      <c r="J122" s="51">
        <v>0</v>
      </c>
      <c r="K122" s="51">
        <v>0</v>
      </c>
      <c r="L122" s="51"/>
      <c r="M122" s="51"/>
      <c r="N122" s="51"/>
      <c r="O122" s="51"/>
      <c r="P122" s="51"/>
      <c r="Q122" s="51"/>
      <c r="R122" s="51"/>
      <c r="S122" s="51"/>
      <c r="T122" s="51"/>
      <c r="U122" s="51">
        <f t="shared" si="8"/>
        <v>0</v>
      </c>
    </row>
    <row r="123" spans="1:21" ht="42.75" x14ac:dyDescent="0.2">
      <c r="A123" s="29">
        <f t="shared" si="7"/>
        <v>116</v>
      </c>
      <c r="B123" s="56">
        <v>227161</v>
      </c>
      <c r="C123" s="80" t="s">
        <v>186</v>
      </c>
      <c r="D123" s="85">
        <v>6605298</v>
      </c>
      <c r="E123" s="49">
        <v>6605298</v>
      </c>
      <c r="F123" s="86">
        <v>0</v>
      </c>
      <c r="G123" s="51">
        <v>11</v>
      </c>
      <c r="H123" s="51">
        <v>8</v>
      </c>
      <c r="I123" s="51">
        <v>0</v>
      </c>
      <c r="J123" s="51">
        <v>0</v>
      </c>
      <c r="K123" s="51">
        <v>0</v>
      </c>
      <c r="L123" s="51"/>
      <c r="M123" s="51"/>
      <c r="N123" s="51"/>
      <c r="O123" s="51"/>
      <c r="P123" s="51"/>
      <c r="Q123" s="51"/>
      <c r="R123" s="51"/>
      <c r="S123" s="51"/>
      <c r="T123" s="51"/>
      <c r="U123" s="51">
        <f t="shared" si="8"/>
        <v>0</v>
      </c>
    </row>
    <row r="124" spans="1:21" ht="28.5" x14ac:dyDescent="0.2">
      <c r="A124" s="29">
        <f t="shared" si="7"/>
        <v>117</v>
      </c>
      <c r="B124" s="56">
        <v>227160</v>
      </c>
      <c r="C124" s="80" t="s">
        <v>187</v>
      </c>
      <c r="D124" s="85">
        <v>8000000</v>
      </c>
      <c r="E124" s="49">
        <v>8000000</v>
      </c>
      <c r="F124" s="86">
        <v>0</v>
      </c>
      <c r="G124" s="51">
        <v>10</v>
      </c>
      <c r="H124" s="51">
        <v>3</v>
      </c>
      <c r="I124" s="51">
        <v>0</v>
      </c>
      <c r="J124" s="51">
        <v>0</v>
      </c>
      <c r="K124" s="51">
        <v>0</v>
      </c>
      <c r="L124" s="51"/>
      <c r="M124" s="51"/>
      <c r="N124" s="51"/>
      <c r="O124" s="51"/>
      <c r="P124" s="51"/>
      <c r="Q124" s="51"/>
      <c r="R124" s="51"/>
      <c r="S124" s="51"/>
      <c r="T124" s="51"/>
      <c r="U124" s="51">
        <f t="shared" si="8"/>
        <v>0</v>
      </c>
    </row>
    <row r="125" spans="1:21" ht="42.75" x14ac:dyDescent="0.2">
      <c r="A125" s="29">
        <f t="shared" si="7"/>
        <v>118</v>
      </c>
      <c r="B125" s="56">
        <v>227159</v>
      </c>
      <c r="C125" s="80" t="s">
        <v>188</v>
      </c>
      <c r="D125" s="85">
        <v>8000000</v>
      </c>
      <c r="E125" s="49">
        <v>8000000</v>
      </c>
      <c r="F125" s="86">
        <v>0</v>
      </c>
      <c r="G125" s="51">
        <v>5</v>
      </c>
      <c r="H125" s="51">
        <v>9</v>
      </c>
      <c r="I125" s="51">
        <v>0</v>
      </c>
      <c r="J125" s="51">
        <v>0</v>
      </c>
      <c r="K125" s="51">
        <v>0</v>
      </c>
      <c r="L125" s="51"/>
      <c r="M125" s="51"/>
      <c r="N125" s="51"/>
      <c r="O125" s="51"/>
      <c r="P125" s="51"/>
      <c r="Q125" s="51"/>
      <c r="R125" s="51"/>
      <c r="S125" s="51"/>
      <c r="T125" s="51"/>
      <c r="U125" s="51">
        <f t="shared" si="8"/>
        <v>0</v>
      </c>
    </row>
    <row r="126" spans="1:21" ht="28.5" x14ac:dyDescent="0.2">
      <c r="A126" s="29">
        <f t="shared" si="7"/>
        <v>119</v>
      </c>
      <c r="B126" s="56">
        <v>227158</v>
      </c>
      <c r="C126" s="80" t="s">
        <v>189</v>
      </c>
      <c r="D126" s="85">
        <v>8000000</v>
      </c>
      <c r="E126" s="49">
        <v>18180000</v>
      </c>
      <c r="F126" s="86">
        <v>0</v>
      </c>
      <c r="G126" s="51">
        <v>6</v>
      </c>
      <c r="H126" s="51">
        <v>5.05</v>
      </c>
      <c r="I126" s="51">
        <v>0</v>
      </c>
      <c r="J126" s="51">
        <v>0</v>
      </c>
      <c r="K126" s="51">
        <v>0</v>
      </c>
      <c r="L126" s="51"/>
      <c r="M126" s="51"/>
      <c r="N126" s="51"/>
      <c r="O126" s="51"/>
      <c r="P126" s="51"/>
      <c r="Q126" s="51"/>
      <c r="R126" s="51"/>
      <c r="S126" s="51"/>
      <c r="T126" s="51"/>
      <c r="U126" s="51">
        <f t="shared" si="8"/>
        <v>0</v>
      </c>
    </row>
    <row r="127" spans="1:21" ht="42.75" x14ac:dyDescent="0.2">
      <c r="A127" s="29">
        <f t="shared" si="7"/>
        <v>120</v>
      </c>
      <c r="B127" s="56">
        <v>227157</v>
      </c>
      <c r="C127" s="80" t="s">
        <v>190</v>
      </c>
      <c r="D127" s="85">
        <v>8000000</v>
      </c>
      <c r="E127" s="49">
        <v>8000000</v>
      </c>
      <c r="F127" s="86">
        <v>0</v>
      </c>
      <c r="G127" s="51">
        <v>9</v>
      </c>
      <c r="H127" s="51">
        <v>8</v>
      </c>
      <c r="I127" s="51">
        <v>0</v>
      </c>
      <c r="J127" s="51">
        <v>0</v>
      </c>
      <c r="K127" s="51">
        <v>0</v>
      </c>
      <c r="L127" s="51"/>
      <c r="M127" s="51"/>
      <c r="N127" s="51"/>
      <c r="O127" s="51"/>
      <c r="P127" s="51"/>
      <c r="Q127" s="51"/>
      <c r="R127" s="51"/>
      <c r="S127" s="51"/>
      <c r="T127" s="51"/>
      <c r="U127" s="51">
        <f t="shared" si="8"/>
        <v>0</v>
      </c>
    </row>
    <row r="128" spans="1:21" ht="57" x14ac:dyDescent="0.2">
      <c r="A128" s="29">
        <f t="shared" si="7"/>
        <v>121</v>
      </c>
      <c r="B128" s="56">
        <v>227156</v>
      </c>
      <c r="C128" s="80" t="s">
        <v>191</v>
      </c>
      <c r="D128" s="85">
        <v>8000000</v>
      </c>
      <c r="E128" s="49">
        <v>8000000</v>
      </c>
      <c r="F128" s="86">
        <v>0</v>
      </c>
      <c r="G128" s="51">
        <v>8</v>
      </c>
      <c r="H128" s="51">
        <v>9</v>
      </c>
      <c r="I128" s="51">
        <v>0</v>
      </c>
      <c r="J128" s="51">
        <v>0</v>
      </c>
      <c r="K128" s="51">
        <v>0</v>
      </c>
      <c r="L128" s="51"/>
      <c r="M128" s="51"/>
      <c r="N128" s="51"/>
      <c r="O128" s="51"/>
      <c r="P128" s="51"/>
      <c r="Q128" s="51"/>
      <c r="R128" s="51"/>
      <c r="S128" s="51"/>
      <c r="T128" s="51"/>
      <c r="U128" s="51">
        <f t="shared" si="8"/>
        <v>0</v>
      </c>
    </row>
    <row r="129" spans="1:21" ht="28.5" x14ac:dyDescent="0.2">
      <c r="A129" s="29">
        <f t="shared" si="7"/>
        <v>122</v>
      </c>
      <c r="B129" s="56">
        <v>227153</v>
      </c>
      <c r="C129" s="80" t="s">
        <v>192</v>
      </c>
      <c r="D129" s="85">
        <v>8000000</v>
      </c>
      <c r="E129" s="49">
        <v>8000000</v>
      </c>
      <c r="F129" s="86">
        <v>0</v>
      </c>
      <c r="G129" s="51">
        <v>2</v>
      </c>
      <c r="H129" s="51">
        <v>4</v>
      </c>
      <c r="I129" s="51">
        <v>0</v>
      </c>
      <c r="J129" s="51">
        <v>0</v>
      </c>
      <c r="K129" s="51">
        <v>0</v>
      </c>
      <c r="L129" s="51"/>
      <c r="M129" s="51"/>
      <c r="N129" s="51"/>
      <c r="O129" s="51"/>
      <c r="P129" s="51"/>
      <c r="Q129" s="51"/>
      <c r="R129" s="51"/>
      <c r="S129" s="51"/>
      <c r="T129" s="51"/>
      <c r="U129" s="51">
        <f t="shared" si="8"/>
        <v>0</v>
      </c>
    </row>
    <row r="130" spans="1:21" ht="57" x14ac:dyDescent="0.2">
      <c r="A130" s="29">
        <f t="shared" si="7"/>
        <v>123</v>
      </c>
      <c r="B130" s="56">
        <v>210430</v>
      </c>
      <c r="C130" s="80" t="s">
        <v>193</v>
      </c>
      <c r="D130" s="85">
        <v>500000</v>
      </c>
      <c r="E130" s="49">
        <v>34663097</v>
      </c>
      <c r="F130" s="86">
        <v>0</v>
      </c>
      <c r="G130" s="51">
        <v>10</v>
      </c>
      <c r="H130" s="51">
        <v>10.19</v>
      </c>
      <c r="I130" s="51">
        <v>0</v>
      </c>
      <c r="J130" s="51">
        <v>0</v>
      </c>
      <c r="K130" s="51">
        <v>0</v>
      </c>
      <c r="L130" s="51"/>
      <c r="M130" s="51"/>
      <c r="N130" s="51"/>
      <c r="O130" s="51"/>
      <c r="P130" s="51"/>
      <c r="Q130" s="51"/>
      <c r="R130" s="51"/>
      <c r="S130" s="51"/>
      <c r="T130" s="51"/>
      <c r="U130" s="51">
        <f t="shared" si="8"/>
        <v>0</v>
      </c>
    </row>
    <row r="131" spans="1:21" ht="57" x14ac:dyDescent="0.2">
      <c r="A131" s="29">
        <f t="shared" si="7"/>
        <v>124</v>
      </c>
      <c r="B131" s="56">
        <v>228160</v>
      </c>
      <c r="C131" s="80" t="s">
        <v>212</v>
      </c>
      <c r="D131" s="85">
        <v>0</v>
      </c>
      <c r="E131" s="49">
        <v>6500000</v>
      </c>
      <c r="F131" s="86">
        <v>0</v>
      </c>
      <c r="G131" s="51">
        <v>0</v>
      </c>
      <c r="H131" s="51">
        <v>2.74</v>
      </c>
      <c r="I131" s="51">
        <v>0</v>
      </c>
      <c r="J131" s="51">
        <v>0</v>
      </c>
      <c r="K131" s="51">
        <v>0</v>
      </c>
      <c r="L131" s="51">
        <v>0.69</v>
      </c>
      <c r="M131" s="51"/>
      <c r="N131" s="51"/>
      <c r="O131" s="51"/>
      <c r="P131" s="51"/>
      <c r="Q131" s="51"/>
      <c r="R131" s="51"/>
      <c r="S131" s="51"/>
      <c r="T131" s="51"/>
      <c r="U131" s="51">
        <f t="shared" si="8"/>
        <v>0.69</v>
      </c>
    </row>
    <row r="132" spans="1:21" ht="57" x14ac:dyDescent="0.2">
      <c r="A132" s="29">
        <f t="shared" si="7"/>
        <v>125</v>
      </c>
      <c r="B132" s="56">
        <v>228197</v>
      </c>
      <c r="C132" s="80" t="s">
        <v>213</v>
      </c>
      <c r="D132" s="85">
        <v>0</v>
      </c>
      <c r="E132" s="49">
        <v>8789906</v>
      </c>
      <c r="F132" s="86">
        <v>0</v>
      </c>
      <c r="G132" s="51">
        <v>0</v>
      </c>
      <c r="H132" s="51">
        <v>2.5099999999999998</v>
      </c>
      <c r="I132" s="51">
        <v>0</v>
      </c>
      <c r="J132" s="51">
        <v>0</v>
      </c>
      <c r="K132" s="51">
        <v>0</v>
      </c>
      <c r="L132" s="51"/>
      <c r="M132" s="51"/>
      <c r="N132" s="51"/>
      <c r="O132" s="51"/>
      <c r="P132" s="51"/>
      <c r="Q132" s="51"/>
      <c r="R132" s="51"/>
      <c r="S132" s="51"/>
      <c r="T132" s="51"/>
      <c r="U132" s="51">
        <f t="shared" si="8"/>
        <v>0</v>
      </c>
    </row>
    <row r="133" spans="1:21" ht="57" x14ac:dyDescent="0.2">
      <c r="A133" s="29">
        <f t="shared" si="7"/>
        <v>126</v>
      </c>
      <c r="B133" s="56">
        <v>228201</v>
      </c>
      <c r="C133" s="80" t="s">
        <v>214</v>
      </c>
      <c r="D133" s="85">
        <v>0</v>
      </c>
      <c r="E133" s="49">
        <v>9844714</v>
      </c>
      <c r="F133" s="86">
        <v>0</v>
      </c>
      <c r="G133" s="51">
        <v>0</v>
      </c>
      <c r="H133" s="51">
        <v>2.89</v>
      </c>
      <c r="I133" s="51">
        <v>0</v>
      </c>
      <c r="J133" s="51">
        <v>0</v>
      </c>
      <c r="K133" s="51">
        <v>0</v>
      </c>
      <c r="L133" s="51"/>
      <c r="M133" s="51"/>
      <c r="N133" s="51"/>
      <c r="O133" s="51"/>
      <c r="P133" s="51"/>
      <c r="Q133" s="51"/>
      <c r="R133" s="51"/>
      <c r="S133" s="51"/>
      <c r="T133" s="51"/>
      <c r="U133" s="51">
        <f t="shared" si="8"/>
        <v>0</v>
      </c>
    </row>
    <row r="134" spans="1:21" ht="42.75" x14ac:dyDescent="0.2">
      <c r="A134" s="29">
        <f t="shared" si="7"/>
        <v>127</v>
      </c>
      <c r="B134" s="56">
        <v>228252</v>
      </c>
      <c r="C134" s="80" t="s">
        <v>215</v>
      </c>
      <c r="D134" s="85">
        <v>0</v>
      </c>
      <c r="E134" s="49">
        <v>12243524</v>
      </c>
      <c r="F134" s="86">
        <v>0</v>
      </c>
      <c r="G134" s="51">
        <v>0</v>
      </c>
      <c r="H134" s="51">
        <v>3.82</v>
      </c>
      <c r="I134" s="51">
        <v>0</v>
      </c>
      <c r="J134" s="51">
        <v>0</v>
      </c>
      <c r="K134" s="51">
        <v>0</v>
      </c>
      <c r="L134" s="51"/>
      <c r="M134" s="51"/>
      <c r="N134" s="51"/>
      <c r="O134" s="51"/>
      <c r="P134" s="51"/>
      <c r="Q134" s="51"/>
      <c r="R134" s="51"/>
      <c r="S134" s="51"/>
      <c r="T134" s="51"/>
      <c r="U134" s="51">
        <f t="shared" si="8"/>
        <v>0</v>
      </c>
    </row>
    <row r="135" spans="1:21" ht="42.75" x14ac:dyDescent="0.2">
      <c r="A135" s="29">
        <f t="shared" si="7"/>
        <v>128</v>
      </c>
      <c r="B135" s="56">
        <v>228343</v>
      </c>
      <c r="C135" s="80" t="s">
        <v>216</v>
      </c>
      <c r="D135" s="85">
        <v>0</v>
      </c>
      <c r="E135" s="49">
        <v>12486032</v>
      </c>
      <c r="F135" s="86">
        <v>0</v>
      </c>
      <c r="G135" s="51">
        <v>0</v>
      </c>
      <c r="H135" s="51">
        <v>3.67</v>
      </c>
      <c r="I135" s="51">
        <v>0</v>
      </c>
      <c r="J135" s="51">
        <v>0</v>
      </c>
      <c r="K135" s="51">
        <v>0</v>
      </c>
      <c r="L135" s="51"/>
      <c r="M135" s="51"/>
      <c r="N135" s="51"/>
      <c r="O135" s="51"/>
      <c r="P135" s="51"/>
      <c r="Q135" s="51"/>
      <c r="R135" s="51"/>
      <c r="S135" s="51"/>
      <c r="T135" s="51"/>
      <c r="U135" s="51">
        <f t="shared" si="8"/>
        <v>0</v>
      </c>
    </row>
    <row r="136" spans="1:21" ht="42.75" x14ac:dyDescent="0.2">
      <c r="A136" s="29">
        <f t="shared" si="7"/>
        <v>129</v>
      </c>
      <c r="B136" s="56">
        <v>227976</v>
      </c>
      <c r="C136" s="80" t="s">
        <v>217</v>
      </c>
      <c r="D136" s="85">
        <v>0</v>
      </c>
      <c r="E136" s="49">
        <v>13631810</v>
      </c>
      <c r="F136" s="86">
        <v>0</v>
      </c>
      <c r="G136" s="51">
        <v>0</v>
      </c>
      <c r="H136" s="51">
        <v>4.87</v>
      </c>
      <c r="I136" s="51">
        <v>0</v>
      </c>
      <c r="J136" s="51">
        <v>0</v>
      </c>
      <c r="K136" s="51">
        <v>0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>
        <f t="shared" si="8"/>
        <v>0</v>
      </c>
    </row>
    <row r="137" spans="1:21" ht="28.5" x14ac:dyDescent="0.2">
      <c r="A137" s="29">
        <f t="shared" si="7"/>
        <v>130</v>
      </c>
      <c r="B137" s="56">
        <v>227996</v>
      </c>
      <c r="C137" s="80" t="s">
        <v>218</v>
      </c>
      <c r="D137" s="85">
        <v>0</v>
      </c>
      <c r="E137" s="49">
        <v>280000</v>
      </c>
      <c r="F137" s="86">
        <v>0</v>
      </c>
      <c r="G137" s="51">
        <v>0</v>
      </c>
      <c r="H137" s="51">
        <v>0.1</v>
      </c>
      <c r="I137" s="51">
        <v>0</v>
      </c>
      <c r="J137" s="51">
        <v>0</v>
      </c>
      <c r="K137" s="51">
        <v>0</v>
      </c>
      <c r="L137" s="51"/>
      <c r="M137" s="51"/>
      <c r="N137" s="51"/>
      <c r="O137" s="51"/>
      <c r="P137" s="51"/>
      <c r="Q137" s="51"/>
      <c r="R137" s="51"/>
      <c r="S137" s="51"/>
      <c r="T137" s="51"/>
      <c r="U137" s="51">
        <f t="shared" si="8"/>
        <v>0</v>
      </c>
    </row>
    <row r="138" spans="1:21" ht="28.5" x14ac:dyDescent="0.2">
      <c r="A138" s="29">
        <f t="shared" si="7"/>
        <v>131</v>
      </c>
      <c r="B138" s="56">
        <v>228015</v>
      </c>
      <c r="C138" s="80" t="s">
        <v>219</v>
      </c>
      <c r="D138" s="85">
        <v>0</v>
      </c>
      <c r="E138" s="49">
        <v>9071628</v>
      </c>
      <c r="F138" s="86">
        <v>0</v>
      </c>
      <c r="G138" s="51">
        <v>0</v>
      </c>
      <c r="H138" s="51">
        <v>3.24</v>
      </c>
      <c r="I138" s="51">
        <v>0</v>
      </c>
      <c r="J138" s="51">
        <v>0</v>
      </c>
      <c r="K138" s="51">
        <v>0</v>
      </c>
      <c r="L138" s="51"/>
      <c r="M138" s="51"/>
      <c r="N138" s="51"/>
      <c r="O138" s="51"/>
      <c r="P138" s="51"/>
      <c r="Q138" s="51"/>
      <c r="R138" s="51"/>
      <c r="S138" s="51"/>
      <c r="T138" s="51"/>
      <c r="U138" s="51">
        <f t="shared" si="8"/>
        <v>0</v>
      </c>
    </row>
    <row r="139" spans="1:21" ht="57" x14ac:dyDescent="0.2">
      <c r="A139" s="29">
        <f t="shared" si="7"/>
        <v>132</v>
      </c>
      <c r="B139" s="56">
        <v>228035</v>
      </c>
      <c r="C139" s="80" t="s">
        <v>220</v>
      </c>
      <c r="D139" s="85">
        <v>0</v>
      </c>
      <c r="E139" s="49">
        <v>12316168</v>
      </c>
      <c r="F139" s="86">
        <v>0</v>
      </c>
      <c r="G139" s="51">
        <v>0</v>
      </c>
      <c r="H139" s="51">
        <v>4.4000000000000004</v>
      </c>
      <c r="I139" s="51">
        <v>0</v>
      </c>
      <c r="J139" s="51">
        <v>0</v>
      </c>
      <c r="K139" s="51">
        <v>0</v>
      </c>
      <c r="L139" s="51"/>
      <c r="M139" s="51"/>
      <c r="N139" s="51"/>
      <c r="O139" s="51"/>
      <c r="P139" s="51"/>
      <c r="Q139" s="51"/>
      <c r="R139" s="51"/>
      <c r="S139" s="51"/>
      <c r="T139" s="51"/>
      <c r="U139" s="51">
        <f t="shared" si="8"/>
        <v>0</v>
      </c>
    </row>
    <row r="140" spans="1:21" ht="42.75" x14ac:dyDescent="0.2">
      <c r="A140" s="29">
        <f t="shared" si="7"/>
        <v>133</v>
      </c>
      <c r="B140" s="56">
        <v>228050</v>
      </c>
      <c r="C140" s="80" t="s">
        <v>221</v>
      </c>
      <c r="D140" s="85">
        <v>0</v>
      </c>
      <c r="E140" s="49">
        <v>17196880</v>
      </c>
      <c r="F140" s="86">
        <v>0</v>
      </c>
      <c r="G140" s="51">
        <v>0</v>
      </c>
      <c r="H140" s="51">
        <v>6.14</v>
      </c>
      <c r="I140" s="51">
        <v>0</v>
      </c>
      <c r="J140" s="51">
        <v>0</v>
      </c>
      <c r="K140" s="51">
        <v>0</v>
      </c>
      <c r="L140" s="51"/>
      <c r="M140" s="51"/>
      <c r="N140" s="51"/>
      <c r="O140" s="51"/>
      <c r="P140" s="51"/>
      <c r="Q140" s="51"/>
      <c r="R140" s="51"/>
      <c r="S140" s="51"/>
      <c r="T140" s="51"/>
      <c r="U140" s="51">
        <f t="shared" si="8"/>
        <v>0</v>
      </c>
    </row>
    <row r="141" spans="1:21" ht="42.75" x14ac:dyDescent="0.2">
      <c r="A141" s="29">
        <f t="shared" si="7"/>
        <v>134</v>
      </c>
      <c r="B141" s="56">
        <v>228162</v>
      </c>
      <c r="C141" s="80" t="s">
        <v>222</v>
      </c>
      <c r="D141" s="85">
        <v>0</v>
      </c>
      <c r="E141" s="49">
        <v>4705943</v>
      </c>
      <c r="F141" s="86">
        <v>0</v>
      </c>
      <c r="G141" s="51">
        <v>0</v>
      </c>
      <c r="H141" s="51">
        <v>1.68</v>
      </c>
      <c r="I141" s="51">
        <v>0</v>
      </c>
      <c r="J141" s="51">
        <v>0</v>
      </c>
      <c r="K141" s="51">
        <v>0</v>
      </c>
      <c r="L141" s="51"/>
      <c r="M141" s="51"/>
      <c r="N141" s="51"/>
      <c r="O141" s="51"/>
      <c r="P141" s="51"/>
      <c r="Q141" s="51"/>
      <c r="R141" s="51"/>
      <c r="S141" s="51"/>
      <c r="T141" s="51"/>
      <c r="U141" s="51">
        <f t="shared" si="8"/>
        <v>0</v>
      </c>
    </row>
    <row r="142" spans="1:21" ht="57" x14ac:dyDescent="0.2">
      <c r="A142" s="29">
        <f t="shared" si="7"/>
        <v>135</v>
      </c>
      <c r="B142" s="56">
        <v>228251</v>
      </c>
      <c r="C142" s="80" t="s">
        <v>223</v>
      </c>
      <c r="D142" s="85">
        <v>0</v>
      </c>
      <c r="E142" s="49">
        <v>11053043</v>
      </c>
      <c r="F142" s="86">
        <v>0</v>
      </c>
      <c r="G142" s="51">
        <v>0</v>
      </c>
      <c r="H142" s="51">
        <v>4.25</v>
      </c>
      <c r="I142" s="51">
        <v>0</v>
      </c>
      <c r="J142" s="51">
        <v>0</v>
      </c>
      <c r="K142" s="51">
        <v>0</v>
      </c>
      <c r="L142" s="51"/>
      <c r="M142" s="51"/>
      <c r="N142" s="51"/>
      <c r="O142" s="51"/>
      <c r="P142" s="51"/>
      <c r="Q142" s="51"/>
      <c r="R142" s="51"/>
      <c r="S142" s="51"/>
      <c r="T142" s="51"/>
      <c r="U142" s="51">
        <f t="shared" si="8"/>
        <v>0</v>
      </c>
    </row>
    <row r="143" spans="1:21" ht="42.75" x14ac:dyDescent="0.2">
      <c r="A143" s="29">
        <f t="shared" si="7"/>
        <v>136</v>
      </c>
      <c r="B143" s="56">
        <v>228444</v>
      </c>
      <c r="C143" s="80" t="s">
        <v>224</v>
      </c>
      <c r="D143" s="85">
        <v>0</v>
      </c>
      <c r="E143" s="49">
        <v>990182</v>
      </c>
      <c r="F143" s="86">
        <v>0</v>
      </c>
      <c r="G143" s="51">
        <v>0</v>
      </c>
      <c r="H143" s="51">
        <v>1</v>
      </c>
      <c r="I143" s="51">
        <v>0</v>
      </c>
      <c r="J143" s="51">
        <v>0</v>
      </c>
      <c r="K143" s="51">
        <v>0</v>
      </c>
      <c r="L143" s="51"/>
      <c r="M143" s="51"/>
      <c r="N143" s="51"/>
      <c r="O143" s="51"/>
      <c r="P143" s="51"/>
      <c r="Q143" s="51"/>
      <c r="R143" s="51"/>
      <c r="S143" s="51"/>
      <c r="T143" s="51"/>
      <c r="U143" s="51">
        <f t="shared" si="8"/>
        <v>0</v>
      </c>
    </row>
    <row r="144" spans="1:21" ht="57" x14ac:dyDescent="0.2">
      <c r="A144" s="29">
        <f t="shared" si="7"/>
        <v>137</v>
      </c>
      <c r="B144" s="56">
        <v>228165</v>
      </c>
      <c r="C144" s="80" t="s">
        <v>227</v>
      </c>
      <c r="D144" s="85">
        <v>0</v>
      </c>
      <c r="E144" s="49">
        <v>100000</v>
      </c>
      <c r="F144" s="86">
        <v>0</v>
      </c>
      <c r="G144" s="51">
        <v>0</v>
      </c>
      <c r="H144" s="51">
        <v>0.5</v>
      </c>
      <c r="I144" s="51">
        <v>0</v>
      </c>
      <c r="J144" s="51">
        <v>0</v>
      </c>
      <c r="K144" s="51">
        <v>0</v>
      </c>
      <c r="L144" s="51"/>
      <c r="M144" s="51"/>
      <c r="N144" s="51"/>
      <c r="O144" s="51"/>
      <c r="P144" s="51"/>
      <c r="Q144" s="51"/>
      <c r="R144" s="51"/>
      <c r="S144" s="51"/>
      <c r="T144" s="51"/>
      <c r="U144" s="51">
        <f t="shared" si="8"/>
        <v>0</v>
      </c>
    </row>
    <row r="145" spans="1:21" ht="42.75" x14ac:dyDescent="0.2">
      <c r="A145" s="29">
        <v>138</v>
      </c>
      <c r="B145" s="56">
        <v>207422</v>
      </c>
      <c r="C145" s="80" t="s">
        <v>228</v>
      </c>
      <c r="D145" s="85">
        <v>0</v>
      </c>
      <c r="E145" s="49">
        <v>1869289</v>
      </c>
      <c r="F145" s="86">
        <v>1492829.31</v>
      </c>
      <c r="G145" s="51">
        <v>0</v>
      </c>
      <c r="H145" s="51">
        <v>0.55000000000000004</v>
      </c>
      <c r="I145" s="51">
        <v>0</v>
      </c>
      <c r="J145" s="51">
        <v>0</v>
      </c>
      <c r="K145" s="51">
        <v>0.5</v>
      </c>
      <c r="L145" s="51"/>
      <c r="M145" s="51"/>
      <c r="N145" s="51"/>
      <c r="O145" s="51"/>
      <c r="P145" s="51"/>
      <c r="Q145" s="51"/>
      <c r="R145" s="51"/>
      <c r="S145" s="51"/>
      <c r="T145" s="51"/>
      <c r="U145" s="51">
        <f t="shared" si="8"/>
        <v>0.5</v>
      </c>
    </row>
    <row r="146" spans="1:21" ht="42.75" x14ac:dyDescent="0.2">
      <c r="A146" s="29">
        <f t="shared" si="7"/>
        <v>139</v>
      </c>
      <c r="B146" s="56">
        <v>207434</v>
      </c>
      <c r="C146" s="80" t="s">
        <v>229</v>
      </c>
      <c r="D146" s="85">
        <v>0</v>
      </c>
      <c r="E146" s="49">
        <v>17635891</v>
      </c>
      <c r="F146" s="86">
        <v>17608926.129999999</v>
      </c>
      <c r="G146" s="51">
        <v>0</v>
      </c>
      <c r="H146" s="51">
        <v>4.9000000000000004</v>
      </c>
      <c r="I146" s="51">
        <v>0</v>
      </c>
      <c r="J146" s="51">
        <v>2.2799999999999998</v>
      </c>
      <c r="K146" s="51">
        <v>1.75</v>
      </c>
      <c r="L146" s="51"/>
      <c r="M146" s="51"/>
      <c r="N146" s="51"/>
      <c r="O146" s="51"/>
      <c r="P146" s="51"/>
      <c r="Q146" s="51"/>
      <c r="R146" s="51"/>
      <c r="S146" s="51"/>
      <c r="T146" s="51"/>
      <c r="U146" s="51">
        <f t="shared" si="8"/>
        <v>4.0299999999999994</v>
      </c>
    </row>
    <row r="147" spans="1:21" ht="42.75" x14ac:dyDescent="0.2">
      <c r="A147" s="29">
        <f t="shared" si="7"/>
        <v>140</v>
      </c>
      <c r="B147" s="56">
        <v>207592</v>
      </c>
      <c r="C147" s="80" t="s">
        <v>230</v>
      </c>
      <c r="D147" s="85">
        <v>0</v>
      </c>
      <c r="E147" s="49">
        <v>1617237</v>
      </c>
      <c r="F147" s="86">
        <v>1058855.95</v>
      </c>
      <c r="G147" s="51">
        <v>0</v>
      </c>
      <c r="H147" s="51">
        <v>0.47</v>
      </c>
      <c r="I147" s="51">
        <v>0</v>
      </c>
      <c r="J147" s="51">
        <v>0.12</v>
      </c>
      <c r="K147" s="51">
        <v>0</v>
      </c>
      <c r="L147" s="51"/>
      <c r="M147" s="51"/>
      <c r="N147" s="51"/>
      <c r="O147" s="51"/>
      <c r="P147" s="51"/>
      <c r="Q147" s="51"/>
      <c r="R147" s="51"/>
      <c r="S147" s="51"/>
      <c r="T147" s="51"/>
      <c r="U147" s="51">
        <f t="shared" si="8"/>
        <v>0.12</v>
      </c>
    </row>
    <row r="148" spans="1:21" ht="28.5" x14ac:dyDescent="0.2">
      <c r="A148" s="29">
        <f t="shared" si="7"/>
        <v>141</v>
      </c>
      <c r="B148" s="56">
        <v>207594</v>
      </c>
      <c r="C148" s="80" t="s">
        <v>231</v>
      </c>
      <c r="D148" s="85">
        <v>0</v>
      </c>
      <c r="E148" s="49">
        <v>6080586</v>
      </c>
      <c r="F148" s="86">
        <v>3336353.88</v>
      </c>
      <c r="G148" s="51">
        <v>0</v>
      </c>
      <c r="H148" s="51">
        <v>1.9</v>
      </c>
      <c r="I148" s="51">
        <v>0</v>
      </c>
      <c r="J148" s="51">
        <v>0</v>
      </c>
      <c r="K148" s="51">
        <v>0</v>
      </c>
      <c r="L148" s="51"/>
      <c r="M148" s="51"/>
      <c r="N148" s="51"/>
      <c r="O148" s="51"/>
      <c r="P148" s="51"/>
      <c r="Q148" s="51"/>
      <c r="R148" s="51"/>
      <c r="S148" s="51"/>
      <c r="T148" s="51"/>
      <c r="U148" s="51">
        <f t="shared" si="8"/>
        <v>0</v>
      </c>
    </row>
    <row r="149" spans="1:21" ht="57" x14ac:dyDescent="0.2">
      <c r="A149" s="29">
        <f t="shared" si="7"/>
        <v>142</v>
      </c>
      <c r="B149" s="56">
        <v>208416</v>
      </c>
      <c r="C149" s="80" t="s">
        <v>232</v>
      </c>
      <c r="D149" s="85">
        <v>0</v>
      </c>
      <c r="E149" s="49">
        <v>3500000</v>
      </c>
      <c r="F149" s="86">
        <v>3371854.7</v>
      </c>
      <c r="G149" s="51">
        <v>0.2</v>
      </c>
      <c r="H149" s="51">
        <v>1.0900000000000001</v>
      </c>
      <c r="I149" s="51">
        <v>0</v>
      </c>
      <c r="J149" s="51">
        <v>0.64</v>
      </c>
      <c r="K149" s="51">
        <v>0</v>
      </c>
      <c r="L149" s="51"/>
      <c r="M149" s="51"/>
      <c r="N149" s="51"/>
      <c r="O149" s="51"/>
      <c r="P149" s="51"/>
      <c r="Q149" s="51"/>
      <c r="R149" s="51"/>
      <c r="S149" s="51"/>
      <c r="T149" s="51"/>
      <c r="U149" s="51">
        <f t="shared" si="8"/>
        <v>0.64</v>
      </c>
    </row>
    <row r="150" spans="1:21" ht="42.75" x14ac:dyDescent="0.2">
      <c r="A150" s="29">
        <f t="shared" si="7"/>
        <v>143</v>
      </c>
      <c r="B150" s="56">
        <v>208418</v>
      </c>
      <c r="C150" s="80" t="s">
        <v>233</v>
      </c>
      <c r="D150" s="85">
        <v>0</v>
      </c>
      <c r="E150" s="49">
        <v>3528585</v>
      </c>
      <c r="F150" s="86">
        <v>3518584.66</v>
      </c>
      <c r="G150" s="51">
        <v>0</v>
      </c>
      <c r="H150" s="51">
        <v>1.04</v>
      </c>
      <c r="I150" s="51">
        <v>0</v>
      </c>
      <c r="J150" s="51">
        <v>1.04</v>
      </c>
      <c r="K150" s="51">
        <v>0</v>
      </c>
      <c r="L150" s="51"/>
      <c r="M150" s="51"/>
      <c r="N150" s="51"/>
      <c r="O150" s="51"/>
      <c r="P150" s="51"/>
      <c r="Q150" s="51"/>
      <c r="R150" s="51"/>
      <c r="S150" s="51"/>
      <c r="T150" s="51"/>
      <c r="U150" s="51">
        <f t="shared" si="8"/>
        <v>1.04</v>
      </c>
    </row>
    <row r="151" spans="1:21" ht="42.75" x14ac:dyDescent="0.2">
      <c r="A151" s="29">
        <f t="shared" si="7"/>
        <v>144</v>
      </c>
      <c r="B151" s="56">
        <v>208419</v>
      </c>
      <c r="C151" s="80" t="s">
        <v>234</v>
      </c>
      <c r="D151" s="85">
        <v>0</v>
      </c>
      <c r="E151" s="49">
        <v>4846914</v>
      </c>
      <c r="F151" s="86">
        <v>2113457.64</v>
      </c>
      <c r="G151" s="51">
        <v>0</v>
      </c>
      <c r="H151" s="51">
        <v>2.69</v>
      </c>
      <c r="I151" s="51">
        <v>0</v>
      </c>
      <c r="J151" s="51">
        <v>0</v>
      </c>
      <c r="K151" s="51">
        <v>0</v>
      </c>
      <c r="L151" s="51"/>
      <c r="M151" s="51"/>
      <c r="N151" s="51"/>
      <c r="O151" s="51"/>
      <c r="P151" s="51"/>
      <c r="Q151" s="51"/>
      <c r="R151" s="51"/>
      <c r="S151" s="51"/>
      <c r="T151" s="51"/>
      <c r="U151" s="51">
        <f t="shared" si="8"/>
        <v>0</v>
      </c>
    </row>
    <row r="152" spans="1:21" ht="28.5" x14ac:dyDescent="0.2">
      <c r="A152" s="29">
        <f t="shared" si="7"/>
        <v>145</v>
      </c>
      <c r="B152" s="56">
        <v>208645</v>
      </c>
      <c r="C152" s="80" t="s">
        <v>235</v>
      </c>
      <c r="D152" s="85">
        <v>0</v>
      </c>
      <c r="E152" s="49">
        <v>24911398</v>
      </c>
      <c r="F152" s="86">
        <v>17165480.18</v>
      </c>
      <c r="G152" s="51">
        <v>0</v>
      </c>
      <c r="H152" s="51">
        <v>7.33</v>
      </c>
      <c r="I152" s="51">
        <v>0</v>
      </c>
      <c r="J152" s="51">
        <v>1.35</v>
      </c>
      <c r="K152" s="51">
        <v>0.46</v>
      </c>
      <c r="L152" s="51"/>
      <c r="M152" s="51"/>
      <c r="N152" s="51"/>
      <c r="O152" s="51"/>
      <c r="P152" s="51"/>
      <c r="Q152" s="51"/>
      <c r="R152" s="51"/>
      <c r="S152" s="51"/>
      <c r="T152" s="51"/>
      <c r="U152" s="51">
        <f t="shared" si="8"/>
        <v>1.81</v>
      </c>
    </row>
    <row r="153" spans="1:21" ht="28.5" x14ac:dyDescent="0.2">
      <c r="A153" s="29">
        <f t="shared" si="7"/>
        <v>146</v>
      </c>
      <c r="B153" s="56">
        <v>209043</v>
      </c>
      <c r="C153" s="80" t="s">
        <v>236</v>
      </c>
      <c r="D153" s="85">
        <v>0</v>
      </c>
      <c r="E153" s="49">
        <v>4000000</v>
      </c>
      <c r="F153" s="86">
        <v>0</v>
      </c>
      <c r="G153" s="51">
        <v>0</v>
      </c>
      <c r="H153" s="51">
        <v>1.33</v>
      </c>
      <c r="I153" s="51">
        <v>0</v>
      </c>
      <c r="J153" s="51">
        <v>0</v>
      </c>
      <c r="K153" s="51">
        <v>0</v>
      </c>
      <c r="L153" s="51"/>
      <c r="M153" s="51"/>
      <c r="N153" s="51"/>
      <c r="O153" s="51"/>
      <c r="P153" s="51"/>
      <c r="Q153" s="51"/>
      <c r="R153" s="51"/>
      <c r="S153" s="51"/>
      <c r="T153" s="51"/>
      <c r="U153" s="51">
        <f t="shared" si="8"/>
        <v>0</v>
      </c>
    </row>
    <row r="154" spans="1:21" ht="28.5" x14ac:dyDescent="0.2">
      <c r="A154" s="29">
        <f t="shared" si="7"/>
        <v>147</v>
      </c>
      <c r="B154" s="56">
        <v>209064</v>
      </c>
      <c r="C154" s="80" t="s">
        <v>237</v>
      </c>
      <c r="D154" s="85">
        <v>0</v>
      </c>
      <c r="E154" s="49">
        <v>16000000</v>
      </c>
      <c r="F154" s="86">
        <v>7998079.6399999997</v>
      </c>
      <c r="G154" s="51">
        <v>0</v>
      </c>
      <c r="H154" s="51">
        <v>4.71</v>
      </c>
      <c r="I154" s="51">
        <v>0</v>
      </c>
      <c r="J154" s="51">
        <v>1.63</v>
      </c>
      <c r="K154" s="51">
        <v>0</v>
      </c>
      <c r="L154" s="51"/>
      <c r="M154" s="51"/>
      <c r="N154" s="51"/>
      <c r="O154" s="51"/>
      <c r="P154" s="51"/>
      <c r="Q154" s="51"/>
      <c r="R154" s="51"/>
      <c r="S154" s="51"/>
      <c r="T154" s="51"/>
      <c r="U154" s="51">
        <f t="shared" si="8"/>
        <v>1.63</v>
      </c>
    </row>
    <row r="155" spans="1:21" ht="42.75" x14ac:dyDescent="0.2">
      <c r="A155" s="29">
        <f t="shared" si="7"/>
        <v>148</v>
      </c>
      <c r="B155" s="56">
        <v>189880</v>
      </c>
      <c r="C155" s="80" t="s">
        <v>238</v>
      </c>
      <c r="D155" s="85">
        <v>0</v>
      </c>
      <c r="E155" s="49">
        <v>19425147</v>
      </c>
      <c r="F155" s="86">
        <v>9018762.7200000007</v>
      </c>
      <c r="G155" s="51">
        <v>0</v>
      </c>
      <c r="H155" s="51">
        <v>6.94</v>
      </c>
      <c r="I155" s="51">
        <v>0</v>
      </c>
      <c r="J155" s="51">
        <v>3.33</v>
      </c>
      <c r="K155" s="51">
        <v>0</v>
      </c>
      <c r="L155" s="51"/>
      <c r="M155" s="51"/>
      <c r="N155" s="51"/>
      <c r="O155" s="51"/>
      <c r="P155" s="51"/>
      <c r="Q155" s="51"/>
      <c r="R155" s="51"/>
      <c r="S155" s="51"/>
      <c r="T155" s="51"/>
      <c r="U155" s="51">
        <f t="shared" si="8"/>
        <v>3.33</v>
      </c>
    </row>
    <row r="156" spans="1:21" ht="28.5" x14ac:dyDescent="0.2">
      <c r="A156" s="29">
        <v>149</v>
      </c>
      <c r="B156" s="56">
        <v>211931</v>
      </c>
      <c r="C156" s="80" t="s">
        <v>239</v>
      </c>
      <c r="D156" s="85">
        <v>0</v>
      </c>
      <c r="E156" s="49">
        <v>488443</v>
      </c>
      <c r="F156" s="86">
        <v>0</v>
      </c>
      <c r="G156" s="51">
        <v>1</v>
      </c>
      <c r="H156" s="51">
        <v>1.02</v>
      </c>
      <c r="I156" s="51">
        <v>0</v>
      </c>
      <c r="J156" s="51">
        <v>0</v>
      </c>
      <c r="K156" s="51">
        <v>0</v>
      </c>
      <c r="L156" s="51"/>
      <c r="M156" s="51"/>
      <c r="N156" s="51"/>
      <c r="O156" s="51"/>
      <c r="P156" s="51"/>
      <c r="Q156" s="51"/>
      <c r="R156" s="51"/>
      <c r="S156" s="51"/>
      <c r="T156" s="51"/>
      <c r="U156" s="51">
        <f t="shared" si="8"/>
        <v>0</v>
      </c>
    </row>
    <row r="157" spans="1:21" ht="28.5" x14ac:dyDescent="0.2">
      <c r="A157" s="29">
        <f t="shared" si="7"/>
        <v>150</v>
      </c>
      <c r="B157" s="56">
        <v>207390</v>
      </c>
      <c r="C157" s="80" t="s">
        <v>240</v>
      </c>
      <c r="D157" s="85">
        <v>0</v>
      </c>
      <c r="E157" s="49">
        <v>7660140</v>
      </c>
      <c r="F157" s="86">
        <v>1459785.6</v>
      </c>
      <c r="G157" s="51">
        <v>0</v>
      </c>
      <c r="H157" s="51">
        <v>2.39</v>
      </c>
      <c r="I157" s="51">
        <v>0</v>
      </c>
      <c r="J157" s="51">
        <v>0.42</v>
      </c>
      <c r="K157" s="51">
        <v>0.8</v>
      </c>
      <c r="L157" s="51"/>
      <c r="M157" s="51"/>
      <c r="N157" s="51"/>
      <c r="O157" s="51"/>
      <c r="P157" s="51"/>
      <c r="Q157" s="51"/>
      <c r="R157" s="51"/>
      <c r="S157" s="51"/>
      <c r="T157" s="51"/>
      <c r="U157" s="51">
        <f t="shared" si="8"/>
        <v>1.22</v>
      </c>
    </row>
    <row r="158" spans="1:21" ht="42.75" x14ac:dyDescent="0.2">
      <c r="A158" s="29">
        <f t="shared" si="7"/>
        <v>151</v>
      </c>
      <c r="B158" s="56">
        <v>208027</v>
      </c>
      <c r="C158" s="80" t="s">
        <v>241</v>
      </c>
      <c r="D158" s="85">
        <v>0</v>
      </c>
      <c r="E158" s="49">
        <v>21476501</v>
      </c>
      <c r="F158" s="86">
        <v>15784529.82</v>
      </c>
      <c r="G158" s="51">
        <v>0</v>
      </c>
      <c r="H158" s="51">
        <v>8.26</v>
      </c>
      <c r="I158" s="51">
        <v>0</v>
      </c>
      <c r="J158" s="51">
        <v>3.85</v>
      </c>
      <c r="K158" s="51">
        <v>0</v>
      </c>
      <c r="L158" s="51"/>
      <c r="M158" s="51"/>
      <c r="N158" s="51"/>
      <c r="O158" s="51"/>
      <c r="P158" s="51"/>
      <c r="Q158" s="51"/>
      <c r="R158" s="51"/>
      <c r="S158" s="51"/>
      <c r="T158" s="51"/>
      <c r="U158" s="51">
        <f t="shared" si="8"/>
        <v>3.85</v>
      </c>
    </row>
    <row r="159" spans="1:21" ht="42.75" x14ac:dyDescent="0.2">
      <c r="A159" s="29">
        <f t="shared" si="7"/>
        <v>152</v>
      </c>
      <c r="B159" s="56">
        <v>208201</v>
      </c>
      <c r="C159" s="80" t="s">
        <v>242</v>
      </c>
      <c r="D159" s="85">
        <v>0</v>
      </c>
      <c r="E159" s="49">
        <v>3765623</v>
      </c>
      <c r="F159" s="86">
        <v>0</v>
      </c>
      <c r="G159" s="51">
        <v>0</v>
      </c>
      <c r="H159" s="51">
        <v>1.34</v>
      </c>
      <c r="I159" s="51">
        <v>0</v>
      </c>
      <c r="J159" s="51">
        <v>0</v>
      </c>
      <c r="K159" s="51">
        <v>0</v>
      </c>
      <c r="L159" s="51"/>
      <c r="M159" s="51"/>
      <c r="N159" s="51"/>
      <c r="O159" s="51"/>
      <c r="P159" s="51"/>
      <c r="Q159" s="51"/>
      <c r="R159" s="51"/>
      <c r="S159" s="51"/>
      <c r="T159" s="51"/>
      <c r="U159" s="51">
        <f t="shared" si="8"/>
        <v>0</v>
      </c>
    </row>
    <row r="160" spans="1:21" ht="42.75" x14ac:dyDescent="0.2">
      <c r="A160" s="29">
        <f t="shared" si="7"/>
        <v>153</v>
      </c>
      <c r="B160" s="56">
        <v>208417</v>
      </c>
      <c r="C160" s="80" t="s">
        <v>243</v>
      </c>
      <c r="D160" s="85">
        <v>0</v>
      </c>
      <c r="E160" s="49">
        <v>60000</v>
      </c>
      <c r="F160" s="86">
        <v>0</v>
      </c>
      <c r="G160" s="51">
        <v>0</v>
      </c>
      <c r="H160" s="51">
        <v>0.02</v>
      </c>
      <c r="I160" s="51">
        <v>0</v>
      </c>
      <c r="J160" s="51">
        <v>0</v>
      </c>
      <c r="K160" s="51">
        <v>0</v>
      </c>
      <c r="L160" s="51"/>
      <c r="M160" s="51"/>
      <c r="N160" s="51"/>
      <c r="O160" s="51"/>
      <c r="P160" s="51"/>
      <c r="Q160" s="51"/>
      <c r="R160" s="51"/>
      <c r="S160" s="51"/>
      <c r="T160" s="51"/>
      <c r="U160" s="51">
        <f t="shared" si="8"/>
        <v>0</v>
      </c>
    </row>
    <row r="161" spans="1:21" ht="42.75" x14ac:dyDescent="0.2">
      <c r="A161" s="29">
        <f t="shared" si="7"/>
        <v>154</v>
      </c>
      <c r="B161" s="56">
        <v>208875</v>
      </c>
      <c r="C161" s="80" t="s">
        <v>244</v>
      </c>
      <c r="D161" s="85">
        <v>0</v>
      </c>
      <c r="E161" s="49">
        <v>4000000</v>
      </c>
      <c r="F161" s="86">
        <v>1589926.54</v>
      </c>
      <c r="G161" s="51">
        <v>0</v>
      </c>
      <c r="H161" s="51">
        <v>1.4</v>
      </c>
      <c r="I161" s="51">
        <v>0</v>
      </c>
      <c r="J161" s="51">
        <v>0.25</v>
      </c>
      <c r="K161" s="51">
        <v>0</v>
      </c>
      <c r="L161" s="51"/>
      <c r="M161" s="51"/>
      <c r="N161" s="51"/>
      <c r="O161" s="51"/>
      <c r="P161" s="51"/>
      <c r="Q161" s="51"/>
      <c r="R161" s="51"/>
      <c r="S161" s="51"/>
      <c r="T161" s="51"/>
      <c r="U161" s="51">
        <f t="shared" si="8"/>
        <v>0.25</v>
      </c>
    </row>
    <row r="162" spans="1:21" ht="28.5" x14ac:dyDescent="0.2">
      <c r="A162" s="29">
        <f t="shared" ref="A162:A194" si="9">A161+1</f>
        <v>155</v>
      </c>
      <c r="B162" s="56">
        <v>208879</v>
      </c>
      <c r="C162" s="80" t="s">
        <v>245</v>
      </c>
      <c r="D162" s="85">
        <v>0</v>
      </c>
      <c r="E162" s="49">
        <v>18564911</v>
      </c>
      <c r="F162" s="86">
        <v>14669606.73</v>
      </c>
      <c r="G162" s="51">
        <v>0</v>
      </c>
      <c r="H162" s="51">
        <v>6.51</v>
      </c>
      <c r="I162" s="51">
        <v>0</v>
      </c>
      <c r="J162" s="51">
        <v>3.45</v>
      </c>
      <c r="K162" s="51">
        <v>0.16</v>
      </c>
      <c r="L162" s="51"/>
      <c r="M162" s="51"/>
      <c r="N162" s="51"/>
      <c r="O162" s="51"/>
      <c r="P162" s="51"/>
      <c r="Q162" s="51"/>
      <c r="R162" s="51"/>
      <c r="S162" s="51"/>
      <c r="T162" s="51"/>
      <c r="U162" s="51">
        <f t="shared" si="8"/>
        <v>3.6100000000000003</v>
      </c>
    </row>
    <row r="163" spans="1:21" ht="45" customHeight="1" x14ac:dyDescent="0.2">
      <c r="A163" s="68">
        <f t="shared" si="9"/>
        <v>156</v>
      </c>
      <c r="B163" s="111">
        <v>208896</v>
      </c>
      <c r="C163" s="112" t="s">
        <v>246</v>
      </c>
      <c r="D163" s="85">
        <v>0</v>
      </c>
      <c r="E163" s="49">
        <v>4654701</v>
      </c>
      <c r="F163" s="86">
        <v>4518061.04</v>
      </c>
      <c r="G163" s="51">
        <v>0</v>
      </c>
      <c r="H163" s="51">
        <v>1.93</v>
      </c>
      <c r="I163" s="51">
        <v>0</v>
      </c>
      <c r="J163" s="51">
        <v>0</v>
      </c>
      <c r="K163" s="51">
        <v>1.91</v>
      </c>
      <c r="L163" s="51"/>
      <c r="M163" s="51"/>
      <c r="N163" s="51"/>
      <c r="O163" s="51"/>
      <c r="P163" s="51"/>
      <c r="Q163" s="51"/>
      <c r="R163" s="51"/>
      <c r="S163" s="51"/>
      <c r="T163" s="51"/>
      <c r="U163" s="51">
        <f t="shared" si="8"/>
        <v>1.91</v>
      </c>
    </row>
    <row r="164" spans="1:21" ht="30.75" customHeight="1" x14ac:dyDescent="0.2">
      <c r="A164" s="69"/>
      <c r="B164" s="113"/>
      <c r="C164" s="114"/>
      <c r="D164" s="85">
        <v>0</v>
      </c>
      <c r="E164" s="49">
        <v>1018918</v>
      </c>
      <c r="F164" s="86">
        <v>1018917.76</v>
      </c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</row>
    <row r="165" spans="1:21" ht="42.75" x14ac:dyDescent="0.2">
      <c r="A165" s="29">
        <f>A163+1</f>
        <v>157</v>
      </c>
      <c r="B165" s="56">
        <v>209049</v>
      </c>
      <c r="C165" s="80" t="s">
        <v>247</v>
      </c>
      <c r="D165" s="85">
        <v>0</v>
      </c>
      <c r="E165" s="49">
        <v>12515832</v>
      </c>
      <c r="F165" s="86">
        <v>11630509.98</v>
      </c>
      <c r="G165" s="51">
        <v>0</v>
      </c>
      <c r="H165" s="51">
        <v>4.63</v>
      </c>
      <c r="I165" s="51">
        <v>0</v>
      </c>
      <c r="J165" s="51">
        <v>2.58</v>
      </c>
      <c r="K165" s="51">
        <v>1.86</v>
      </c>
      <c r="L165" s="51"/>
      <c r="M165" s="51"/>
      <c r="N165" s="51"/>
      <c r="O165" s="51"/>
      <c r="P165" s="51"/>
      <c r="Q165" s="51"/>
      <c r="R165" s="51"/>
      <c r="S165" s="51"/>
      <c r="T165" s="51"/>
      <c r="U165" s="51">
        <f t="shared" si="8"/>
        <v>4.4400000000000004</v>
      </c>
    </row>
    <row r="166" spans="1:21" ht="42.75" x14ac:dyDescent="0.2">
      <c r="A166" s="29">
        <f t="shared" si="9"/>
        <v>158</v>
      </c>
      <c r="B166" s="56">
        <v>209054</v>
      </c>
      <c r="C166" s="80" t="s">
        <v>248</v>
      </c>
      <c r="D166" s="85">
        <v>0</v>
      </c>
      <c r="E166" s="49">
        <v>10612164</v>
      </c>
      <c r="F166" s="86">
        <v>9576448.0199999996</v>
      </c>
      <c r="G166" s="51">
        <v>0</v>
      </c>
      <c r="H166" s="51">
        <v>3.79</v>
      </c>
      <c r="I166" s="51">
        <v>0</v>
      </c>
      <c r="J166" s="51">
        <v>1.98</v>
      </c>
      <c r="K166" s="51">
        <v>1.79</v>
      </c>
      <c r="L166" s="51"/>
      <c r="M166" s="51"/>
      <c r="N166" s="51"/>
      <c r="O166" s="51"/>
      <c r="P166" s="51"/>
      <c r="Q166" s="51"/>
      <c r="R166" s="51"/>
      <c r="S166" s="51"/>
      <c r="T166" s="51"/>
      <c r="U166" s="51">
        <f t="shared" si="8"/>
        <v>3.77</v>
      </c>
    </row>
    <row r="167" spans="1:21" ht="42.75" x14ac:dyDescent="0.2">
      <c r="A167" s="29">
        <f t="shared" si="9"/>
        <v>159</v>
      </c>
      <c r="B167" s="56">
        <v>209056</v>
      </c>
      <c r="C167" s="80" t="s">
        <v>249</v>
      </c>
      <c r="D167" s="85">
        <v>0</v>
      </c>
      <c r="E167" s="49">
        <v>13000000</v>
      </c>
      <c r="F167" s="86">
        <v>12999693.57</v>
      </c>
      <c r="G167" s="51">
        <v>15.8</v>
      </c>
      <c r="H167" s="51">
        <v>15.81</v>
      </c>
      <c r="I167" s="51">
        <v>0</v>
      </c>
      <c r="J167" s="51">
        <v>6.31</v>
      </c>
      <c r="K167" s="51">
        <v>9.5</v>
      </c>
      <c r="L167" s="51"/>
      <c r="M167" s="51"/>
      <c r="N167" s="51"/>
      <c r="O167" s="51"/>
      <c r="P167" s="51"/>
      <c r="Q167" s="51"/>
      <c r="R167" s="51"/>
      <c r="S167" s="51"/>
      <c r="T167" s="51"/>
      <c r="U167" s="51">
        <f t="shared" ref="U167:U189" si="10">SUM(I167:T167)</f>
        <v>15.809999999999999</v>
      </c>
    </row>
    <row r="168" spans="1:21" ht="42.75" x14ac:dyDescent="0.2">
      <c r="A168" s="29">
        <f t="shared" si="9"/>
        <v>160</v>
      </c>
      <c r="B168" s="56">
        <v>209679</v>
      </c>
      <c r="C168" s="80" t="s">
        <v>250</v>
      </c>
      <c r="D168" s="85">
        <v>0</v>
      </c>
      <c r="E168" s="49">
        <v>231908</v>
      </c>
      <c r="F168" s="86">
        <v>231907.87</v>
      </c>
      <c r="G168" s="51">
        <v>0</v>
      </c>
      <c r="H168" s="51">
        <v>0.08</v>
      </c>
      <c r="I168" s="51">
        <v>0</v>
      </c>
      <c r="J168" s="51">
        <v>0.08</v>
      </c>
      <c r="K168" s="51">
        <v>0</v>
      </c>
      <c r="L168" s="51"/>
      <c r="M168" s="51"/>
      <c r="N168" s="51"/>
      <c r="O168" s="51"/>
      <c r="P168" s="51"/>
      <c r="Q168" s="51"/>
      <c r="R168" s="51"/>
      <c r="S168" s="51"/>
      <c r="T168" s="51"/>
      <c r="U168" s="51">
        <f t="shared" si="10"/>
        <v>0.08</v>
      </c>
    </row>
    <row r="169" spans="1:21" ht="42.75" x14ac:dyDescent="0.2">
      <c r="A169" s="29">
        <f t="shared" si="9"/>
        <v>161</v>
      </c>
      <c r="B169" s="56">
        <v>229053</v>
      </c>
      <c r="C169" s="80" t="s">
        <v>251</v>
      </c>
      <c r="D169" s="85">
        <v>0</v>
      </c>
      <c r="E169" s="49">
        <v>3291773</v>
      </c>
      <c r="F169" s="86">
        <v>0</v>
      </c>
      <c r="G169" s="51">
        <v>0</v>
      </c>
      <c r="H169" s="51">
        <v>1.18</v>
      </c>
      <c r="I169" s="51">
        <v>0</v>
      </c>
      <c r="J169" s="51">
        <v>0</v>
      </c>
      <c r="K169" s="51">
        <v>0</v>
      </c>
      <c r="L169" s="51"/>
      <c r="M169" s="51"/>
      <c r="N169" s="51"/>
      <c r="O169" s="51"/>
      <c r="P169" s="51"/>
      <c r="Q169" s="51"/>
      <c r="R169" s="51"/>
      <c r="S169" s="51"/>
      <c r="T169" s="51"/>
      <c r="U169" s="51">
        <f t="shared" si="10"/>
        <v>0</v>
      </c>
    </row>
    <row r="170" spans="1:21" ht="42.75" x14ac:dyDescent="0.2">
      <c r="A170" s="29">
        <f t="shared" si="9"/>
        <v>162</v>
      </c>
      <c r="B170" s="56">
        <v>189315</v>
      </c>
      <c r="C170" s="80" t="s">
        <v>253</v>
      </c>
      <c r="D170" s="85">
        <v>0</v>
      </c>
      <c r="E170" s="49">
        <v>1947084</v>
      </c>
      <c r="F170" s="86">
        <v>0</v>
      </c>
      <c r="G170" s="51">
        <v>0</v>
      </c>
      <c r="H170" s="51">
        <v>0.42</v>
      </c>
      <c r="I170" s="51">
        <v>0</v>
      </c>
      <c r="J170" s="51">
        <v>0</v>
      </c>
      <c r="K170" s="51">
        <v>0</v>
      </c>
      <c r="L170" s="51"/>
      <c r="M170" s="51"/>
      <c r="N170" s="51"/>
      <c r="O170" s="51"/>
      <c r="P170" s="51"/>
      <c r="Q170" s="51"/>
      <c r="R170" s="51"/>
      <c r="S170" s="51"/>
      <c r="T170" s="51"/>
      <c r="U170" s="51">
        <f t="shared" si="10"/>
        <v>0</v>
      </c>
    </row>
    <row r="171" spans="1:21" ht="42.75" x14ac:dyDescent="0.2">
      <c r="A171" s="29">
        <f t="shared" si="9"/>
        <v>163</v>
      </c>
      <c r="B171" s="56">
        <v>189455</v>
      </c>
      <c r="C171" s="80" t="s">
        <v>252</v>
      </c>
      <c r="D171" s="85">
        <v>0</v>
      </c>
      <c r="E171" s="49">
        <v>1546736</v>
      </c>
      <c r="F171" s="86">
        <v>1546735.49</v>
      </c>
      <c r="G171" s="51">
        <v>0</v>
      </c>
      <c r="H171" s="51">
        <v>0.77</v>
      </c>
      <c r="I171" s="51">
        <v>0</v>
      </c>
      <c r="J171" s="51">
        <v>0.24</v>
      </c>
      <c r="K171" s="51">
        <v>0</v>
      </c>
      <c r="L171" s="51"/>
      <c r="M171" s="51"/>
      <c r="N171" s="51"/>
      <c r="O171" s="51"/>
      <c r="P171" s="51"/>
      <c r="Q171" s="51"/>
      <c r="R171" s="51"/>
      <c r="S171" s="51"/>
      <c r="T171" s="51"/>
      <c r="U171" s="51">
        <f t="shared" si="10"/>
        <v>0.24</v>
      </c>
    </row>
    <row r="172" spans="1:21" ht="42.75" x14ac:dyDescent="0.2">
      <c r="A172" s="29">
        <f t="shared" si="9"/>
        <v>164</v>
      </c>
      <c r="B172" s="56">
        <v>227920</v>
      </c>
      <c r="C172" s="80" t="s">
        <v>254</v>
      </c>
      <c r="D172" s="85">
        <v>0</v>
      </c>
      <c r="E172" s="49">
        <v>838067</v>
      </c>
      <c r="F172" s="86">
        <v>0</v>
      </c>
      <c r="G172" s="51">
        <v>0</v>
      </c>
      <c r="H172" s="51">
        <v>1</v>
      </c>
      <c r="I172" s="51">
        <v>0</v>
      </c>
      <c r="J172" s="51">
        <v>0</v>
      </c>
      <c r="K172" s="51">
        <v>0</v>
      </c>
      <c r="L172" s="51"/>
      <c r="M172" s="51"/>
      <c r="N172" s="51"/>
      <c r="O172" s="51"/>
      <c r="P172" s="51"/>
      <c r="Q172" s="51"/>
      <c r="R172" s="51"/>
      <c r="S172" s="51"/>
      <c r="T172" s="51"/>
      <c r="U172" s="51">
        <f t="shared" si="10"/>
        <v>0</v>
      </c>
    </row>
    <row r="173" spans="1:21" ht="42.75" x14ac:dyDescent="0.2">
      <c r="A173" s="29">
        <f t="shared" si="9"/>
        <v>165</v>
      </c>
      <c r="B173" s="56">
        <v>228353</v>
      </c>
      <c r="C173" s="80" t="s">
        <v>255</v>
      </c>
      <c r="D173" s="85">
        <v>0</v>
      </c>
      <c r="E173" s="49">
        <v>100000</v>
      </c>
      <c r="F173" s="86">
        <v>0</v>
      </c>
      <c r="G173" s="51">
        <v>0</v>
      </c>
      <c r="H173" s="51">
        <v>0.5</v>
      </c>
      <c r="I173" s="51">
        <v>0</v>
      </c>
      <c r="J173" s="51">
        <v>0</v>
      </c>
      <c r="K173" s="51">
        <v>0</v>
      </c>
      <c r="L173" s="51"/>
      <c r="M173" s="51"/>
      <c r="N173" s="51"/>
      <c r="O173" s="51"/>
      <c r="P173" s="51"/>
      <c r="Q173" s="51"/>
      <c r="R173" s="51"/>
      <c r="S173" s="51"/>
      <c r="T173" s="51"/>
      <c r="U173" s="51">
        <f t="shared" si="10"/>
        <v>0</v>
      </c>
    </row>
    <row r="174" spans="1:21" ht="42.75" x14ac:dyDescent="0.2">
      <c r="A174" s="29">
        <f t="shared" si="9"/>
        <v>166</v>
      </c>
      <c r="B174" s="56">
        <v>228910</v>
      </c>
      <c r="C174" s="80" t="s">
        <v>256</v>
      </c>
      <c r="D174" s="85">
        <v>0</v>
      </c>
      <c r="E174" s="49">
        <v>25000</v>
      </c>
      <c r="F174" s="86">
        <v>0</v>
      </c>
      <c r="G174" s="51">
        <v>0</v>
      </c>
      <c r="H174" s="51">
        <v>0.12</v>
      </c>
      <c r="I174" s="51">
        <v>0</v>
      </c>
      <c r="J174" s="51">
        <v>0</v>
      </c>
      <c r="K174" s="51">
        <v>0</v>
      </c>
      <c r="L174" s="51"/>
      <c r="M174" s="51"/>
      <c r="N174" s="51"/>
      <c r="O174" s="51"/>
      <c r="P174" s="51"/>
      <c r="Q174" s="51"/>
      <c r="R174" s="51"/>
      <c r="S174" s="51"/>
      <c r="T174" s="51"/>
      <c r="U174" s="51">
        <f t="shared" si="10"/>
        <v>0</v>
      </c>
    </row>
    <row r="175" spans="1:21" ht="71.25" x14ac:dyDescent="0.2">
      <c r="A175" s="29">
        <f t="shared" si="9"/>
        <v>167</v>
      </c>
      <c r="B175" s="56">
        <v>228911</v>
      </c>
      <c r="C175" s="80" t="s">
        <v>257</v>
      </c>
      <c r="D175" s="85">
        <v>0</v>
      </c>
      <c r="E175" s="49">
        <v>50000</v>
      </c>
      <c r="F175" s="86">
        <v>0</v>
      </c>
      <c r="G175" s="51">
        <v>0</v>
      </c>
      <c r="H175" s="51">
        <v>0.25</v>
      </c>
      <c r="I175" s="51">
        <v>0</v>
      </c>
      <c r="J175" s="51">
        <v>0</v>
      </c>
      <c r="K175" s="51">
        <v>0</v>
      </c>
      <c r="L175" s="51"/>
      <c r="M175" s="51"/>
      <c r="N175" s="51"/>
      <c r="O175" s="51"/>
      <c r="P175" s="51"/>
      <c r="Q175" s="51"/>
      <c r="R175" s="51"/>
      <c r="S175" s="51"/>
      <c r="T175" s="51"/>
      <c r="U175" s="51">
        <f t="shared" si="10"/>
        <v>0</v>
      </c>
    </row>
    <row r="176" spans="1:21" ht="42.75" x14ac:dyDescent="0.2">
      <c r="A176" s="29">
        <f t="shared" si="9"/>
        <v>168</v>
      </c>
      <c r="B176" s="56">
        <v>228912</v>
      </c>
      <c r="C176" s="80" t="s">
        <v>258</v>
      </c>
      <c r="D176" s="85">
        <v>0</v>
      </c>
      <c r="E176" s="49">
        <v>50000</v>
      </c>
      <c r="F176" s="86">
        <v>0</v>
      </c>
      <c r="G176" s="51">
        <v>0</v>
      </c>
      <c r="H176" s="51">
        <v>0.25</v>
      </c>
      <c r="I176" s="51">
        <v>0</v>
      </c>
      <c r="J176" s="51">
        <v>0</v>
      </c>
      <c r="K176" s="51">
        <v>0</v>
      </c>
      <c r="L176" s="51"/>
      <c r="M176" s="51"/>
      <c r="N176" s="51"/>
      <c r="O176" s="51"/>
      <c r="P176" s="51"/>
      <c r="Q176" s="51"/>
      <c r="R176" s="51"/>
      <c r="S176" s="51"/>
      <c r="T176" s="51"/>
      <c r="U176" s="51">
        <f t="shared" si="10"/>
        <v>0</v>
      </c>
    </row>
    <row r="177" spans="1:21" ht="42.75" x14ac:dyDescent="0.2">
      <c r="A177" s="29">
        <f t="shared" si="9"/>
        <v>169</v>
      </c>
      <c r="B177" s="56">
        <v>192588</v>
      </c>
      <c r="C177" s="80" t="s">
        <v>259</v>
      </c>
      <c r="D177" s="85">
        <v>0</v>
      </c>
      <c r="E177" s="49">
        <v>4813057</v>
      </c>
      <c r="F177" s="86">
        <v>2849473.14</v>
      </c>
      <c r="G177" s="51">
        <v>0.6</v>
      </c>
      <c r="H177" s="51">
        <v>0.76</v>
      </c>
      <c r="I177" s="51">
        <v>0</v>
      </c>
      <c r="J177" s="51">
        <v>0</v>
      </c>
      <c r="K177" s="51">
        <v>0</v>
      </c>
      <c r="L177" s="51">
        <v>0.59</v>
      </c>
      <c r="M177" s="51"/>
      <c r="N177" s="51"/>
      <c r="O177" s="51"/>
      <c r="P177" s="51"/>
      <c r="Q177" s="51"/>
      <c r="R177" s="51"/>
      <c r="S177" s="51"/>
      <c r="T177" s="51"/>
      <c r="U177" s="51">
        <f t="shared" si="10"/>
        <v>0.59</v>
      </c>
    </row>
    <row r="178" spans="1:21" ht="57" x14ac:dyDescent="0.2">
      <c r="A178" s="29">
        <f t="shared" si="9"/>
        <v>170</v>
      </c>
      <c r="B178" s="56">
        <v>192590</v>
      </c>
      <c r="C178" s="80" t="s">
        <v>260</v>
      </c>
      <c r="D178" s="85">
        <v>0</v>
      </c>
      <c r="E178" s="49">
        <v>2130450</v>
      </c>
      <c r="F178" s="86">
        <v>1251042.76</v>
      </c>
      <c r="G178" s="51">
        <v>0</v>
      </c>
      <c r="H178" s="51">
        <v>0.36</v>
      </c>
      <c r="I178" s="51">
        <v>0</v>
      </c>
      <c r="J178" s="51">
        <v>0</v>
      </c>
      <c r="K178" s="51">
        <v>0</v>
      </c>
      <c r="L178" s="51">
        <v>0.23</v>
      </c>
      <c r="M178" s="51"/>
      <c r="N178" s="51"/>
      <c r="O178" s="51"/>
      <c r="P178" s="51"/>
      <c r="Q178" s="51"/>
      <c r="R178" s="51"/>
      <c r="S178" s="51"/>
      <c r="T178" s="51"/>
      <c r="U178" s="51">
        <f t="shared" si="10"/>
        <v>0.23</v>
      </c>
    </row>
    <row r="179" spans="1:21" ht="42.75" x14ac:dyDescent="0.2">
      <c r="A179" s="29">
        <f t="shared" si="9"/>
        <v>171</v>
      </c>
      <c r="B179" s="56">
        <v>192589</v>
      </c>
      <c r="C179" s="80" t="s">
        <v>262</v>
      </c>
      <c r="D179" s="85">
        <v>0</v>
      </c>
      <c r="E179" s="49">
        <v>8711271</v>
      </c>
      <c r="F179" s="86">
        <v>3220516.28</v>
      </c>
      <c r="G179" s="51">
        <v>1</v>
      </c>
      <c r="H179" s="51">
        <v>1.38</v>
      </c>
      <c r="I179" s="51">
        <v>0</v>
      </c>
      <c r="J179" s="51">
        <v>0</v>
      </c>
      <c r="K179" s="51">
        <v>0</v>
      </c>
      <c r="L179" s="51">
        <v>0.88</v>
      </c>
      <c r="M179" s="51"/>
      <c r="N179" s="51"/>
      <c r="O179" s="51"/>
      <c r="P179" s="51"/>
      <c r="Q179" s="51"/>
      <c r="R179" s="51"/>
      <c r="S179" s="51"/>
      <c r="T179" s="51"/>
      <c r="U179" s="51">
        <f t="shared" si="10"/>
        <v>0.88</v>
      </c>
    </row>
    <row r="180" spans="1:21" ht="42.75" x14ac:dyDescent="0.2">
      <c r="A180" s="29">
        <f t="shared" si="9"/>
        <v>172</v>
      </c>
      <c r="B180" s="56">
        <v>192591</v>
      </c>
      <c r="C180" s="80" t="s">
        <v>261</v>
      </c>
      <c r="D180" s="85">
        <v>0</v>
      </c>
      <c r="E180" s="36">
        <v>4374470</v>
      </c>
      <c r="F180" s="86">
        <v>4316278.3899999997</v>
      </c>
      <c r="G180" s="51">
        <v>0</v>
      </c>
      <c r="H180" s="51">
        <v>0.89</v>
      </c>
      <c r="I180" s="51">
        <v>0</v>
      </c>
      <c r="J180" s="51">
        <v>0</v>
      </c>
      <c r="K180" s="51">
        <v>0</v>
      </c>
      <c r="L180" s="51"/>
      <c r="M180" s="51"/>
      <c r="N180" s="51"/>
      <c r="O180" s="51"/>
      <c r="P180" s="51"/>
      <c r="Q180" s="51"/>
      <c r="R180" s="51"/>
      <c r="S180" s="51"/>
      <c r="T180" s="51"/>
      <c r="U180" s="51">
        <f t="shared" si="10"/>
        <v>0</v>
      </c>
    </row>
    <row r="181" spans="1:21" ht="57" x14ac:dyDescent="0.2">
      <c r="A181" s="29">
        <f t="shared" si="9"/>
        <v>173</v>
      </c>
      <c r="B181" s="56">
        <v>228014</v>
      </c>
      <c r="C181" s="80" t="s">
        <v>263</v>
      </c>
      <c r="D181" s="85">
        <v>0</v>
      </c>
      <c r="E181" s="49">
        <v>50000</v>
      </c>
      <c r="F181" s="86">
        <v>0</v>
      </c>
      <c r="G181" s="51">
        <v>0</v>
      </c>
      <c r="H181" s="51">
        <v>0.25</v>
      </c>
      <c r="I181" s="51">
        <v>0</v>
      </c>
      <c r="J181" s="51">
        <v>0</v>
      </c>
      <c r="K181" s="51">
        <v>0</v>
      </c>
      <c r="L181" s="51"/>
      <c r="M181" s="51"/>
      <c r="N181" s="51"/>
      <c r="O181" s="51"/>
      <c r="P181" s="51"/>
      <c r="Q181" s="51"/>
      <c r="R181" s="51"/>
      <c r="S181" s="51"/>
      <c r="T181" s="51"/>
      <c r="U181" s="51">
        <f t="shared" si="10"/>
        <v>0</v>
      </c>
    </row>
    <row r="182" spans="1:21" ht="42.75" x14ac:dyDescent="0.2">
      <c r="A182" s="29">
        <f t="shared" si="9"/>
        <v>174</v>
      </c>
      <c r="B182" s="56">
        <v>228249</v>
      </c>
      <c r="C182" s="80" t="s">
        <v>264</v>
      </c>
      <c r="D182" s="85">
        <v>0</v>
      </c>
      <c r="E182" s="49">
        <v>561561</v>
      </c>
      <c r="F182" s="86">
        <v>0</v>
      </c>
      <c r="G182" s="51">
        <v>6</v>
      </c>
      <c r="H182" s="51">
        <v>6.01</v>
      </c>
      <c r="I182" s="51">
        <v>0</v>
      </c>
      <c r="J182" s="51">
        <v>0</v>
      </c>
      <c r="K182" s="51">
        <v>0</v>
      </c>
      <c r="L182" s="51"/>
      <c r="M182" s="51"/>
      <c r="N182" s="51"/>
      <c r="O182" s="51"/>
      <c r="P182" s="51"/>
      <c r="Q182" s="51"/>
      <c r="R182" s="51"/>
      <c r="S182" s="51"/>
      <c r="T182" s="51"/>
      <c r="U182" s="51">
        <f t="shared" si="10"/>
        <v>0</v>
      </c>
    </row>
    <row r="183" spans="1:21" ht="42.75" x14ac:dyDescent="0.2">
      <c r="A183" s="29">
        <f t="shared" si="9"/>
        <v>175</v>
      </c>
      <c r="B183" s="56">
        <v>228250</v>
      </c>
      <c r="C183" s="80" t="s">
        <v>265</v>
      </c>
      <c r="D183" s="85">
        <v>0</v>
      </c>
      <c r="E183" s="49">
        <v>561561</v>
      </c>
      <c r="F183" s="86">
        <v>0</v>
      </c>
      <c r="G183" s="51">
        <v>6</v>
      </c>
      <c r="H183" s="51">
        <v>6.01</v>
      </c>
      <c r="I183" s="51">
        <v>0</v>
      </c>
      <c r="J183" s="51">
        <v>0</v>
      </c>
      <c r="K183" s="51">
        <v>0</v>
      </c>
      <c r="L183" s="51"/>
      <c r="M183" s="51"/>
      <c r="N183" s="51"/>
      <c r="O183" s="51"/>
      <c r="P183" s="51"/>
      <c r="Q183" s="51"/>
      <c r="R183" s="51"/>
      <c r="S183" s="51"/>
      <c r="T183" s="51"/>
      <c r="U183" s="51">
        <f t="shared" si="10"/>
        <v>0</v>
      </c>
    </row>
    <row r="184" spans="1:21" ht="57" x14ac:dyDescent="0.2">
      <c r="A184" s="29">
        <f t="shared" si="9"/>
        <v>176</v>
      </c>
      <c r="B184" s="56">
        <v>227666</v>
      </c>
      <c r="C184" s="80" t="s">
        <v>269</v>
      </c>
      <c r="D184" s="85">
        <v>0</v>
      </c>
      <c r="E184" s="49">
        <v>2000000</v>
      </c>
      <c r="F184" s="86">
        <v>0</v>
      </c>
      <c r="G184" s="51">
        <v>0</v>
      </c>
      <c r="H184" s="51">
        <v>0.56000000000000005</v>
      </c>
      <c r="I184" s="51">
        <v>0</v>
      </c>
      <c r="J184" s="51">
        <v>0</v>
      </c>
      <c r="K184" s="51">
        <v>0</v>
      </c>
      <c r="L184" s="51"/>
      <c r="M184" s="51"/>
      <c r="N184" s="51"/>
      <c r="O184" s="51"/>
      <c r="P184" s="51"/>
      <c r="Q184" s="51"/>
      <c r="R184" s="51"/>
      <c r="S184" s="51"/>
      <c r="T184" s="51"/>
      <c r="U184" s="51">
        <f t="shared" si="10"/>
        <v>0</v>
      </c>
    </row>
    <row r="185" spans="1:21" ht="42.75" x14ac:dyDescent="0.2">
      <c r="A185" s="29">
        <f t="shared" si="9"/>
        <v>177</v>
      </c>
      <c r="B185" s="56">
        <v>229661</v>
      </c>
      <c r="C185" s="80" t="s">
        <v>270</v>
      </c>
      <c r="D185" s="85">
        <v>0</v>
      </c>
      <c r="E185" s="49">
        <v>8100000</v>
      </c>
      <c r="F185" s="86">
        <v>0</v>
      </c>
      <c r="G185" s="51">
        <v>0</v>
      </c>
      <c r="H185" s="51">
        <v>2.89</v>
      </c>
      <c r="I185" s="51">
        <v>0</v>
      </c>
      <c r="J185" s="51">
        <v>0</v>
      </c>
      <c r="K185" s="51">
        <v>0</v>
      </c>
      <c r="L185" s="51"/>
      <c r="M185" s="51"/>
      <c r="N185" s="51"/>
      <c r="O185" s="51"/>
      <c r="P185" s="51"/>
      <c r="Q185" s="51"/>
      <c r="R185" s="51"/>
      <c r="S185" s="51"/>
      <c r="T185" s="51"/>
      <c r="U185" s="51">
        <f t="shared" si="10"/>
        <v>0</v>
      </c>
    </row>
    <row r="186" spans="1:21" ht="42.75" x14ac:dyDescent="0.2">
      <c r="A186" s="29">
        <f t="shared" si="9"/>
        <v>178</v>
      </c>
      <c r="B186" s="56">
        <v>2467</v>
      </c>
      <c r="C186" s="80" t="s">
        <v>271</v>
      </c>
      <c r="D186" s="85">
        <v>0</v>
      </c>
      <c r="E186" s="49">
        <v>2386830</v>
      </c>
      <c r="F186" s="86">
        <v>0</v>
      </c>
      <c r="G186" s="51">
        <v>0</v>
      </c>
      <c r="H186" s="51">
        <v>1</v>
      </c>
      <c r="I186" s="51">
        <v>0</v>
      </c>
      <c r="J186" s="51">
        <v>0</v>
      </c>
      <c r="K186" s="51">
        <v>0</v>
      </c>
      <c r="L186" s="51"/>
      <c r="M186" s="51"/>
      <c r="N186" s="51"/>
      <c r="O186" s="51"/>
      <c r="P186" s="51"/>
      <c r="Q186" s="51"/>
      <c r="R186" s="51"/>
      <c r="S186" s="51"/>
      <c r="T186" s="51"/>
      <c r="U186" s="51">
        <f t="shared" si="10"/>
        <v>0</v>
      </c>
    </row>
    <row r="187" spans="1:21" ht="42.75" x14ac:dyDescent="0.2">
      <c r="A187" s="29">
        <f t="shared" si="9"/>
        <v>179</v>
      </c>
      <c r="B187" s="56">
        <v>75943</v>
      </c>
      <c r="C187" s="80" t="s">
        <v>272</v>
      </c>
      <c r="D187" s="85">
        <v>0</v>
      </c>
      <c r="E187" s="49">
        <v>100560000</v>
      </c>
      <c r="F187" s="86">
        <v>37282854.969999999</v>
      </c>
      <c r="G187" s="51">
        <v>0</v>
      </c>
      <c r="H187" s="51">
        <v>8.59</v>
      </c>
      <c r="I187" s="51">
        <v>0</v>
      </c>
      <c r="J187" s="51">
        <v>0</v>
      </c>
      <c r="K187" s="51">
        <v>0</v>
      </c>
      <c r="L187" s="51"/>
      <c r="M187" s="51"/>
      <c r="N187" s="51"/>
      <c r="O187" s="51"/>
      <c r="P187" s="51"/>
      <c r="Q187" s="51"/>
      <c r="R187" s="51"/>
      <c r="S187" s="51"/>
      <c r="T187" s="51"/>
      <c r="U187" s="51">
        <f t="shared" si="10"/>
        <v>0</v>
      </c>
    </row>
    <row r="188" spans="1:21" ht="42.75" x14ac:dyDescent="0.2">
      <c r="A188" s="29">
        <f t="shared" si="9"/>
        <v>180</v>
      </c>
      <c r="B188" s="56">
        <v>209061</v>
      </c>
      <c r="C188" s="80" t="s">
        <v>276</v>
      </c>
      <c r="D188" s="85">
        <v>0</v>
      </c>
      <c r="E188" s="49">
        <v>500000</v>
      </c>
      <c r="F188" s="86">
        <v>0</v>
      </c>
      <c r="G188" s="51"/>
      <c r="H188" s="51">
        <v>0.18</v>
      </c>
      <c r="I188" s="51">
        <v>0</v>
      </c>
      <c r="J188" s="51">
        <v>0</v>
      </c>
      <c r="K188" s="51">
        <v>0</v>
      </c>
      <c r="L188" s="51"/>
      <c r="M188" s="51"/>
      <c r="N188" s="51"/>
      <c r="O188" s="51"/>
      <c r="P188" s="51"/>
      <c r="Q188" s="51"/>
      <c r="R188" s="51"/>
      <c r="S188" s="51"/>
      <c r="T188" s="51"/>
      <c r="U188" s="51">
        <f t="shared" si="10"/>
        <v>0</v>
      </c>
    </row>
    <row r="189" spans="1:21" ht="57" x14ac:dyDescent="0.2">
      <c r="A189" s="29">
        <f t="shared" si="9"/>
        <v>181</v>
      </c>
      <c r="B189" s="56">
        <v>18435</v>
      </c>
      <c r="C189" s="80" t="s">
        <v>277</v>
      </c>
      <c r="D189" s="85">
        <v>0</v>
      </c>
      <c r="E189" s="49">
        <v>5000000</v>
      </c>
      <c r="F189" s="86">
        <v>0</v>
      </c>
      <c r="G189" s="51"/>
      <c r="H189" s="51">
        <v>1.1100000000000001</v>
      </c>
      <c r="I189" s="51">
        <v>0</v>
      </c>
      <c r="J189" s="51">
        <v>0</v>
      </c>
      <c r="K189" s="51">
        <v>0</v>
      </c>
      <c r="L189" s="51"/>
      <c r="M189" s="51"/>
      <c r="N189" s="51"/>
      <c r="O189" s="51"/>
      <c r="P189" s="51"/>
      <c r="Q189" s="51"/>
      <c r="R189" s="51"/>
      <c r="S189" s="51"/>
      <c r="T189" s="51"/>
      <c r="U189" s="51">
        <f t="shared" si="10"/>
        <v>0</v>
      </c>
    </row>
    <row r="190" spans="1:21" ht="71.25" x14ac:dyDescent="0.2">
      <c r="A190" s="29">
        <f t="shared" si="9"/>
        <v>182</v>
      </c>
      <c r="B190" s="56">
        <v>207591</v>
      </c>
      <c r="C190" s="80" t="s">
        <v>282</v>
      </c>
      <c r="D190" s="85">
        <v>0</v>
      </c>
      <c r="E190" s="49">
        <v>2000000</v>
      </c>
      <c r="F190" s="86">
        <v>0</v>
      </c>
      <c r="G190" s="51"/>
      <c r="H190" s="51">
        <v>0.63</v>
      </c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</row>
    <row r="191" spans="1:21" ht="71.25" x14ac:dyDescent="0.2">
      <c r="A191" s="29">
        <f t="shared" si="9"/>
        <v>183</v>
      </c>
      <c r="B191" s="56">
        <v>240201</v>
      </c>
      <c r="C191" s="80" t="s">
        <v>283</v>
      </c>
      <c r="D191" s="85">
        <v>0</v>
      </c>
      <c r="E191" s="49">
        <v>2500000</v>
      </c>
      <c r="F191" s="86">
        <v>0</v>
      </c>
      <c r="G191" s="51">
        <v>27.1</v>
      </c>
      <c r="H191" s="51">
        <v>0.74</v>
      </c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</row>
    <row r="192" spans="1:21" ht="71.25" x14ac:dyDescent="0.2">
      <c r="A192" s="29">
        <f t="shared" si="9"/>
        <v>184</v>
      </c>
      <c r="B192" s="56">
        <v>240203</v>
      </c>
      <c r="C192" s="80" t="s">
        <v>284</v>
      </c>
      <c r="D192" s="85">
        <v>0</v>
      </c>
      <c r="E192" s="49">
        <v>2500000</v>
      </c>
      <c r="F192" s="86">
        <v>0</v>
      </c>
      <c r="G192" s="51">
        <v>28</v>
      </c>
      <c r="H192" s="51">
        <v>0.74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</row>
    <row r="193" spans="1:21" ht="54" customHeight="1" x14ac:dyDescent="0.2">
      <c r="A193" s="29">
        <f t="shared" si="9"/>
        <v>185</v>
      </c>
      <c r="B193" s="56">
        <v>240204</v>
      </c>
      <c r="C193" s="80" t="s">
        <v>285</v>
      </c>
      <c r="D193" s="85">
        <v>0</v>
      </c>
      <c r="E193" s="49">
        <v>2500000</v>
      </c>
      <c r="F193" s="86">
        <v>0</v>
      </c>
      <c r="G193" s="51">
        <v>27.35</v>
      </c>
      <c r="H193" s="51">
        <v>0.74</v>
      </c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</row>
    <row r="194" spans="1:21" ht="57.75" thickBot="1" x14ac:dyDescent="0.25">
      <c r="A194" s="62">
        <f t="shared" si="9"/>
        <v>186</v>
      </c>
      <c r="B194" s="115">
        <v>240205</v>
      </c>
      <c r="C194" s="116" t="s">
        <v>286</v>
      </c>
      <c r="D194" s="100">
        <v>0</v>
      </c>
      <c r="E194" s="101">
        <v>2500000</v>
      </c>
      <c r="F194" s="102">
        <v>0</v>
      </c>
      <c r="G194" s="53">
        <v>20.149999999999999</v>
      </c>
      <c r="H194" s="53">
        <v>0.74</v>
      </c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</row>
    <row r="195" spans="1:21" ht="23.25" customHeight="1" thickBot="1" x14ac:dyDescent="0.25">
      <c r="A195" s="103"/>
      <c r="B195" s="104" t="s">
        <v>157</v>
      </c>
      <c r="C195" s="105"/>
      <c r="D195" s="106">
        <f>SUM(D6:D194)</f>
        <v>2843724210</v>
      </c>
      <c r="E195" s="107">
        <f>SUM(E6:E194)</f>
        <v>2879644810</v>
      </c>
      <c r="F195" s="108">
        <f>SUM(F6:F194)</f>
        <v>992932038.00999963</v>
      </c>
      <c r="G195" s="109">
        <f>SUM(G6:G194)</f>
        <v>2783.91</v>
      </c>
      <c r="H195" s="109">
        <f>SUM(H6:H194)</f>
        <v>1836.6900000000003</v>
      </c>
      <c r="I195" s="109">
        <f>SUM(I6:I194)</f>
        <v>0</v>
      </c>
      <c r="J195" s="109">
        <f>SUM(J6:J194)</f>
        <v>101.75999999999999</v>
      </c>
      <c r="K195" s="109">
        <f>SUM(K6:K194)</f>
        <v>318.99000000000007</v>
      </c>
      <c r="L195" s="109">
        <f>SUM(L6:L194)</f>
        <v>63.2</v>
      </c>
      <c r="M195" s="109">
        <f>SUM(M6:M194)</f>
        <v>0</v>
      </c>
      <c r="N195" s="109">
        <f>SUM(N6:N194)</f>
        <v>0</v>
      </c>
      <c r="O195" s="109">
        <f>SUM(O6:O194)</f>
        <v>0</v>
      </c>
      <c r="P195" s="109">
        <f>SUM(P6:P194)</f>
        <v>0</v>
      </c>
      <c r="Q195" s="109">
        <f>SUM(Q6:Q194)</f>
        <v>0</v>
      </c>
      <c r="R195" s="109">
        <f>SUM(R6:R194)</f>
        <v>0</v>
      </c>
      <c r="S195" s="109">
        <f>SUM(S6:S194)</f>
        <v>0</v>
      </c>
      <c r="T195" s="109">
        <f>SUM(T6:T194)</f>
        <v>0</v>
      </c>
      <c r="U195" s="110">
        <f>SUM(U6:U194)</f>
        <v>483.95000000000005</v>
      </c>
    </row>
  </sheetData>
  <mergeCells count="15">
    <mergeCell ref="B195:C195"/>
    <mergeCell ref="A120:A121"/>
    <mergeCell ref="B120:B121"/>
    <mergeCell ref="C120:C121"/>
    <mergeCell ref="A163:A164"/>
    <mergeCell ref="B163:B164"/>
    <mergeCell ref="C163:C164"/>
    <mergeCell ref="A1:C1"/>
    <mergeCell ref="A2:C2"/>
    <mergeCell ref="A3:C3"/>
    <mergeCell ref="A4:A5"/>
    <mergeCell ref="B4:B5"/>
    <mergeCell ref="C4:C5"/>
    <mergeCell ref="D4:F4"/>
    <mergeCell ref="G4:U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A57"/>
  <sheetViews>
    <sheetView view="pageBreakPreview" zoomScale="80" zoomScaleNormal="80" zoomScaleSheetLayoutView="80" zoomScalePageLayoutView="55" workbookViewId="0">
      <pane ySplit="5" topLeftCell="A6" activePane="bottomLeft" state="frozen"/>
      <selection pane="bottomLeft" activeCell="D7" sqref="D7"/>
    </sheetView>
  </sheetViews>
  <sheetFormatPr baseColWidth="10" defaultColWidth="0" defaultRowHeight="14.25" x14ac:dyDescent="0.2"/>
  <cols>
    <col min="1" max="1" width="7.5703125" style="6" customWidth="1"/>
    <col min="2" max="2" width="11.42578125" style="6" customWidth="1"/>
    <col min="3" max="3" width="68.7109375" style="131" customWidth="1"/>
    <col min="4" max="4" width="24.42578125" style="130" customWidth="1"/>
    <col min="5" max="8" width="18.85546875" style="34" customWidth="1"/>
    <col min="9" max="20" width="18.85546875" style="34" hidden="1" customWidth="1"/>
    <col min="21" max="21" width="18.85546875" style="34" customWidth="1"/>
    <col min="22" max="22" width="16" style="131" hidden="1" customWidth="1"/>
    <col min="23" max="23" width="16.7109375" style="18" hidden="1" customWidth="1"/>
    <col min="24" max="24" width="0" style="6" hidden="1" customWidth="1"/>
    <col min="25" max="25" width="16" style="6" hidden="1" customWidth="1"/>
    <col min="26" max="26" width="16.7109375" style="6" hidden="1" customWidth="1"/>
    <col min="27" max="27" width="16.7109375" style="6" hidden="1"/>
    <col min="28" max="16384" width="11.42578125" style="6" hidden="1"/>
  </cols>
  <sheetData>
    <row r="1" spans="1:23" ht="15" x14ac:dyDescent="0.2">
      <c r="A1" s="70" t="s">
        <v>0</v>
      </c>
      <c r="B1" s="70"/>
      <c r="C1" s="70"/>
    </row>
    <row r="2" spans="1:23" ht="15" x14ac:dyDescent="0.2">
      <c r="A2" s="70" t="s">
        <v>118</v>
      </c>
      <c r="B2" s="70"/>
      <c r="C2" s="70"/>
    </row>
    <row r="3" spans="1:23" ht="15.75" thickBot="1" x14ac:dyDescent="0.25">
      <c r="A3" s="70" t="s">
        <v>2</v>
      </c>
      <c r="B3" s="70"/>
      <c r="C3" s="70"/>
    </row>
    <row r="4" spans="1:23" ht="15.75" thickBot="1" x14ac:dyDescent="0.25">
      <c r="A4" s="76" t="s">
        <v>3</v>
      </c>
      <c r="B4" s="188" t="s">
        <v>4</v>
      </c>
      <c r="C4" s="189" t="s">
        <v>5</v>
      </c>
      <c r="D4" s="126" t="s">
        <v>206</v>
      </c>
      <c r="E4" s="127"/>
      <c r="F4" s="179"/>
      <c r="G4" s="176" t="s">
        <v>208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9"/>
      <c r="V4" s="132" t="s">
        <v>195</v>
      </c>
      <c r="W4" s="133" t="s">
        <v>168</v>
      </c>
    </row>
    <row r="5" spans="1:23" ht="30.75" customHeight="1" thickBot="1" x14ac:dyDescent="0.25">
      <c r="A5" s="77"/>
      <c r="B5" s="190"/>
      <c r="C5" s="191"/>
      <c r="D5" s="180" t="s">
        <v>205</v>
      </c>
      <c r="E5" s="125" t="s">
        <v>204</v>
      </c>
      <c r="F5" s="181" t="s">
        <v>268</v>
      </c>
      <c r="G5" s="177" t="s">
        <v>205</v>
      </c>
      <c r="H5" s="93" t="s">
        <v>204</v>
      </c>
      <c r="I5" s="93" t="s">
        <v>6</v>
      </c>
      <c r="J5" s="93" t="s">
        <v>7</v>
      </c>
      <c r="K5" s="93" t="s">
        <v>8</v>
      </c>
      <c r="L5" s="93" t="s">
        <v>9</v>
      </c>
      <c r="M5" s="93" t="s">
        <v>10</v>
      </c>
      <c r="N5" s="93" t="s">
        <v>11</v>
      </c>
      <c r="O5" s="93" t="s">
        <v>12</v>
      </c>
      <c r="P5" s="93" t="s">
        <v>13</v>
      </c>
      <c r="Q5" s="93" t="s">
        <v>14</v>
      </c>
      <c r="R5" s="93" t="s">
        <v>15</v>
      </c>
      <c r="S5" s="93" t="s">
        <v>16</v>
      </c>
      <c r="T5" s="93" t="s">
        <v>17</v>
      </c>
      <c r="U5" s="94" t="s">
        <v>268</v>
      </c>
      <c r="V5" s="134"/>
      <c r="W5" s="135"/>
    </row>
    <row r="6" spans="1:23" ht="49.9" customHeight="1" x14ac:dyDescent="0.2">
      <c r="A6" s="23">
        <v>1</v>
      </c>
      <c r="B6" s="136">
        <v>155983</v>
      </c>
      <c r="C6" s="171" t="s">
        <v>119</v>
      </c>
      <c r="D6" s="182">
        <v>810167</v>
      </c>
      <c r="E6" s="137">
        <v>4191000</v>
      </c>
      <c r="F6" s="84">
        <v>398527.37</v>
      </c>
      <c r="G6" s="82">
        <v>1375</v>
      </c>
      <c r="H6" s="50">
        <v>1096.95</v>
      </c>
      <c r="I6" s="50">
        <v>0</v>
      </c>
      <c r="J6" s="50">
        <v>0</v>
      </c>
      <c r="K6" s="50">
        <v>0</v>
      </c>
      <c r="L6" s="50">
        <v>187.57</v>
      </c>
      <c r="M6" s="50"/>
      <c r="N6" s="50"/>
      <c r="O6" s="50"/>
      <c r="P6" s="50"/>
      <c r="Q6" s="50"/>
      <c r="R6" s="50"/>
      <c r="S6" s="50"/>
      <c r="T6" s="50"/>
      <c r="U6" s="161">
        <f>SUM(I6:T6)</f>
        <v>187.57</v>
      </c>
      <c r="V6" s="156" t="s">
        <v>194</v>
      </c>
      <c r="W6" s="138" t="s">
        <v>194</v>
      </c>
    </row>
    <row r="7" spans="1:23" ht="51.6" customHeight="1" x14ac:dyDescent="0.2">
      <c r="A7" s="8">
        <f>A6+1</f>
        <v>2</v>
      </c>
      <c r="B7" s="139">
        <v>224215</v>
      </c>
      <c r="C7" s="172" t="s">
        <v>120</v>
      </c>
      <c r="D7" s="183">
        <v>687322</v>
      </c>
      <c r="E7" s="140">
        <v>4150300</v>
      </c>
      <c r="F7" s="86">
        <v>174254.42</v>
      </c>
      <c r="G7" s="81">
        <v>1486</v>
      </c>
      <c r="H7" s="51">
        <v>1186.42</v>
      </c>
      <c r="I7" s="50">
        <v>0</v>
      </c>
      <c r="J7" s="50">
        <v>0</v>
      </c>
      <c r="K7" s="50">
        <v>0</v>
      </c>
      <c r="L7" s="50">
        <v>256.27</v>
      </c>
      <c r="M7" s="50"/>
      <c r="N7" s="50"/>
      <c r="O7" s="50"/>
      <c r="P7" s="50"/>
      <c r="Q7" s="50"/>
      <c r="R7" s="50"/>
      <c r="S7" s="50"/>
      <c r="T7" s="50"/>
      <c r="U7" s="161">
        <f t="shared" ref="U7:U9" si="0">SUM(I7:T7)</f>
        <v>256.27</v>
      </c>
      <c r="V7" s="157" t="s">
        <v>194</v>
      </c>
      <c r="W7" s="141" t="s">
        <v>194</v>
      </c>
    </row>
    <row r="8" spans="1:23" ht="37.9" customHeight="1" x14ac:dyDescent="0.2">
      <c r="A8" s="8">
        <f>A7+1</f>
        <v>3</v>
      </c>
      <c r="B8" s="139">
        <v>224376</v>
      </c>
      <c r="C8" s="172" t="s">
        <v>121</v>
      </c>
      <c r="D8" s="183">
        <v>624278</v>
      </c>
      <c r="E8" s="140">
        <v>3545877</v>
      </c>
      <c r="F8" s="86">
        <v>826894.96</v>
      </c>
      <c r="G8" s="81">
        <v>1144</v>
      </c>
      <c r="H8" s="51">
        <v>1013.74</v>
      </c>
      <c r="I8" s="50">
        <v>0</v>
      </c>
      <c r="J8" s="50">
        <v>0</v>
      </c>
      <c r="K8" s="50">
        <v>0</v>
      </c>
      <c r="L8" s="50">
        <v>109.45</v>
      </c>
      <c r="M8" s="50"/>
      <c r="N8" s="50"/>
      <c r="O8" s="50"/>
      <c r="P8" s="50"/>
      <c r="Q8" s="50"/>
      <c r="R8" s="50"/>
      <c r="S8" s="50"/>
      <c r="T8" s="50"/>
      <c r="U8" s="161">
        <f t="shared" si="0"/>
        <v>109.45</v>
      </c>
      <c r="V8" s="157" t="s">
        <v>194</v>
      </c>
      <c r="W8" s="141" t="s">
        <v>169</v>
      </c>
    </row>
    <row r="9" spans="1:23" ht="37.9" customHeight="1" x14ac:dyDescent="0.2">
      <c r="A9" s="8">
        <f>A8+1</f>
        <v>4</v>
      </c>
      <c r="B9" s="139">
        <v>224335</v>
      </c>
      <c r="C9" s="172" t="s">
        <v>122</v>
      </c>
      <c r="D9" s="183">
        <v>538771</v>
      </c>
      <c r="E9" s="140">
        <v>50000</v>
      </c>
      <c r="F9" s="86">
        <v>0</v>
      </c>
      <c r="G9" s="81">
        <v>752</v>
      </c>
      <c r="H9" s="51">
        <v>14.36</v>
      </c>
      <c r="I9" s="50">
        <v>0</v>
      </c>
      <c r="J9" s="50">
        <v>0</v>
      </c>
      <c r="K9" s="50">
        <v>0</v>
      </c>
      <c r="L9" s="50"/>
      <c r="M9" s="50"/>
      <c r="N9" s="50"/>
      <c r="O9" s="50"/>
      <c r="P9" s="50"/>
      <c r="Q9" s="50"/>
      <c r="R9" s="50"/>
      <c r="S9" s="50"/>
      <c r="T9" s="50"/>
      <c r="U9" s="161">
        <f t="shared" si="0"/>
        <v>0</v>
      </c>
      <c r="V9" s="157" t="s">
        <v>169</v>
      </c>
      <c r="W9" s="141" t="s">
        <v>169</v>
      </c>
    </row>
    <row r="10" spans="1:23" ht="51" customHeight="1" x14ac:dyDescent="0.2">
      <c r="A10" s="8">
        <f>A9+1</f>
        <v>5</v>
      </c>
      <c r="B10" s="139">
        <v>209034</v>
      </c>
      <c r="C10" s="172" t="s">
        <v>123</v>
      </c>
      <c r="D10" s="183">
        <v>0</v>
      </c>
      <c r="E10" s="36">
        <v>5000000</v>
      </c>
      <c r="F10" s="86">
        <v>0</v>
      </c>
      <c r="G10" s="81">
        <v>0</v>
      </c>
      <c r="H10" s="51">
        <v>1428.57</v>
      </c>
      <c r="I10" s="50">
        <v>0</v>
      </c>
      <c r="J10" s="50">
        <v>0</v>
      </c>
      <c r="K10" s="50">
        <v>0</v>
      </c>
      <c r="L10" s="50"/>
      <c r="M10" s="50"/>
      <c r="N10" s="50"/>
      <c r="O10" s="50"/>
      <c r="P10" s="50"/>
      <c r="Q10" s="50"/>
      <c r="R10" s="50"/>
      <c r="S10" s="50"/>
      <c r="T10" s="50"/>
      <c r="U10" s="161">
        <f t="shared" ref="U10:U11" si="1">SUM(I10:T10)</f>
        <v>0</v>
      </c>
      <c r="V10" s="157" t="s">
        <v>194</v>
      </c>
      <c r="W10" s="141" t="s">
        <v>194</v>
      </c>
    </row>
    <row r="11" spans="1:23" ht="28.5" x14ac:dyDescent="0.2">
      <c r="A11" s="8" t="e">
        <f>#REF!+1</f>
        <v>#REF!</v>
      </c>
      <c r="B11" s="139">
        <v>209009</v>
      </c>
      <c r="C11" s="172" t="s">
        <v>125</v>
      </c>
      <c r="D11" s="183">
        <v>0</v>
      </c>
      <c r="E11" s="36">
        <v>1500000</v>
      </c>
      <c r="F11" s="86">
        <v>0</v>
      </c>
      <c r="G11" s="81"/>
      <c r="H11" s="51">
        <v>428.57</v>
      </c>
      <c r="I11" s="50">
        <v>0</v>
      </c>
      <c r="J11" s="50">
        <v>0</v>
      </c>
      <c r="K11" s="50">
        <v>0</v>
      </c>
      <c r="L11" s="50"/>
      <c r="M11" s="50"/>
      <c r="N11" s="50"/>
      <c r="O11" s="50"/>
      <c r="P11" s="50"/>
      <c r="Q11" s="50"/>
      <c r="R11" s="50"/>
      <c r="S11" s="50"/>
      <c r="T11" s="50"/>
      <c r="U11" s="161">
        <f t="shared" si="1"/>
        <v>0</v>
      </c>
      <c r="V11" s="157" t="s">
        <v>194</v>
      </c>
      <c r="W11" s="141" t="s">
        <v>169</v>
      </c>
    </row>
    <row r="12" spans="1:23" ht="33" customHeight="1" x14ac:dyDescent="0.2">
      <c r="A12" s="8" t="e">
        <f>#REF!+1</f>
        <v>#REF!</v>
      </c>
      <c r="B12" s="142">
        <v>224103</v>
      </c>
      <c r="C12" s="172" t="s">
        <v>126</v>
      </c>
      <c r="D12" s="183">
        <v>398195</v>
      </c>
      <c r="E12" s="140">
        <v>398195</v>
      </c>
      <c r="F12" s="86">
        <v>0</v>
      </c>
      <c r="G12" s="81">
        <v>555</v>
      </c>
      <c r="H12" s="51">
        <v>114</v>
      </c>
      <c r="I12" s="50">
        <v>0</v>
      </c>
      <c r="J12" s="50">
        <v>0</v>
      </c>
      <c r="K12" s="50">
        <v>0</v>
      </c>
      <c r="L12" s="50"/>
      <c r="M12" s="50"/>
      <c r="N12" s="50"/>
      <c r="O12" s="50"/>
      <c r="P12" s="50"/>
      <c r="Q12" s="50"/>
      <c r="R12" s="50"/>
      <c r="S12" s="50"/>
      <c r="T12" s="50"/>
      <c r="U12" s="161">
        <f t="shared" ref="U12:U27" si="2">SUM(I12:T12)</f>
        <v>0</v>
      </c>
      <c r="V12" s="158" t="s">
        <v>169</v>
      </c>
      <c r="W12" s="21" t="s">
        <v>169</v>
      </c>
    </row>
    <row r="13" spans="1:23" ht="39" customHeight="1" x14ac:dyDescent="0.2">
      <c r="A13" s="8" t="e">
        <f t="shared" ref="A13:A27" si="3">A12+1</f>
        <v>#REF!</v>
      </c>
      <c r="B13" s="142">
        <v>224123</v>
      </c>
      <c r="C13" s="172" t="s">
        <v>127</v>
      </c>
      <c r="D13" s="183">
        <v>343824</v>
      </c>
      <c r="E13" s="140">
        <v>343824</v>
      </c>
      <c r="F13" s="86">
        <v>0</v>
      </c>
      <c r="G13" s="81">
        <v>480</v>
      </c>
      <c r="H13" s="51">
        <v>98</v>
      </c>
      <c r="I13" s="50">
        <v>0</v>
      </c>
      <c r="J13" s="50">
        <v>0</v>
      </c>
      <c r="K13" s="50">
        <v>0</v>
      </c>
      <c r="L13" s="50"/>
      <c r="M13" s="50"/>
      <c r="N13" s="50"/>
      <c r="O13" s="50"/>
      <c r="P13" s="50"/>
      <c r="Q13" s="50"/>
      <c r="R13" s="50"/>
      <c r="S13" s="50"/>
      <c r="T13" s="50"/>
      <c r="U13" s="161">
        <f t="shared" si="2"/>
        <v>0</v>
      </c>
      <c r="V13" s="158" t="s">
        <v>169</v>
      </c>
      <c r="W13" s="21" t="s">
        <v>169</v>
      </c>
    </row>
    <row r="14" spans="1:23" ht="43.15" customHeight="1" x14ac:dyDescent="0.2">
      <c r="A14" s="8" t="e">
        <f>#REF!+1</f>
        <v>#REF!</v>
      </c>
      <c r="B14" s="142">
        <v>223854</v>
      </c>
      <c r="C14" s="172" t="s">
        <v>128</v>
      </c>
      <c r="D14" s="183">
        <v>343708</v>
      </c>
      <c r="E14" s="140">
        <v>343708</v>
      </c>
      <c r="F14" s="86">
        <v>0</v>
      </c>
      <c r="G14" s="81">
        <v>480</v>
      </c>
      <c r="H14" s="51">
        <v>98</v>
      </c>
      <c r="I14" s="50">
        <v>0</v>
      </c>
      <c r="J14" s="50">
        <v>0</v>
      </c>
      <c r="K14" s="50">
        <v>0</v>
      </c>
      <c r="L14" s="50"/>
      <c r="M14" s="50"/>
      <c r="N14" s="50"/>
      <c r="O14" s="50"/>
      <c r="P14" s="50"/>
      <c r="Q14" s="50"/>
      <c r="R14" s="50"/>
      <c r="S14" s="50"/>
      <c r="T14" s="50"/>
      <c r="U14" s="161">
        <f t="shared" si="2"/>
        <v>0</v>
      </c>
      <c r="V14" s="158" t="s">
        <v>194</v>
      </c>
      <c r="W14" s="21" t="s">
        <v>194</v>
      </c>
    </row>
    <row r="15" spans="1:23" ht="43.15" customHeight="1" x14ac:dyDescent="0.2">
      <c r="A15" s="8" t="e">
        <f t="shared" si="3"/>
        <v>#REF!</v>
      </c>
      <c r="B15" s="139">
        <v>209400</v>
      </c>
      <c r="C15" s="172" t="s">
        <v>129</v>
      </c>
      <c r="D15" s="183">
        <v>632904</v>
      </c>
      <c r="E15" s="140">
        <v>1965365</v>
      </c>
      <c r="F15" s="86">
        <v>641260.87</v>
      </c>
      <c r="G15" s="81">
        <v>883</v>
      </c>
      <c r="H15" s="51">
        <v>561.70000000000005</v>
      </c>
      <c r="I15" s="50">
        <v>0</v>
      </c>
      <c r="J15" s="50">
        <v>0</v>
      </c>
      <c r="K15" s="50">
        <v>0</v>
      </c>
      <c r="L15" s="50">
        <v>22.13</v>
      </c>
      <c r="M15" s="50"/>
      <c r="N15" s="50"/>
      <c r="O15" s="50"/>
      <c r="P15" s="50"/>
      <c r="Q15" s="50"/>
      <c r="R15" s="50"/>
      <c r="S15" s="50"/>
      <c r="T15" s="50"/>
      <c r="U15" s="161">
        <f t="shared" si="2"/>
        <v>22.13</v>
      </c>
      <c r="V15" s="158" t="s">
        <v>194</v>
      </c>
      <c r="W15" s="21" t="s">
        <v>194</v>
      </c>
    </row>
    <row r="16" spans="1:23" ht="43.15" customHeight="1" x14ac:dyDescent="0.2">
      <c r="A16" s="8" t="e">
        <f>#REF!+1</f>
        <v>#REF!</v>
      </c>
      <c r="B16" s="139">
        <v>209399</v>
      </c>
      <c r="C16" s="172" t="s">
        <v>130</v>
      </c>
      <c r="D16" s="183">
        <v>0</v>
      </c>
      <c r="E16" s="140">
        <v>2409784</v>
      </c>
      <c r="F16" s="86">
        <v>603163.31000000006</v>
      </c>
      <c r="G16" s="81">
        <v>745</v>
      </c>
      <c r="H16" s="51">
        <v>688.51</v>
      </c>
      <c r="I16" s="50">
        <v>0</v>
      </c>
      <c r="J16" s="50">
        <v>49.69</v>
      </c>
      <c r="K16" s="50">
        <v>0</v>
      </c>
      <c r="L16" s="50"/>
      <c r="M16" s="50"/>
      <c r="N16" s="50"/>
      <c r="O16" s="50"/>
      <c r="P16" s="50"/>
      <c r="Q16" s="50"/>
      <c r="R16" s="50"/>
      <c r="S16" s="50"/>
      <c r="T16" s="50"/>
      <c r="U16" s="161">
        <f t="shared" si="2"/>
        <v>49.69</v>
      </c>
      <c r="V16" s="158" t="s">
        <v>194</v>
      </c>
      <c r="W16" s="21" t="s">
        <v>194</v>
      </c>
    </row>
    <row r="17" spans="1:23" ht="43.15" customHeight="1" x14ac:dyDescent="0.2">
      <c r="A17" s="8" t="e">
        <f t="shared" si="3"/>
        <v>#REF!</v>
      </c>
      <c r="B17" s="142">
        <v>223988</v>
      </c>
      <c r="C17" s="172" t="s">
        <v>131</v>
      </c>
      <c r="D17" s="183">
        <v>280975</v>
      </c>
      <c r="E17" s="140">
        <v>280975</v>
      </c>
      <c r="F17" s="86">
        <v>0</v>
      </c>
      <c r="G17" s="81">
        <v>392</v>
      </c>
      <c r="H17" s="51">
        <v>80</v>
      </c>
      <c r="I17" s="50">
        <v>0</v>
      </c>
      <c r="J17" s="50">
        <v>0</v>
      </c>
      <c r="K17" s="50">
        <v>0</v>
      </c>
      <c r="L17" s="50"/>
      <c r="M17" s="50"/>
      <c r="N17" s="50"/>
      <c r="O17" s="50"/>
      <c r="P17" s="50"/>
      <c r="Q17" s="50"/>
      <c r="R17" s="50"/>
      <c r="S17" s="50"/>
      <c r="T17" s="50"/>
      <c r="U17" s="161">
        <f t="shared" si="2"/>
        <v>0</v>
      </c>
      <c r="V17" s="158" t="s">
        <v>169</v>
      </c>
      <c r="W17" s="21" t="s">
        <v>169</v>
      </c>
    </row>
    <row r="18" spans="1:23" ht="43.15" customHeight="1" x14ac:dyDescent="0.2">
      <c r="A18" s="8" t="e">
        <f t="shared" si="3"/>
        <v>#REF!</v>
      </c>
      <c r="B18" s="139">
        <v>209398</v>
      </c>
      <c r="C18" s="172" t="s">
        <v>132</v>
      </c>
      <c r="D18" s="183">
        <v>0</v>
      </c>
      <c r="E18" s="140">
        <v>3152376</v>
      </c>
      <c r="F18" s="86">
        <v>670028.39</v>
      </c>
      <c r="G18" s="81"/>
      <c r="H18" s="51">
        <v>900.68</v>
      </c>
      <c r="I18" s="50">
        <v>0</v>
      </c>
      <c r="J18" s="50">
        <v>0</v>
      </c>
      <c r="K18" s="50">
        <v>0</v>
      </c>
      <c r="L18" s="50"/>
      <c r="M18" s="50"/>
      <c r="N18" s="50"/>
      <c r="O18" s="50"/>
      <c r="P18" s="50"/>
      <c r="Q18" s="50"/>
      <c r="R18" s="50"/>
      <c r="S18" s="50"/>
      <c r="T18" s="50"/>
      <c r="U18" s="161">
        <f t="shared" si="2"/>
        <v>0</v>
      </c>
      <c r="V18" s="158" t="s">
        <v>194</v>
      </c>
      <c r="W18" s="21" t="s">
        <v>194</v>
      </c>
    </row>
    <row r="19" spans="1:23" ht="43.15" customHeight="1" x14ac:dyDescent="0.2">
      <c r="A19" s="8" t="e">
        <f>#REF!+1</f>
        <v>#REF!</v>
      </c>
      <c r="B19" s="142">
        <v>223891</v>
      </c>
      <c r="C19" s="172" t="s">
        <v>133</v>
      </c>
      <c r="D19" s="183">
        <v>257324</v>
      </c>
      <c r="E19" s="140">
        <v>257324</v>
      </c>
      <c r="F19" s="86">
        <v>0</v>
      </c>
      <c r="G19" s="81">
        <v>359</v>
      </c>
      <c r="H19" s="51">
        <v>74</v>
      </c>
      <c r="I19" s="50">
        <v>0</v>
      </c>
      <c r="J19" s="50">
        <v>0</v>
      </c>
      <c r="K19" s="50">
        <v>0</v>
      </c>
      <c r="L19" s="50"/>
      <c r="M19" s="50"/>
      <c r="N19" s="50"/>
      <c r="O19" s="50"/>
      <c r="P19" s="50"/>
      <c r="Q19" s="50"/>
      <c r="R19" s="50"/>
      <c r="S19" s="50"/>
      <c r="T19" s="50"/>
      <c r="U19" s="161">
        <f t="shared" si="2"/>
        <v>0</v>
      </c>
      <c r="V19" s="158" t="s">
        <v>194</v>
      </c>
      <c r="W19" s="21" t="s">
        <v>194</v>
      </c>
    </row>
    <row r="20" spans="1:23" ht="43.15" customHeight="1" x14ac:dyDescent="0.2">
      <c r="A20" s="8" t="e">
        <f t="shared" si="3"/>
        <v>#REF!</v>
      </c>
      <c r="B20" s="142">
        <v>223945</v>
      </c>
      <c r="C20" s="172" t="s">
        <v>134</v>
      </c>
      <c r="D20" s="183">
        <v>398195</v>
      </c>
      <c r="E20" s="140">
        <v>398195</v>
      </c>
      <c r="F20" s="86">
        <v>0</v>
      </c>
      <c r="G20" s="81">
        <v>555</v>
      </c>
      <c r="H20" s="51">
        <v>114</v>
      </c>
      <c r="I20" s="50">
        <v>0</v>
      </c>
      <c r="J20" s="50">
        <v>0</v>
      </c>
      <c r="K20" s="50">
        <v>0</v>
      </c>
      <c r="L20" s="50"/>
      <c r="M20" s="50"/>
      <c r="N20" s="50"/>
      <c r="O20" s="50"/>
      <c r="P20" s="50"/>
      <c r="Q20" s="50"/>
      <c r="R20" s="50"/>
      <c r="S20" s="50"/>
      <c r="T20" s="50"/>
      <c r="U20" s="161">
        <f t="shared" si="2"/>
        <v>0</v>
      </c>
      <c r="V20" s="158" t="s">
        <v>169</v>
      </c>
      <c r="W20" s="21" t="s">
        <v>169</v>
      </c>
    </row>
    <row r="21" spans="1:23" ht="43.15" customHeight="1" x14ac:dyDescent="0.2">
      <c r="A21" s="8" t="e">
        <f>#REF!+1</f>
        <v>#REF!</v>
      </c>
      <c r="B21" s="142">
        <v>224020</v>
      </c>
      <c r="C21" s="172" t="s">
        <v>135</v>
      </c>
      <c r="D21" s="183">
        <v>248429</v>
      </c>
      <c r="E21" s="140">
        <v>248429</v>
      </c>
      <c r="F21" s="86">
        <v>0</v>
      </c>
      <c r="G21" s="81">
        <v>347</v>
      </c>
      <c r="H21" s="51">
        <v>71</v>
      </c>
      <c r="I21" s="50">
        <v>0</v>
      </c>
      <c r="J21" s="50">
        <v>0</v>
      </c>
      <c r="K21" s="50">
        <v>0</v>
      </c>
      <c r="L21" s="50"/>
      <c r="M21" s="50"/>
      <c r="N21" s="50"/>
      <c r="O21" s="50"/>
      <c r="P21" s="50"/>
      <c r="Q21" s="50"/>
      <c r="R21" s="50"/>
      <c r="S21" s="50"/>
      <c r="T21" s="50"/>
      <c r="U21" s="161">
        <f t="shared" si="2"/>
        <v>0</v>
      </c>
      <c r="V21" s="158" t="s">
        <v>169</v>
      </c>
      <c r="W21" s="21" t="s">
        <v>169</v>
      </c>
    </row>
    <row r="22" spans="1:23" ht="43.15" customHeight="1" x14ac:dyDescent="0.2">
      <c r="A22" s="8" t="e">
        <f t="shared" si="3"/>
        <v>#REF!</v>
      </c>
      <c r="B22" s="139">
        <v>209397</v>
      </c>
      <c r="C22" s="172" t="s">
        <v>136</v>
      </c>
      <c r="D22" s="183">
        <v>0</v>
      </c>
      <c r="E22" s="140">
        <v>1670687</v>
      </c>
      <c r="F22" s="86">
        <v>610138.59</v>
      </c>
      <c r="G22" s="81"/>
      <c r="H22" s="51">
        <v>477.34</v>
      </c>
      <c r="I22" s="50">
        <v>0</v>
      </c>
      <c r="J22" s="50">
        <v>198.11</v>
      </c>
      <c r="K22" s="50">
        <v>0</v>
      </c>
      <c r="L22" s="50"/>
      <c r="M22" s="50"/>
      <c r="N22" s="50"/>
      <c r="O22" s="50"/>
      <c r="P22" s="50"/>
      <c r="Q22" s="50"/>
      <c r="R22" s="50"/>
      <c r="S22" s="50"/>
      <c r="T22" s="50"/>
      <c r="U22" s="161">
        <f t="shared" si="2"/>
        <v>198.11</v>
      </c>
      <c r="V22" s="158" t="s">
        <v>194</v>
      </c>
      <c r="W22" s="21" t="s">
        <v>169</v>
      </c>
    </row>
    <row r="23" spans="1:23" ht="31.9" customHeight="1" x14ac:dyDescent="0.2">
      <c r="A23" s="8" t="e">
        <f>#REF!+1</f>
        <v>#REF!</v>
      </c>
      <c r="B23" s="139">
        <v>206196</v>
      </c>
      <c r="C23" s="172" t="s">
        <v>137</v>
      </c>
      <c r="D23" s="183">
        <v>0</v>
      </c>
      <c r="E23" s="140">
        <v>1669282</v>
      </c>
      <c r="F23" s="86">
        <v>461195.38</v>
      </c>
      <c r="G23" s="81"/>
      <c r="H23" s="51">
        <v>476.94</v>
      </c>
      <c r="I23" s="50">
        <v>0</v>
      </c>
      <c r="J23" s="50">
        <v>118.28</v>
      </c>
      <c r="K23" s="50">
        <v>0</v>
      </c>
      <c r="L23" s="50"/>
      <c r="M23" s="50"/>
      <c r="N23" s="50"/>
      <c r="O23" s="50"/>
      <c r="P23" s="50"/>
      <c r="Q23" s="50"/>
      <c r="R23" s="50"/>
      <c r="S23" s="50"/>
      <c r="T23" s="50"/>
      <c r="U23" s="161">
        <f t="shared" si="2"/>
        <v>118.28</v>
      </c>
      <c r="V23" s="158" t="s">
        <v>194</v>
      </c>
      <c r="W23" s="21" t="s">
        <v>169</v>
      </c>
    </row>
    <row r="24" spans="1:23" ht="43.15" customHeight="1" x14ac:dyDescent="0.2">
      <c r="A24" s="8" t="e">
        <f t="shared" si="3"/>
        <v>#REF!</v>
      </c>
      <c r="B24" s="142">
        <v>224014</v>
      </c>
      <c r="C24" s="172" t="s">
        <v>138</v>
      </c>
      <c r="D24" s="183">
        <v>199378</v>
      </c>
      <c r="E24" s="140">
        <v>199378</v>
      </c>
      <c r="F24" s="86">
        <v>0</v>
      </c>
      <c r="G24" s="81">
        <v>278</v>
      </c>
      <c r="H24" s="51">
        <v>57</v>
      </c>
      <c r="I24" s="50">
        <v>0</v>
      </c>
      <c r="J24" s="50">
        <v>0</v>
      </c>
      <c r="K24" s="50">
        <v>0</v>
      </c>
      <c r="L24" s="50"/>
      <c r="M24" s="50"/>
      <c r="N24" s="50"/>
      <c r="O24" s="50"/>
      <c r="P24" s="50"/>
      <c r="Q24" s="50"/>
      <c r="R24" s="50"/>
      <c r="S24" s="50"/>
      <c r="T24" s="50"/>
      <c r="U24" s="161">
        <f t="shared" si="2"/>
        <v>0</v>
      </c>
      <c r="V24" s="158" t="s">
        <v>169</v>
      </c>
      <c r="W24" s="21" t="s">
        <v>169</v>
      </c>
    </row>
    <row r="25" spans="1:23" ht="52.9" customHeight="1" x14ac:dyDescent="0.2">
      <c r="A25" s="8" t="e">
        <f>#REF!+1</f>
        <v>#REF!</v>
      </c>
      <c r="B25" s="139">
        <v>133949</v>
      </c>
      <c r="C25" s="172" t="s">
        <v>139</v>
      </c>
      <c r="D25" s="183">
        <v>1290366</v>
      </c>
      <c r="E25" s="140">
        <v>755836</v>
      </c>
      <c r="F25" s="86">
        <v>0</v>
      </c>
      <c r="G25" s="81">
        <v>571</v>
      </c>
      <c r="H25" s="51">
        <v>216.27</v>
      </c>
      <c r="I25" s="50">
        <v>0</v>
      </c>
      <c r="J25" s="50">
        <v>0</v>
      </c>
      <c r="K25" s="50">
        <v>0</v>
      </c>
      <c r="L25" s="50"/>
      <c r="M25" s="50"/>
      <c r="N25" s="50"/>
      <c r="O25" s="50"/>
      <c r="P25" s="50"/>
      <c r="Q25" s="50"/>
      <c r="R25" s="50"/>
      <c r="S25" s="50"/>
      <c r="T25" s="50"/>
      <c r="U25" s="161">
        <f t="shared" si="2"/>
        <v>0</v>
      </c>
      <c r="V25" s="157" t="s">
        <v>169</v>
      </c>
      <c r="W25" s="10" t="s">
        <v>169</v>
      </c>
    </row>
    <row r="26" spans="1:23" ht="49.15" customHeight="1" x14ac:dyDescent="0.2">
      <c r="A26" s="8" t="e">
        <f>#REF!+1</f>
        <v>#REF!</v>
      </c>
      <c r="B26" s="139">
        <v>132781</v>
      </c>
      <c r="C26" s="172" t="s">
        <v>140</v>
      </c>
      <c r="D26" s="183">
        <v>619245</v>
      </c>
      <c r="E26" s="140">
        <v>619245</v>
      </c>
      <c r="F26" s="86">
        <v>0</v>
      </c>
      <c r="G26" s="81">
        <v>213</v>
      </c>
      <c r="H26" s="51">
        <v>177</v>
      </c>
      <c r="I26" s="50">
        <v>0</v>
      </c>
      <c r="J26" s="50">
        <v>0</v>
      </c>
      <c r="K26" s="50">
        <v>0</v>
      </c>
      <c r="L26" s="50"/>
      <c r="M26" s="50"/>
      <c r="N26" s="50"/>
      <c r="O26" s="50"/>
      <c r="P26" s="50"/>
      <c r="Q26" s="50"/>
      <c r="R26" s="50"/>
      <c r="S26" s="50"/>
      <c r="T26" s="50"/>
      <c r="U26" s="161">
        <f t="shared" si="2"/>
        <v>0</v>
      </c>
      <c r="V26" s="157" t="s">
        <v>169</v>
      </c>
      <c r="W26" s="10" t="s">
        <v>169</v>
      </c>
    </row>
    <row r="27" spans="1:23" ht="45.6" customHeight="1" x14ac:dyDescent="0.2">
      <c r="A27" s="8" t="e">
        <f t="shared" si="3"/>
        <v>#REF!</v>
      </c>
      <c r="B27" s="9">
        <v>170181</v>
      </c>
      <c r="C27" s="172" t="s">
        <v>141</v>
      </c>
      <c r="D27" s="183">
        <v>512050</v>
      </c>
      <c r="E27" s="140">
        <v>512050</v>
      </c>
      <c r="F27" s="86">
        <v>0</v>
      </c>
      <c r="G27" s="81">
        <v>72</v>
      </c>
      <c r="H27" s="51">
        <v>146</v>
      </c>
      <c r="I27" s="50">
        <v>0</v>
      </c>
      <c r="J27" s="50">
        <v>0</v>
      </c>
      <c r="K27" s="50">
        <v>0</v>
      </c>
      <c r="L27" s="50"/>
      <c r="M27" s="50"/>
      <c r="N27" s="50"/>
      <c r="O27" s="50"/>
      <c r="P27" s="50"/>
      <c r="Q27" s="50"/>
      <c r="R27" s="50"/>
      <c r="S27" s="50"/>
      <c r="T27" s="50"/>
      <c r="U27" s="161">
        <f t="shared" si="2"/>
        <v>0</v>
      </c>
      <c r="V27" s="157" t="s">
        <v>169</v>
      </c>
      <c r="W27" s="10" t="s">
        <v>169</v>
      </c>
    </row>
    <row r="28" spans="1:23" ht="65.45" customHeight="1" x14ac:dyDescent="0.2">
      <c r="A28" s="8" t="e">
        <f>#REF!+1</f>
        <v>#REF!</v>
      </c>
      <c r="B28" s="9">
        <v>170188</v>
      </c>
      <c r="C28" s="172" t="s">
        <v>142</v>
      </c>
      <c r="D28" s="183">
        <v>716870</v>
      </c>
      <c r="E28" s="140">
        <v>716870</v>
      </c>
      <c r="F28" s="86">
        <v>0</v>
      </c>
      <c r="G28" s="81">
        <v>214</v>
      </c>
      <c r="H28" s="51">
        <v>205</v>
      </c>
      <c r="I28" s="50">
        <v>0</v>
      </c>
      <c r="J28" s="50">
        <v>0</v>
      </c>
      <c r="K28" s="50">
        <v>0</v>
      </c>
      <c r="L28" s="50"/>
      <c r="M28" s="50"/>
      <c r="N28" s="50"/>
      <c r="O28" s="50"/>
      <c r="P28" s="50"/>
      <c r="Q28" s="50"/>
      <c r="R28" s="50"/>
      <c r="S28" s="50"/>
      <c r="T28" s="50"/>
      <c r="U28" s="161">
        <f t="shared" ref="U28" si="4">SUM(I28:T28)</f>
        <v>0</v>
      </c>
      <c r="V28" s="157" t="s">
        <v>169</v>
      </c>
      <c r="W28" s="10" t="s">
        <v>169</v>
      </c>
    </row>
    <row r="29" spans="1:23" ht="57" x14ac:dyDescent="0.2">
      <c r="A29" s="23">
        <v>98</v>
      </c>
      <c r="B29" s="24">
        <v>33423</v>
      </c>
      <c r="C29" s="171" t="s">
        <v>143</v>
      </c>
      <c r="D29" s="182">
        <v>0</v>
      </c>
      <c r="E29" s="36">
        <v>2312052</v>
      </c>
      <c r="F29" s="86">
        <v>1638431.54</v>
      </c>
      <c r="G29" s="81"/>
      <c r="H29" s="51">
        <v>660.59</v>
      </c>
      <c r="I29" s="51">
        <v>0</v>
      </c>
      <c r="J29" s="51">
        <v>297.49</v>
      </c>
      <c r="K29" s="51">
        <v>0</v>
      </c>
      <c r="L29" s="51">
        <v>213.23</v>
      </c>
      <c r="M29" s="51"/>
      <c r="N29" s="51"/>
      <c r="O29" s="51"/>
      <c r="P29" s="51"/>
      <c r="Q29" s="51"/>
      <c r="R29" s="51"/>
      <c r="S29" s="51"/>
      <c r="T29" s="51"/>
      <c r="U29" s="161">
        <f t="shared" ref="U29:U31" si="5">SUM(I29:T29)</f>
        <v>510.72</v>
      </c>
      <c r="V29" s="159" t="s">
        <v>194</v>
      </c>
      <c r="W29" s="22" t="s">
        <v>167</v>
      </c>
    </row>
    <row r="30" spans="1:23" ht="29.25" thickBot="1" x14ac:dyDescent="0.25">
      <c r="A30" s="8">
        <v>103</v>
      </c>
      <c r="B30" s="148">
        <v>150515</v>
      </c>
      <c r="C30" s="173" t="s">
        <v>266</v>
      </c>
      <c r="D30" s="184">
        <v>0</v>
      </c>
      <c r="E30" s="149">
        <v>685675</v>
      </c>
      <c r="F30" s="86">
        <v>0</v>
      </c>
      <c r="G30" s="81">
        <v>0</v>
      </c>
      <c r="H30" s="51">
        <v>373.91</v>
      </c>
      <c r="I30" s="51">
        <v>0</v>
      </c>
      <c r="J30" s="51">
        <v>178</v>
      </c>
      <c r="K30" s="51">
        <v>0</v>
      </c>
      <c r="L30" s="51"/>
      <c r="M30" s="51"/>
      <c r="N30" s="51"/>
      <c r="O30" s="51"/>
      <c r="P30" s="51"/>
      <c r="Q30" s="51"/>
      <c r="R30" s="51"/>
      <c r="S30" s="51"/>
      <c r="T30" s="51"/>
      <c r="U30" s="161">
        <f t="shared" si="5"/>
        <v>178</v>
      </c>
      <c r="V30" s="150"/>
      <c r="W30" s="151"/>
    </row>
    <row r="31" spans="1:23" ht="29.25" thickBot="1" x14ac:dyDescent="0.25">
      <c r="A31" s="8">
        <v>104</v>
      </c>
      <c r="B31" s="148">
        <v>150509</v>
      </c>
      <c r="C31" s="173" t="s">
        <v>267</v>
      </c>
      <c r="D31" s="184">
        <v>0</v>
      </c>
      <c r="E31" s="149">
        <v>493614</v>
      </c>
      <c r="F31" s="86">
        <v>0</v>
      </c>
      <c r="G31" s="81">
        <v>0</v>
      </c>
      <c r="H31" s="51">
        <v>256.02999999999997</v>
      </c>
      <c r="I31" s="51">
        <v>0</v>
      </c>
      <c r="J31" s="51">
        <v>115</v>
      </c>
      <c r="K31" s="51">
        <v>0</v>
      </c>
      <c r="L31" s="51"/>
      <c r="M31" s="51"/>
      <c r="N31" s="51"/>
      <c r="O31" s="51"/>
      <c r="P31" s="51"/>
      <c r="Q31" s="51"/>
      <c r="R31" s="51"/>
      <c r="S31" s="51"/>
      <c r="T31" s="51"/>
      <c r="U31" s="161">
        <f t="shared" si="5"/>
        <v>115</v>
      </c>
      <c r="V31" s="150"/>
      <c r="W31" s="151"/>
    </row>
    <row r="32" spans="1:23" ht="28.5" x14ac:dyDescent="0.2">
      <c r="A32" s="147">
        <v>105</v>
      </c>
      <c r="B32" s="144">
        <v>113758</v>
      </c>
      <c r="C32" s="174" t="s">
        <v>278</v>
      </c>
      <c r="D32" s="185">
        <v>0</v>
      </c>
      <c r="E32" s="145">
        <v>6392</v>
      </c>
      <c r="F32" s="102">
        <v>0</v>
      </c>
      <c r="G32" s="83"/>
      <c r="H32" s="53">
        <v>115.83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162"/>
      <c r="V32" s="150"/>
      <c r="W32" s="151"/>
    </row>
    <row r="33" spans="1:23" s="152" customFormat="1" ht="42.75" x14ac:dyDescent="0.2">
      <c r="A33" s="8">
        <v>106</v>
      </c>
      <c r="B33" s="146">
        <v>133898</v>
      </c>
      <c r="C33" s="172" t="s">
        <v>279</v>
      </c>
      <c r="D33" s="183">
        <v>0</v>
      </c>
      <c r="E33" s="140">
        <v>225464</v>
      </c>
      <c r="F33" s="86">
        <v>0</v>
      </c>
      <c r="G33" s="81"/>
      <c r="H33" s="51">
        <v>64.42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163"/>
      <c r="V33" s="157"/>
      <c r="W33" s="10"/>
    </row>
    <row r="34" spans="1:23" s="152" customFormat="1" ht="28.5" x14ac:dyDescent="0.2">
      <c r="A34" s="8">
        <v>107</v>
      </c>
      <c r="B34" s="146">
        <v>16730</v>
      </c>
      <c r="C34" s="172" t="s">
        <v>280</v>
      </c>
      <c r="D34" s="183">
        <v>0</v>
      </c>
      <c r="E34" s="140">
        <v>33412</v>
      </c>
      <c r="F34" s="86">
        <v>0</v>
      </c>
      <c r="G34" s="81"/>
      <c r="H34" s="51">
        <v>10.55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163"/>
      <c r="V34" s="157"/>
      <c r="W34" s="10"/>
    </row>
    <row r="35" spans="1:23" s="152" customFormat="1" ht="29.25" thickBot="1" x14ac:dyDescent="0.25">
      <c r="A35" s="147">
        <v>108</v>
      </c>
      <c r="B35" s="144">
        <v>7325</v>
      </c>
      <c r="C35" s="174" t="s">
        <v>281</v>
      </c>
      <c r="D35" s="185">
        <v>0</v>
      </c>
      <c r="E35" s="145">
        <v>14452</v>
      </c>
      <c r="F35" s="102">
        <v>0</v>
      </c>
      <c r="G35" s="83"/>
      <c r="H35" s="53">
        <v>4.13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164"/>
      <c r="V35" s="157"/>
      <c r="W35" s="10"/>
    </row>
    <row r="36" spans="1:23" ht="24" customHeight="1" thickBot="1" x14ac:dyDescent="0.3">
      <c r="A36" s="165" t="s">
        <v>157</v>
      </c>
      <c r="B36" s="166"/>
      <c r="C36" s="175"/>
      <c r="D36" s="186">
        <f>SUM(D6:D31)</f>
        <v>8902001</v>
      </c>
      <c r="E36" s="167">
        <f>SUM(E6:E35)</f>
        <v>38149761</v>
      </c>
      <c r="F36" s="187">
        <f>SUM(F6:F31)</f>
        <v>6023894.8300000001</v>
      </c>
      <c r="G36" s="178">
        <f>SUM(G6:G31)</f>
        <v>10901</v>
      </c>
      <c r="H36" s="168">
        <f>SUM(H6:H35)</f>
        <v>11209.51</v>
      </c>
      <c r="I36" s="167">
        <f>SUM(I6:I31)</f>
        <v>0</v>
      </c>
      <c r="J36" s="169">
        <f>SUM(J6:J31)</f>
        <v>956.57</v>
      </c>
      <c r="K36" s="169">
        <f>SUM(K6:K31)</f>
        <v>0</v>
      </c>
      <c r="L36" s="169">
        <f>SUM(L6:L29)</f>
        <v>788.65</v>
      </c>
      <c r="M36" s="169">
        <f>SUM(M6:M29)</f>
        <v>0</v>
      </c>
      <c r="N36" s="169">
        <f>SUM(N6:N29)</f>
        <v>0</v>
      </c>
      <c r="O36" s="169">
        <f>SUM(O6:O29)</f>
        <v>0</v>
      </c>
      <c r="P36" s="169">
        <f>SUM(P6:P29)</f>
        <v>0</v>
      </c>
      <c r="Q36" s="169">
        <f>SUM(Q6:Q29)</f>
        <v>0</v>
      </c>
      <c r="R36" s="169">
        <f>SUM(R6:R29)</f>
        <v>0</v>
      </c>
      <c r="S36" s="169">
        <f>SUM(S6:S29)</f>
        <v>0</v>
      </c>
      <c r="T36" s="169">
        <f>SUM(T6:T29)</f>
        <v>0</v>
      </c>
      <c r="U36" s="170">
        <f>SUM(U6:U29)</f>
        <v>1452.2199999999998</v>
      </c>
      <c r="V36" s="160"/>
      <c r="W36" s="153"/>
    </row>
    <row r="37" spans="1:23" x14ac:dyDescent="0.2">
      <c r="D37" s="154"/>
    </row>
    <row r="38" spans="1:23" x14ac:dyDescent="0.2">
      <c r="D38" s="154"/>
    </row>
    <row r="39" spans="1:23" x14ac:dyDescent="0.2">
      <c r="D39" s="154"/>
    </row>
    <row r="40" spans="1:23" ht="23.25" customHeight="1" x14ac:dyDescent="0.2">
      <c r="D40" s="154"/>
      <c r="F40" s="155"/>
    </row>
    <row r="41" spans="1:23" x14ac:dyDescent="0.2">
      <c r="D41" s="154"/>
      <c r="F41" s="155"/>
    </row>
    <row r="42" spans="1:23" x14ac:dyDescent="0.2">
      <c r="D42" s="154"/>
      <c r="F42" s="155"/>
    </row>
    <row r="43" spans="1:23" x14ac:dyDescent="0.2">
      <c r="D43" s="154"/>
      <c r="F43" s="155"/>
    </row>
    <row r="44" spans="1:23" x14ac:dyDescent="0.2">
      <c r="D44" s="154"/>
    </row>
    <row r="45" spans="1:23" x14ac:dyDescent="0.2">
      <c r="D45" s="154"/>
    </row>
    <row r="46" spans="1:23" x14ac:dyDescent="0.2">
      <c r="D46" s="154"/>
    </row>
    <row r="47" spans="1:23" x14ac:dyDescent="0.2">
      <c r="D47" s="154"/>
    </row>
    <row r="48" spans="1:23" x14ac:dyDescent="0.2">
      <c r="D48" s="154"/>
    </row>
    <row r="49" spans="4:4" x14ac:dyDescent="0.2">
      <c r="D49" s="154"/>
    </row>
    <row r="50" spans="4:4" x14ac:dyDescent="0.2">
      <c r="D50" s="154"/>
    </row>
    <row r="51" spans="4:4" x14ac:dyDescent="0.2">
      <c r="D51" s="154"/>
    </row>
    <row r="52" spans="4:4" x14ac:dyDescent="0.2">
      <c r="D52" s="154"/>
    </row>
    <row r="53" spans="4:4" x14ac:dyDescent="0.2">
      <c r="D53" s="154"/>
    </row>
    <row r="54" spans="4:4" x14ac:dyDescent="0.2">
      <c r="D54" s="154"/>
    </row>
    <row r="55" spans="4:4" x14ac:dyDescent="0.2">
      <c r="D55" s="154"/>
    </row>
    <row r="56" spans="4:4" x14ac:dyDescent="0.2">
      <c r="D56" s="154"/>
    </row>
    <row r="57" spans="4:4" x14ac:dyDescent="0.2">
      <c r="D57" s="154"/>
    </row>
  </sheetData>
  <mergeCells count="12">
    <mergeCell ref="W4:W5"/>
    <mergeCell ref="V4:V5"/>
    <mergeCell ref="D4:F4"/>
    <mergeCell ref="G4:U4"/>
    <mergeCell ref="F40:F43"/>
    <mergeCell ref="A1:C1"/>
    <mergeCell ref="A2:C2"/>
    <mergeCell ref="A3:C3"/>
    <mergeCell ref="A4:A5"/>
    <mergeCell ref="B4:B5"/>
    <mergeCell ref="C4:C5"/>
    <mergeCell ref="A36:C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XET23"/>
  <sheetViews>
    <sheetView view="pageBreakPreview" zoomScale="90" zoomScaleNormal="85" zoomScaleSheetLayoutView="90" workbookViewId="0">
      <pane ySplit="5" topLeftCell="A6" activePane="bottomLeft" state="frozen"/>
      <selection pane="bottomLeft" activeCell="E30" sqref="E30"/>
    </sheetView>
  </sheetViews>
  <sheetFormatPr baseColWidth="10" defaultColWidth="11.42578125" defaultRowHeight="14.25" x14ac:dyDescent="0.2"/>
  <cols>
    <col min="1" max="1" width="6" style="6" customWidth="1"/>
    <col min="2" max="2" width="11.42578125" style="6" customWidth="1"/>
    <col min="3" max="3" width="50.140625" style="6" customWidth="1"/>
    <col min="4" max="8" width="18.85546875" style="34" customWidth="1"/>
    <col min="9" max="20" width="18.85546875" style="34" hidden="1" customWidth="1"/>
    <col min="21" max="21" width="18.85546875" style="34" customWidth="1"/>
    <col min="22" max="22" width="13.85546875" style="18" hidden="1" customWidth="1"/>
    <col min="23" max="23" width="15.85546875" style="18" hidden="1" customWidth="1"/>
    <col min="24" max="24" width="14.5703125" style="6" hidden="1" customWidth="1"/>
    <col min="25" max="16384" width="11.42578125" style="6"/>
  </cols>
  <sheetData>
    <row r="1" spans="1:24" ht="15" x14ac:dyDescent="0.2">
      <c r="A1" s="70" t="s">
        <v>0</v>
      </c>
      <c r="B1" s="70"/>
      <c r="C1" s="70"/>
    </row>
    <row r="2" spans="1:24" ht="15" x14ac:dyDescent="0.2">
      <c r="A2" s="70" t="s">
        <v>144</v>
      </c>
      <c r="B2" s="70"/>
      <c r="C2" s="70"/>
    </row>
    <row r="3" spans="1:24" ht="15.75" thickBot="1" x14ac:dyDescent="0.25">
      <c r="A3" s="70" t="s">
        <v>2</v>
      </c>
      <c r="B3" s="70"/>
      <c r="C3" s="70"/>
    </row>
    <row r="4" spans="1:24" s="38" customFormat="1" ht="15" customHeight="1" thickBot="1" x14ac:dyDescent="0.25">
      <c r="A4" s="76" t="s">
        <v>3</v>
      </c>
      <c r="B4" s="188" t="s">
        <v>4</v>
      </c>
      <c r="C4" s="189" t="s">
        <v>5</v>
      </c>
      <c r="D4" s="195" t="s">
        <v>206</v>
      </c>
      <c r="E4" s="196"/>
      <c r="F4" s="197"/>
      <c r="G4" s="89" t="s">
        <v>288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24"/>
      <c r="V4" s="64" t="s">
        <v>170</v>
      </c>
      <c r="W4" s="198" t="s">
        <v>195</v>
      </c>
      <c r="X4" s="133" t="s">
        <v>168</v>
      </c>
    </row>
    <row r="5" spans="1:24" s="40" customFormat="1" ht="15.75" thickBot="1" x14ac:dyDescent="0.25">
      <c r="A5" s="77"/>
      <c r="B5" s="190"/>
      <c r="C5" s="191"/>
      <c r="D5" s="180" t="s">
        <v>205</v>
      </c>
      <c r="E5" s="125" t="s">
        <v>204</v>
      </c>
      <c r="F5" s="181" t="s">
        <v>268</v>
      </c>
      <c r="G5" s="205" t="s">
        <v>205</v>
      </c>
      <c r="H5" s="87" t="s">
        <v>204</v>
      </c>
      <c r="I5" s="87" t="s">
        <v>6</v>
      </c>
      <c r="J5" s="87" t="s">
        <v>7</v>
      </c>
      <c r="K5" s="87" t="s">
        <v>8</v>
      </c>
      <c r="L5" s="87" t="s">
        <v>9</v>
      </c>
      <c r="M5" s="87" t="s">
        <v>10</v>
      </c>
      <c r="N5" s="87" t="s">
        <v>11</v>
      </c>
      <c r="O5" s="87" t="s">
        <v>12</v>
      </c>
      <c r="P5" s="87" t="s">
        <v>13</v>
      </c>
      <c r="Q5" s="87" t="s">
        <v>14</v>
      </c>
      <c r="R5" s="87" t="s">
        <v>15</v>
      </c>
      <c r="S5" s="87" t="s">
        <v>16</v>
      </c>
      <c r="T5" s="87" t="s">
        <v>17</v>
      </c>
      <c r="U5" s="88" t="s">
        <v>268</v>
      </c>
      <c r="V5" s="199"/>
      <c r="W5" s="200"/>
      <c r="X5" s="135"/>
    </row>
    <row r="6" spans="1:24" s="38" customFormat="1" ht="42.75" x14ac:dyDescent="0.2">
      <c r="A6" s="23">
        <v>1</v>
      </c>
      <c r="B6" s="24">
        <v>99889</v>
      </c>
      <c r="C6" s="171" t="s">
        <v>145</v>
      </c>
      <c r="D6" s="206">
        <v>18725000</v>
      </c>
      <c r="E6" s="35">
        <v>18725000</v>
      </c>
      <c r="F6" s="84">
        <v>16738309.6</v>
      </c>
      <c r="G6" s="82">
        <v>4</v>
      </c>
      <c r="H6" s="50">
        <v>1</v>
      </c>
      <c r="I6" s="50">
        <v>0</v>
      </c>
      <c r="J6" s="50">
        <v>0</v>
      </c>
      <c r="K6" s="50">
        <v>1.2</v>
      </c>
      <c r="L6" s="50"/>
      <c r="M6" s="50"/>
      <c r="N6" s="50"/>
      <c r="O6" s="50"/>
      <c r="P6" s="50"/>
      <c r="Q6" s="50"/>
      <c r="R6" s="50"/>
      <c r="S6" s="50"/>
      <c r="T6" s="50"/>
      <c r="U6" s="50">
        <f t="shared" ref="U6:U16" si="0">SUM(I6:T6)</f>
        <v>1.2</v>
      </c>
      <c r="V6" s="19" t="s">
        <v>116</v>
      </c>
      <c r="W6" s="10" t="s">
        <v>194</v>
      </c>
      <c r="X6" s="21" t="s">
        <v>194</v>
      </c>
    </row>
    <row r="7" spans="1:24" s="38" customFormat="1" ht="42.75" x14ac:dyDescent="0.2">
      <c r="A7" s="8">
        <f>A6+1</f>
        <v>2</v>
      </c>
      <c r="B7" s="9">
        <v>130902</v>
      </c>
      <c r="C7" s="172" t="s">
        <v>146</v>
      </c>
      <c r="D7" s="207">
        <v>29775000</v>
      </c>
      <c r="E7" s="36">
        <v>29495346</v>
      </c>
      <c r="F7" s="86">
        <v>29487468.77</v>
      </c>
      <c r="G7" s="81">
        <v>7</v>
      </c>
      <c r="H7" s="51">
        <v>1.86</v>
      </c>
      <c r="I7" s="51">
        <v>0</v>
      </c>
      <c r="J7" s="51">
        <v>0</v>
      </c>
      <c r="K7" s="51">
        <v>1.3</v>
      </c>
      <c r="L7" s="51"/>
      <c r="M7" s="51"/>
      <c r="N7" s="51"/>
      <c r="O7" s="51"/>
      <c r="P7" s="51"/>
      <c r="Q7" s="51"/>
      <c r="R7" s="51"/>
      <c r="S7" s="51"/>
      <c r="T7" s="51"/>
      <c r="U7" s="51">
        <f t="shared" si="0"/>
        <v>1.3</v>
      </c>
      <c r="V7" s="9" t="s">
        <v>116</v>
      </c>
      <c r="W7" s="10" t="s">
        <v>194</v>
      </c>
      <c r="X7" s="21" t="s">
        <v>194</v>
      </c>
    </row>
    <row r="8" spans="1:24" s="38" customFormat="1" ht="42.75" x14ac:dyDescent="0.2">
      <c r="A8" s="8">
        <f t="shared" ref="A8:A21" si="1">A7+1</f>
        <v>3</v>
      </c>
      <c r="B8" s="9">
        <v>154956</v>
      </c>
      <c r="C8" s="172" t="s">
        <v>147</v>
      </c>
      <c r="D8" s="207">
        <v>535321</v>
      </c>
      <c r="E8" s="36">
        <v>1372316</v>
      </c>
      <c r="F8" s="86">
        <v>1372315.4</v>
      </c>
      <c r="G8" s="81">
        <v>0.04</v>
      </c>
      <c r="H8" s="51">
        <v>0.1</v>
      </c>
      <c r="I8" s="51">
        <v>0</v>
      </c>
      <c r="J8" s="51">
        <v>0</v>
      </c>
      <c r="K8" s="51">
        <v>0.1</v>
      </c>
      <c r="L8" s="51"/>
      <c r="M8" s="51"/>
      <c r="N8" s="51"/>
      <c r="O8" s="51"/>
      <c r="P8" s="51"/>
      <c r="Q8" s="51"/>
      <c r="R8" s="51"/>
      <c r="S8" s="51"/>
      <c r="T8" s="51"/>
      <c r="U8" s="51">
        <f t="shared" si="0"/>
        <v>0.1</v>
      </c>
      <c r="V8" s="9" t="s">
        <v>116</v>
      </c>
      <c r="W8" s="10" t="s">
        <v>194</v>
      </c>
      <c r="X8" s="21" t="s">
        <v>194</v>
      </c>
    </row>
    <row r="9" spans="1:24" s="38" customFormat="1" ht="42.75" x14ac:dyDescent="0.2">
      <c r="A9" s="8">
        <f t="shared" si="1"/>
        <v>4</v>
      </c>
      <c r="B9" s="9">
        <v>154958</v>
      </c>
      <c r="C9" s="172" t="s">
        <v>148</v>
      </c>
      <c r="D9" s="207">
        <v>464679</v>
      </c>
      <c r="E9" s="36">
        <v>2305949</v>
      </c>
      <c r="F9" s="86">
        <v>2299204.09</v>
      </c>
      <c r="G9" s="81">
        <v>0.11</v>
      </c>
      <c r="H9" s="51">
        <v>0.54</v>
      </c>
      <c r="I9" s="51">
        <v>0</v>
      </c>
      <c r="J9" s="51">
        <v>0</v>
      </c>
      <c r="K9" s="51">
        <v>0.54</v>
      </c>
      <c r="L9" s="51"/>
      <c r="M9" s="51"/>
      <c r="N9" s="51"/>
      <c r="O9" s="51"/>
      <c r="P9" s="51"/>
      <c r="Q9" s="51"/>
      <c r="R9" s="51"/>
      <c r="S9" s="51"/>
      <c r="T9" s="51"/>
      <c r="U9" s="51">
        <f t="shared" si="0"/>
        <v>0.54</v>
      </c>
      <c r="V9" s="9" t="s">
        <v>116</v>
      </c>
      <c r="W9" s="10" t="s">
        <v>194</v>
      </c>
      <c r="X9" s="21" t="s">
        <v>194</v>
      </c>
    </row>
    <row r="10" spans="1:24" s="38" customFormat="1" ht="42.75" x14ac:dyDescent="0.2">
      <c r="A10" s="8">
        <f t="shared" si="1"/>
        <v>5</v>
      </c>
      <c r="B10" s="9">
        <v>155771</v>
      </c>
      <c r="C10" s="172" t="s">
        <v>149</v>
      </c>
      <c r="D10" s="207">
        <v>207000</v>
      </c>
      <c r="E10" s="36">
        <v>13971087</v>
      </c>
      <c r="F10" s="86">
        <v>13971086.48</v>
      </c>
      <c r="G10" s="81">
        <v>0.03</v>
      </c>
      <c r="H10" s="51">
        <v>2.71</v>
      </c>
      <c r="I10" s="51">
        <v>0</v>
      </c>
      <c r="J10" s="51">
        <v>0</v>
      </c>
      <c r="K10" s="51">
        <v>1.5</v>
      </c>
      <c r="L10" s="51"/>
      <c r="M10" s="51"/>
      <c r="N10" s="51"/>
      <c r="O10" s="51"/>
      <c r="P10" s="51"/>
      <c r="Q10" s="51"/>
      <c r="R10" s="51"/>
      <c r="S10" s="51"/>
      <c r="T10" s="51"/>
      <c r="U10" s="51">
        <f t="shared" si="0"/>
        <v>1.5</v>
      </c>
      <c r="V10" s="9" t="s">
        <v>116</v>
      </c>
      <c r="W10" s="10" t="s">
        <v>194</v>
      </c>
      <c r="X10" s="21" t="s">
        <v>194</v>
      </c>
    </row>
    <row r="11" spans="1:24" s="38" customFormat="1" ht="57" x14ac:dyDescent="0.2">
      <c r="A11" s="8">
        <f t="shared" si="1"/>
        <v>6</v>
      </c>
      <c r="B11" s="9">
        <v>156117</v>
      </c>
      <c r="C11" s="172" t="s">
        <v>150</v>
      </c>
      <c r="D11" s="207">
        <v>2953000</v>
      </c>
      <c r="E11" s="36">
        <v>1854618</v>
      </c>
      <c r="F11" s="86">
        <v>1854616.77</v>
      </c>
      <c r="G11" s="81">
        <v>0.86</v>
      </c>
      <c r="H11" s="51">
        <v>0.46</v>
      </c>
      <c r="I11" s="51">
        <v>0</v>
      </c>
      <c r="J11" s="51">
        <v>0</v>
      </c>
      <c r="K11" s="51">
        <v>0.41</v>
      </c>
      <c r="L11" s="51"/>
      <c r="M11" s="51"/>
      <c r="N11" s="51"/>
      <c r="O11" s="51"/>
      <c r="P11" s="51"/>
      <c r="Q11" s="51"/>
      <c r="R11" s="51"/>
      <c r="S11" s="51"/>
      <c r="T11" s="51"/>
      <c r="U11" s="51">
        <f t="shared" si="0"/>
        <v>0.41</v>
      </c>
      <c r="V11" s="9" t="s">
        <v>116</v>
      </c>
      <c r="W11" s="10" t="s">
        <v>194</v>
      </c>
      <c r="X11" s="21" t="s">
        <v>194</v>
      </c>
    </row>
    <row r="12" spans="1:24" s="38" customFormat="1" ht="42.75" x14ac:dyDescent="0.2">
      <c r="A12" s="8">
        <f t="shared" si="1"/>
        <v>7</v>
      </c>
      <c r="B12" s="9">
        <v>122576</v>
      </c>
      <c r="C12" s="172" t="s">
        <v>151</v>
      </c>
      <c r="D12" s="207">
        <v>56100</v>
      </c>
      <c r="E12" s="36">
        <v>485782</v>
      </c>
      <c r="F12" s="86">
        <v>0</v>
      </c>
      <c r="G12" s="81">
        <v>9</v>
      </c>
      <c r="H12" s="51">
        <v>7.0000000000000007E-2</v>
      </c>
      <c r="I12" s="51">
        <v>0</v>
      </c>
      <c r="J12" s="51">
        <v>0</v>
      </c>
      <c r="K12" s="51">
        <v>0.04</v>
      </c>
      <c r="L12" s="51"/>
      <c r="M12" s="51"/>
      <c r="N12" s="51"/>
      <c r="O12" s="51"/>
      <c r="P12" s="51"/>
      <c r="Q12" s="51"/>
      <c r="R12" s="51"/>
      <c r="S12" s="51"/>
      <c r="T12" s="51"/>
      <c r="U12" s="51">
        <f t="shared" si="0"/>
        <v>0.04</v>
      </c>
      <c r="V12" s="9" t="s">
        <v>116</v>
      </c>
      <c r="W12" s="10" t="s">
        <v>194</v>
      </c>
      <c r="X12" s="21" t="s">
        <v>194</v>
      </c>
    </row>
    <row r="13" spans="1:24" s="38" customFormat="1" ht="57" x14ac:dyDescent="0.2">
      <c r="A13" s="8">
        <f t="shared" si="1"/>
        <v>8</v>
      </c>
      <c r="B13" s="9">
        <v>129914</v>
      </c>
      <c r="C13" s="172" t="s">
        <v>152</v>
      </c>
      <c r="D13" s="207">
        <v>3471800</v>
      </c>
      <c r="E13" s="36">
        <v>727831</v>
      </c>
      <c r="F13" s="86">
        <v>0</v>
      </c>
      <c r="G13" s="81">
        <v>0.69</v>
      </c>
      <c r="H13" s="51">
        <v>0.15</v>
      </c>
      <c r="I13" s="51">
        <v>0</v>
      </c>
      <c r="J13" s="51">
        <v>0</v>
      </c>
      <c r="K13" s="51">
        <v>0.15</v>
      </c>
      <c r="L13" s="51"/>
      <c r="M13" s="51"/>
      <c r="N13" s="51"/>
      <c r="O13" s="51"/>
      <c r="P13" s="51"/>
      <c r="Q13" s="51"/>
      <c r="R13" s="51"/>
      <c r="S13" s="51"/>
      <c r="T13" s="51"/>
      <c r="U13" s="51">
        <f t="shared" si="0"/>
        <v>0.15</v>
      </c>
      <c r="V13" s="9" t="s">
        <v>116</v>
      </c>
      <c r="W13" s="10" t="s">
        <v>194</v>
      </c>
      <c r="X13" s="21" t="s">
        <v>194</v>
      </c>
    </row>
    <row r="14" spans="1:24" s="38" customFormat="1" ht="57" x14ac:dyDescent="0.2">
      <c r="A14" s="8">
        <f t="shared" si="1"/>
        <v>9</v>
      </c>
      <c r="B14" s="9">
        <v>154983</v>
      </c>
      <c r="C14" s="172" t="s">
        <v>153</v>
      </c>
      <c r="D14" s="207">
        <v>26700</v>
      </c>
      <c r="E14" s="36">
        <v>1244702</v>
      </c>
      <c r="F14" s="86">
        <v>1244701.01</v>
      </c>
      <c r="G14" s="81">
        <v>0.01</v>
      </c>
      <c r="H14" s="51">
        <v>0.28999999999999998</v>
      </c>
      <c r="I14" s="51">
        <v>0</v>
      </c>
      <c r="J14" s="51">
        <v>0</v>
      </c>
      <c r="K14" s="51">
        <v>0.26</v>
      </c>
      <c r="L14" s="51"/>
      <c r="M14" s="51"/>
      <c r="N14" s="51"/>
      <c r="O14" s="51"/>
      <c r="P14" s="51"/>
      <c r="Q14" s="51"/>
      <c r="R14" s="51"/>
      <c r="S14" s="51"/>
      <c r="T14" s="51"/>
      <c r="U14" s="51">
        <f t="shared" si="0"/>
        <v>0.26</v>
      </c>
      <c r="V14" s="9" t="s">
        <v>116</v>
      </c>
      <c r="W14" s="10" t="s">
        <v>194</v>
      </c>
      <c r="X14" s="21" t="s">
        <v>169</v>
      </c>
    </row>
    <row r="15" spans="1:24" s="38" customFormat="1" ht="57" x14ac:dyDescent="0.2">
      <c r="A15" s="8">
        <f t="shared" si="1"/>
        <v>10</v>
      </c>
      <c r="B15" s="9">
        <v>119457</v>
      </c>
      <c r="C15" s="172" t="s">
        <v>154</v>
      </c>
      <c r="D15" s="207">
        <v>0</v>
      </c>
      <c r="E15" s="36">
        <v>561456</v>
      </c>
      <c r="F15" s="86">
        <v>561455.67000000004</v>
      </c>
      <c r="G15" s="81"/>
      <c r="H15" s="51">
        <v>3</v>
      </c>
      <c r="I15" s="51">
        <v>0</v>
      </c>
      <c r="J15" s="51">
        <v>0</v>
      </c>
      <c r="K15" s="51">
        <v>3</v>
      </c>
      <c r="L15" s="51"/>
      <c r="M15" s="51"/>
      <c r="N15" s="51"/>
      <c r="O15" s="51"/>
      <c r="P15" s="51"/>
      <c r="Q15" s="51"/>
      <c r="R15" s="51"/>
      <c r="S15" s="51"/>
      <c r="T15" s="51"/>
      <c r="U15" s="51">
        <f t="shared" si="0"/>
        <v>3</v>
      </c>
      <c r="V15" s="9" t="s">
        <v>116</v>
      </c>
      <c r="W15" s="10" t="s">
        <v>194</v>
      </c>
      <c r="X15" s="21" t="s">
        <v>169</v>
      </c>
    </row>
    <row r="16" spans="1:24" s="38" customFormat="1" ht="57" x14ac:dyDescent="0.2">
      <c r="A16" s="8">
        <f t="shared" si="1"/>
        <v>11</v>
      </c>
      <c r="B16" s="9">
        <v>155004</v>
      </c>
      <c r="C16" s="172" t="s">
        <v>155</v>
      </c>
      <c r="D16" s="207">
        <v>1540000</v>
      </c>
      <c r="E16" s="36">
        <v>2009311</v>
      </c>
      <c r="F16" s="86">
        <v>2009309.74</v>
      </c>
      <c r="G16" s="81">
        <v>2573</v>
      </c>
      <c r="H16" s="51">
        <v>2569.92</v>
      </c>
      <c r="I16" s="51">
        <v>0</v>
      </c>
      <c r="J16" s="51">
        <v>0</v>
      </c>
      <c r="K16" s="51">
        <v>2312.85</v>
      </c>
      <c r="L16" s="51"/>
      <c r="M16" s="51"/>
      <c r="N16" s="51"/>
      <c r="O16" s="51"/>
      <c r="P16" s="51"/>
      <c r="Q16" s="51"/>
      <c r="R16" s="51"/>
      <c r="S16" s="51"/>
      <c r="T16" s="51"/>
      <c r="U16" s="51">
        <f t="shared" si="0"/>
        <v>2312.85</v>
      </c>
      <c r="V16" s="20" t="s">
        <v>116</v>
      </c>
      <c r="W16" s="10" t="s">
        <v>194</v>
      </c>
      <c r="X16" s="21" t="s">
        <v>169</v>
      </c>
    </row>
    <row r="17" spans="1:16374" s="38" customFormat="1" ht="71.25" hidden="1" x14ac:dyDescent="0.2">
      <c r="A17" s="8">
        <f t="shared" si="1"/>
        <v>12</v>
      </c>
      <c r="B17" s="11">
        <v>129920</v>
      </c>
      <c r="C17" s="201" t="s">
        <v>156</v>
      </c>
      <c r="D17" s="206">
        <v>0</v>
      </c>
      <c r="E17" s="35">
        <v>0</v>
      </c>
      <c r="F17" s="84">
        <v>0</v>
      </c>
      <c r="G17" s="82"/>
      <c r="H17" s="50"/>
      <c r="I17" s="51">
        <v>0</v>
      </c>
      <c r="J17" s="51">
        <v>0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1">
        <f>SUM(I17:T17)</f>
        <v>0</v>
      </c>
      <c r="V17" s="11" t="s">
        <v>124</v>
      </c>
      <c r="W17" s="25" t="s">
        <v>194</v>
      </c>
      <c r="X17" s="22" t="s">
        <v>167</v>
      </c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G17" s="39"/>
      <c r="ASH17" s="39"/>
      <c r="ASI17" s="39"/>
      <c r="ASJ17" s="39"/>
      <c r="ASK17" s="39"/>
      <c r="ASL17" s="39"/>
      <c r="ASM17" s="39"/>
      <c r="ASN17" s="39"/>
      <c r="ASO17" s="39"/>
      <c r="ASP17" s="39"/>
      <c r="ASQ17" s="39"/>
      <c r="ASR17" s="39"/>
      <c r="ASS17" s="39"/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E17" s="39"/>
      <c r="ATF17" s="39"/>
      <c r="ATG17" s="39"/>
      <c r="ATH17" s="39"/>
      <c r="ATI17" s="39"/>
      <c r="ATJ17" s="39"/>
      <c r="ATK17" s="39"/>
      <c r="ATL17" s="39"/>
      <c r="ATM17" s="39"/>
      <c r="ATN17" s="39"/>
      <c r="ATO17" s="39"/>
      <c r="ATP17" s="39"/>
      <c r="ATQ17" s="39"/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C17" s="39"/>
      <c r="AUD17" s="39"/>
      <c r="AUE17" s="39"/>
      <c r="AUF17" s="39"/>
      <c r="AUG17" s="39"/>
      <c r="AUH17" s="39"/>
      <c r="AUI17" s="39"/>
      <c r="AUJ17" s="39"/>
      <c r="AUK17" s="39"/>
      <c r="AUL17" s="39"/>
      <c r="AUM17" s="39"/>
      <c r="AUN17" s="39"/>
      <c r="AUO17" s="39"/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A17" s="39"/>
      <c r="AVB17" s="39"/>
      <c r="AVC17" s="39"/>
      <c r="AVD17" s="39"/>
      <c r="AVE17" s="39"/>
      <c r="AVF17" s="39"/>
      <c r="AVG17" s="39"/>
      <c r="AVH17" s="39"/>
      <c r="AVI17" s="39"/>
      <c r="AVJ17" s="39"/>
      <c r="AVK17" s="39"/>
      <c r="AVL17" s="39"/>
      <c r="AVM17" s="39"/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VY17" s="39"/>
      <c r="AVZ17" s="39"/>
      <c r="AWA17" s="39"/>
      <c r="AWB17" s="39"/>
      <c r="AWC17" s="39"/>
      <c r="AWD17" s="39"/>
      <c r="AWE17" s="39"/>
      <c r="AWF17" s="39"/>
      <c r="AWG17" s="39"/>
      <c r="AWH17" s="39"/>
      <c r="AWI17" s="39"/>
      <c r="AWJ17" s="39"/>
      <c r="AWK17" s="39"/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WW17" s="39"/>
      <c r="AWX17" s="39"/>
      <c r="AWY17" s="39"/>
      <c r="AWZ17" s="39"/>
      <c r="AXA17" s="39"/>
      <c r="AXB17" s="39"/>
      <c r="AXC17" s="39"/>
      <c r="AXD17" s="39"/>
      <c r="AXE17" s="39"/>
      <c r="AXF17" s="39"/>
      <c r="AXG17" s="39"/>
      <c r="AXH17" s="39"/>
      <c r="AXI17" s="39"/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XU17" s="39"/>
      <c r="AXV17" s="39"/>
      <c r="AXW17" s="39"/>
      <c r="AXX17" s="39"/>
      <c r="AXY17" s="39"/>
      <c r="AXZ17" s="39"/>
      <c r="AYA17" s="39"/>
      <c r="AYB17" s="39"/>
      <c r="AYC17" s="39"/>
      <c r="AYD17" s="39"/>
      <c r="AYE17" s="39"/>
      <c r="AYF17" s="39"/>
      <c r="AYG17" s="39"/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YS17" s="39"/>
      <c r="AYT17" s="39"/>
      <c r="AYU17" s="39"/>
      <c r="AYV17" s="39"/>
      <c r="AYW17" s="39"/>
      <c r="AYX17" s="39"/>
      <c r="AYY17" s="39"/>
      <c r="AYZ17" s="39"/>
      <c r="AZA17" s="39"/>
      <c r="AZB17" s="39"/>
      <c r="AZC17" s="39"/>
      <c r="AZD17" s="39"/>
      <c r="AZE17" s="39"/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AZQ17" s="39"/>
      <c r="AZR17" s="39"/>
      <c r="AZS17" s="39"/>
      <c r="AZT17" s="39"/>
      <c r="AZU17" s="39"/>
      <c r="AZV17" s="39"/>
      <c r="AZW17" s="39"/>
      <c r="AZX17" s="39"/>
      <c r="AZY17" s="39"/>
      <c r="AZZ17" s="39"/>
      <c r="BAA17" s="39"/>
      <c r="BAB17" s="39"/>
      <c r="BAC17" s="39"/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AO17" s="39"/>
      <c r="BAP17" s="39"/>
      <c r="BAQ17" s="39"/>
      <c r="BAR17" s="39"/>
      <c r="BAS17" s="39"/>
      <c r="BAT17" s="39"/>
      <c r="BAU17" s="39"/>
      <c r="BAV17" s="39"/>
      <c r="BAW17" s="39"/>
      <c r="BAX17" s="39"/>
      <c r="BAY17" s="39"/>
      <c r="BAZ17" s="39"/>
      <c r="BBA17" s="39"/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M17" s="39"/>
      <c r="BBN17" s="39"/>
      <c r="BBO17" s="39"/>
      <c r="BBP17" s="39"/>
      <c r="BBQ17" s="39"/>
      <c r="BBR17" s="39"/>
      <c r="BBS17" s="39"/>
      <c r="BBT17" s="39"/>
      <c r="BBU17" s="39"/>
      <c r="BBV17" s="39"/>
      <c r="BBW17" s="39"/>
      <c r="BBX17" s="39"/>
      <c r="BBY17" s="39"/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K17" s="39"/>
      <c r="BCL17" s="39"/>
      <c r="BCM17" s="39"/>
      <c r="BCN17" s="39"/>
      <c r="BCO17" s="39"/>
      <c r="BCP17" s="39"/>
      <c r="BCQ17" s="39"/>
      <c r="BCR17" s="39"/>
      <c r="BCS17" s="39"/>
      <c r="BCT17" s="39"/>
      <c r="BCU17" s="39"/>
      <c r="BCV17" s="39"/>
      <c r="BCW17" s="39"/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I17" s="39"/>
      <c r="BDJ17" s="39"/>
      <c r="BDK17" s="39"/>
      <c r="BDL17" s="39"/>
      <c r="BDM17" s="39"/>
      <c r="BDN17" s="39"/>
      <c r="BDO17" s="39"/>
      <c r="BDP17" s="39"/>
      <c r="BDQ17" s="39"/>
      <c r="BDR17" s="39"/>
      <c r="BDS17" s="39"/>
      <c r="BDT17" s="39"/>
      <c r="BDU17" s="39"/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G17" s="39"/>
      <c r="BEH17" s="39"/>
      <c r="BEI17" s="39"/>
      <c r="BEJ17" s="39"/>
      <c r="BEK17" s="39"/>
      <c r="BEL17" s="39"/>
      <c r="BEM17" s="39"/>
      <c r="BEN17" s="39"/>
      <c r="BEO17" s="39"/>
      <c r="BEP17" s="39"/>
      <c r="BEQ17" s="39"/>
      <c r="BER17" s="39"/>
      <c r="BES17" s="39"/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E17" s="39"/>
      <c r="BFF17" s="39"/>
      <c r="BFG17" s="39"/>
      <c r="BFH17" s="39"/>
      <c r="BFI17" s="39"/>
      <c r="BFJ17" s="39"/>
      <c r="BFK17" s="39"/>
      <c r="BFL17" s="39"/>
      <c r="BFM17" s="39"/>
      <c r="BFN17" s="39"/>
      <c r="BFO17" s="39"/>
      <c r="BFP17" s="39"/>
      <c r="BFQ17" s="39"/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C17" s="39"/>
      <c r="BGD17" s="39"/>
      <c r="BGE17" s="39"/>
      <c r="BGF17" s="39"/>
      <c r="BGG17" s="39"/>
      <c r="BGH17" s="39"/>
      <c r="BGI17" s="39"/>
      <c r="BGJ17" s="39"/>
      <c r="BGK17" s="39"/>
      <c r="BGL17" s="39"/>
      <c r="BGM17" s="39"/>
      <c r="BGN17" s="39"/>
      <c r="BGO17" s="39"/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A17" s="39"/>
      <c r="BHB17" s="39"/>
      <c r="BHC17" s="39"/>
      <c r="BHD17" s="39"/>
      <c r="BHE17" s="39"/>
      <c r="BHF17" s="39"/>
      <c r="BHG17" s="39"/>
      <c r="BHH17" s="39"/>
      <c r="BHI17" s="39"/>
      <c r="BHJ17" s="39"/>
      <c r="BHK17" s="39"/>
      <c r="BHL17" s="39"/>
      <c r="BHM17" s="39"/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HY17" s="39"/>
      <c r="BHZ17" s="39"/>
      <c r="BIA17" s="39"/>
      <c r="BIB17" s="39"/>
      <c r="BIC17" s="39"/>
      <c r="BID17" s="39"/>
      <c r="BIE17" s="39"/>
      <c r="BIF17" s="39"/>
      <c r="BIG17" s="39"/>
      <c r="BIH17" s="39"/>
      <c r="BII17" s="39"/>
      <c r="BIJ17" s="39"/>
      <c r="BIK17" s="39"/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IW17" s="39"/>
      <c r="BIX17" s="39"/>
      <c r="BIY17" s="39"/>
      <c r="BIZ17" s="39"/>
      <c r="BJA17" s="39"/>
      <c r="BJB17" s="39"/>
      <c r="BJC17" s="39"/>
      <c r="BJD17" s="39"/>
      <c r="BJE17" s="39"/>
      <c r="BJF17" s="39"/>
      <c r="BJG17" s="39"/>
      <c r="BJH17" s="39"/>
      <c r="BJI17" s="39"/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JU17" s="39"/>
      <c r="BJV17" s="39"/>
      <c r="BJW17" s="39"/>
      <c r="BJX17" s="39"/>
      <c r="BJY17" s="39"/>
      <c r="BJZ17" s="39"/>
      <c r="BKA17" s="39"/>
      <c r="BKB17" s="39"/>
      <c r="BKC17" s="39"/>
      <c r="BKD17" s="39"/>
      <c r="BKE17" s="39"/>
      <c r="BKF17" s="39"/>
      <c r="BKG17" s="39"/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KS17" s="39"/>
      <c r="BKT17" s="39"/>
      <c r="BKU17" s="39"/>
      <c r="BKV17" s="39"/>
      <c r="BKW17" s="39"/>
      <c r="BKX17" s="39"/>
      <c r="BKY17" s="39"/>
      <c r="BKZ17" s="39"/>
      <c r="BLA17" s="39"/>
      <c r="BLB17" s="39"/>
      <c r="BLC17" s="39"/>
      <c r="BLD17" s="39"/>
      <c r="BLE17" s="39"/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LQ17" s="39"/>
      <c r="BLR17" s="39"/>
      <c r="BLS17" s="39"/>
      <c r="BLT17" s="39"/>
      <c r="BLU17" s="39"/>
      <c r="BLV17" s="39"/>
      <c r="BLW17" s="39"/>
      <c r="BLX17" s="39"/>
      <c r="BLY17" s="39"/>
      <c r="BLZ17" s="39"/>
      <c r="BMA17" s="39"/>
      <c r="BMB17" s="39"/>
      <c r="BMC17" s="39"/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MO17" s="39"/>
      <c r="BMP17" s="39"/>
      <c r="BMQ17" s="39"/>
      <c r="BMR17" s="39"/>
      <c r="BMS17" s="39"/>
      <c r="BMT17" s="39"/>
      <c r="BMU17" s="39"/>
      <c r="BMV17" s="39"/>
      <c r="BMW17" s="39"/>
      <c r="BMX17" s="39"/>
      <c r="BMY17" s="39"/>
      <c r="BMZ17" s="39"/>
      <c r="BNA17" s="39"/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M17" s="39"/>
      <c r="BNN17" s="39"/>
      <c r="BNO17" s="39"/>
      <c r="BNP17" s="39"/>
      <c r="BNQ17" s="39"/>
      <c r="BNR17" s="39"/>
      <c r="BNS17" s="39"/>
      <c r="BNT17" s="39"/>
      <c r="BNU17" s="39"/>
      <c r="BNV17" s="39"/>
      <c r="BNW17" s="39"/>
      <c r="BNX17" s="39"/>
      <c r="BNY17" s="39"/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K17" s="39"/>
      <c r="BOL17" s="39"/>
      <c r="BOM17" s="39"/>
      <c r="BON17" s="39"/>
      <c r="BOO17" s="39"/>
      <c r="BOP17" s="39"/>
      <c r="BOQ17" s="39"/>
      <c r="BOR17" s="39"/>
      <c r="BOS17" s="39"/>
      <c r="BOT17" s="39"/>
      <c r="BOU17" s="39"/>
      <c r="BOV17" s="39"/>
      <c r="BOW17" s="39"/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I17" s="39"/>
      <c r="BPJ17" s="39"/>
      <c r="BPK17" s="39"/>
      <c r="BPL17" s="39"/>
      <c r="BPM17" s="39"/>
      <c r="BPN17" s="39"/>
      <c r="BPO17" s="39"/>
      <c r="BPP17" s="39"/>
      <c r="BPQ17" s="39"/>
      <c r="BPR17" s="39"/>
      <c r="BPS17" s="39"/>
      <c r="BPT17" s="39"/>
      <c r="BPU17" s="39"/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G17" s="39"/>
      <c r="BQH17" s="39"/>
      <c r="BQI17" s="39"/>
      <c r="BQJ17" s="39"/>
      <c r="BQK17" s="39"/>
      <c r="BQL17" s="39"/>
      <c r="BQM17" s="39"/>
      <c r="BQN17" s="39"/>
      <c r="BQO17" s="39"/>
      <c r="BQP17" s="39"/>
      <c r="BQQ17" s="39"/>
      <c r="BQR17" s="39"/>
      <c r="BQS17" s="39"/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E17" s="39"/>
      <c r="BRF17" s="39"/>
      <c r="BRG17" s="39"/>
      <c r="BRH17" s="39"/>
      <c r="BRI17" s="39"/>
      <c r="BRJ17" s="39"/>
      <c r="BRK17" s="39"/>
      <c r="BRL17" s="39"/>
      <c r="BRM17" s="39"/>
      <c r="BRN17" s="39"/>
      <c r="BRO17" s="39"/>
      <c r="BRP17" s="39"/>
      <c r="BRQ17" s="39"/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C17" s="39"/>
      <c r="BSD17" s="39"/>
      <c r="BSE17" s="39"/>
      <c r="BSF17" s="39"/>
      <c r="BSG17" s="39"/>
      <c r="BSH17" s="39"/>
      <c r="BSI17" s="39"/>
      <c r="BSJ17" s="39"/>
      <c r="BSK17" s="39"/>
      <c r="BSL17" s="39"/>
      <c r="BSM17" s="39"/>
      <c r="BSN17" s="39"/>
      <c r="BSO17" s="39"/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A17" s="39"/>
      <c r="BTB17" s="39"/>
      <c r="BTC17" s="39"/>
      <c r="BTD17" s="39"/>
      <c r="BTE17" s="39"/>
      <c r="BTF17" s="39"/>
      <c r="BTG17" s="39"/>
      <c r="BTH17" s="39"/>
      <c r="BTI17" s="39"/>
      <c r="BTJ17" s="39"/>
      <c r="BTK17" s="39"/>
      <c r="BTL17" s="39"/>
      <c r="BTM17" s="39"/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TY17" s="39"/>
      <c r="BTZ17" s="39"/>
      <c r="BUA17" s="39"/>
      <c r="BUB17" s="39"/>
      <c r="BUC17" s="39"/>
      <c r="BUD17" s="39"/>
      <c r="BUE17" s="39"/>
      <c r="BUF17" s="39"/>
      <c r="BUG17" s="39"/>
      <c r="BUH17" s="39"/>
      <c r="BUI17" s="39"/>
      <c r="BUJ17" s="39"/>
      <c r="BUK17" s="39"/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UW17" s="39"/>
      <c r="BUX17" s="39"/>
      <c r="BUY17" s="39"/>
      <c r="BUZ17" s="39"/>
      <c r="BVA17" s="39"/>
      <c r="BVB17" s="39"/>
      <c r="BVC17" s="39"/>
      <c r="BVD17" s="39"/>
      <c r="BVE17" s="39"/>
      <c r="BVF17" s="39"/>
      <c r="BVG17" s="39"/>
      <c r="BVH17" s="39"/>
      <c r="BVI17" s="39"/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VU17" s="39"/>
      <c r="BVV17" s="39"/>
      <c r="BVW17" s="39"/>
      <c r="BVX17" s="39"/>
      <c r="BVY17" s="39"/>
      <c r="BVZ17" s="39"/>
      <c r="BWA17" s="39"/>
      <c r="BWB17" s="39"/>
      <c r="BWC17" s="39"/>
      <c r="BWD17" s="39"/>
      <c r="BWE17" s="39"/>
      <c r="BWF17" s="39"/>
      <c r="BWG17" s="39"/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WS17" s="39"/>
      <c r="BWT17" s="39"/>
      <c r="BWU17" s="39"/>
      <c r="BWV17" s="39"/>
      <c r="BWW17" s="39"/>
      <c r="BWX17" s="39"/>
      <c r="BWY17" s="39"/>
      <c r="BWZ17" s="39"/>
      <c r="BXA17" s="39"/>
      <c r="BXB17" s="39"/>
      <c r="BXC17" s="39"/>
      <c r="BXD17" s="39"/>
      <c r="BXE17" s="39"/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XQ17" s="39"/>
      <c r="BXR17" s="39"/>
      <c r="BXS17" s="39"/>
      <c r="BXT17" s="39"/>
      <c r="BXU17" s="39"/>
      <c r="BXV17" s="39"/>
      <c r="BXW17" s="39"/>
      <c r="BXX17" s="39"/>
      <c r="BXY17" s="39"/>
      <c r="BXZ17" s="39"/>
      <c r="BYA17" s="39"/>
      <c r="BYB17" s="39"/>
      <c r="BYC17" s="39"/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YO17" s="39"/>
      <c r="BYP17" s="39"/>
      <c r="BYQ17" s="39"/>
      <c r="BYR17" s="39"/>
      <c r="BYS17" s="39"/>
      <c r="BYT17" s="39"/>
      <c r="BYU17" s="39"/>
      <c r="BYV17" s="39"/>
      <c r="BYW17" s="39"/>
      <c r="BYX17" s="39"/>
      <c r="BYY17" s="39"/>
      <c r="BYZ17" s="39"/>
      <c r="BZA17" s="39"/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M17" s="39"/>
      <c r="BZN17" s="39"/>
      <c r="BZO17" s="39"/>
      <c r="BZP17" s="39"/>
      <c r="BZQ17" s="39"/>
      <c r="BZR17" s="39"/>
      <c r="BZS17" s="39"/>
      <c r="BZT17" s="39"/>
      <c r="BZU17" s="39"/>
      <c r="BZV17" s="39"/>
      <c r="BZW17" s="39"/>
      <c r="BZX17" s="39"/>
      <c r="BZY17" s="39"/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K17" s="39"/>
      <c r="CAL17" s="39"/>
      <c r="CAM17" s="39"/>
      <c r="CAN17" s="39"/>
      <c r="CAO17" s="39"/>
      <c r="CAP17" s="39"/>
      <c r="CAQ17" s="39"/>
      <c r="CAR17" s="39"/>
      <c r="CAS17" s="39"/>
      <c r="CAT17" s="39"/>
      <c r="CAU17" s="39"/>
      <c r="CAV17" s="39"/>
      <c r="CAW17" s="39"/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I17" s="39"/>
      <c r="CBJ17" s="39"/>
      <c r="CBK17" s="39"/>
      <c r="CBL17" s="39"/>
      <c r="CBM17" s="39"/>
      <c r="CBN17" s="39"/>
      <c r="CBO17" s="39"/>
      <c r="CBP17" s="39"/>
      <c r="CBQ17" s="39"/>
      <c r="CBR17" s="39"/>
      <c r="CBS17" s="39"/>
      <c r="CBT17" s="39"/>
      <c r="CBU17" s="39"/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G17" s="39"/>
      <c r="CCH17" s="39"/>
      <c r="CCI17" s="39"/>
      <c r="CCJ17" s="39"/>
      <c r="CCK17" s="39"/>
      <c r="CCL17" s="39"/>
      <c r="CCM17" s="39"/>
      <c r="CCN17" s="39"/>
      <c r="CCO17" s="39"/>
      <c r="CCP17" s="39"/>
      <c r="CCQ17" s="39"/>
      <c r="CCR17" s="39"/>
      <c r="CCS17" s="39"/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E17" s="39"/>
      <c r="CDF17" s="39"/>
      <c r="CDG17" s="39"/>
      <c r="CDH17" s="39"/>
      <c r="CDI17" s="39"/>
      <c r="CDJ17" s="39"/>
      <c r="CDK17" s="39"/>
      <c r="CDL17" s="39"/>
      <c r="CDM17" s="39"/>
      <c r="CDN17" s="39"/>
      <c r="CDO17" s="39"/>
      <c r="CDP17" s="39"/>
      <c r="CDQ17" s="39"/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C17" s="39"/>
      <c r="CED17" s="39"/>
      <c r="CEE17" s="39"/>
      <c r="CEF17" s="39"/>
      <c r="CEG17" s="39"/>
      <c r="CEH17" s="39"/>
      <c r="CEI17" s="39"/>
      <c r="CEJ17" s="39"/>
      <c r="CEK17" s="39"/>
      <c r="CEL17" s="39"/>
      <c r="CEM17" s="39"/>
      <c r="CEN17" s="39"/>
      <c r="CEO17" s="39"/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A17" s="39"/>
      <c r="CFB17" s="39"/>
      <c r="CFC17" s="39"/>
      <c r="CFD17" s="39"/>
      <c r="CFE17" s="39"/>
      <c r="CFF17" s="39"/>
      <c r="CFG17" s="39"/>
      <c r="CFH17" s="39"/>
      <c r="CFI17" s="39"/>
      <c r="CFJ17" s="39"/>
      <c r="CFK17" s="39"/>
      <c r="CFL17" s="39"/>
      <c r="CFM17" s="39"/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FY17" s="39"/>
      <c r="CFZ17" s="39"/>
      <c r="CGA17" s="39"/>
      <c r="CGB17" s="39"/>
      <c r="CGC17" s="39"/>
      <c r="CGD17" s="39"/>
      <c r="CGE17" s="39"/>
      <c r="CGF17" s="39"/>
      <c r="CGG17" s="39"/>
      <c r="CGH17" s="39"/>
      <c r="CGI17" s="39"/>
      <c r="CGJ17" s="39"/>
      <c r="CGK17" s="39"/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GW17" s="39"/>
      <c r="CGX17" s="39"/>
      <c r="CGY17" s="39"/>
      <c r="CGZ17" s="39"/>
      <c r="CHA17" s="39"/>
      <c r="CHB17" s="39"/>
      <c r="CHC17" s="39"/>
      <c r="CHD17" s="39"/>
      <c r="CHE17" s="39"/>
      <c r="CHF17" s="39"/>
      <c r="CHG17" s="39"/>
      <c r="CHH17" s="39"/>
      <c r="CHI17" s="39"/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HU17" s="39"/>
      <c r="CHV17" s="39"/>
      <c r="CHW17" s="39"/>
      <c r="CHX17" s="39"/>
      <c r="CHY17" s="39"/>
      <c r="CHZ17" s="39"/>
      <c r="CIA17" s="39"/>
      <c r="CIB17" s="39"/>
      <c r="CIC17" s="39"/>
      <c r="CID17" s="39"/>
      <c r="CIE17" s="39"/>
      <c r="CIF17" s="39"/>
      <c r="CIG17" s="39"/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IS17" s="39"/>
      <c r="CIT17" s="39"/>
      <c r="CIU17" s="39"/>
      <c r="CIV17" s="39"/>
      <c r="CIW17" s="39"/>
      <c r="CIX17" s="39"/>
      <c r="CIY17" s="39"/>
      <c r="CIZ17" s="39"/>
      <c r="CJA17" s="39"/>
      <c r="CJB17" s="39"/>
      <c r="CJC17" s="39"/>
      <c r="CJD17" s="39"/>
      <c r="CJE17" s="39"/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JQ17" s="39"/>
      <c r="CJR17" s="39"/>
      <c r="CJS17" s="39"/>
      <c r="CJT17" s="39"/>
      <c r="CJU17" s="39"/>
      <c r="CJV17" s="39"/>
      <c r="CJW17" s="39"/>
      <c r="CJX17" s="39"/>
      <c r="CJY17" s="39"/>
      <c r="CJZ17" s="39"/>
      <c r="CKA17" s="39"/>
      <c r="CKB17" s="39"/>
      <c r="CKC17" s="39"/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KO17" s="39"/>
      <c r="CKP17" s="39"/>
      <c r="CKQ17" s="39"/>
      <c r="CKR17" s="39"/>
      <c r="CKS17" s="39"/>
      <c r="CKT17" s="39"/>
      <c r="CKU17" s="39"/>
      <c r="CKV17" s="39"/>
      <c r="CKW17" s="39"/>
      <c r="CKX17" s="39"/>
      <c r="CKY17" s="39"/>
      <c r="CKZ17" s="39"/>
      <c r="CLA17" s="39"/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M17" s="39"/>
      <c r="CLN17" s="39"/>
      <c r="CLO17" s="39"/>
      <c r="CLP17" s="39"/>
      <c r="CLQ17" s="39"/>
      <c r="CLR17" s="39"/>
      <c r="CLS17" s="39"/>
      <c r="CLT17" s="39"/>
      <c r="CLU17" s="39"/>
      <c r="CLV17" s="39"/>
      <c r="CLW17" s="39"/>
      <c r="CLX17" s="39"/>
      <c r="CLY17" s="39"/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K17" s="39"/>
      <c r="CML17" s="39"/>
      <c r="CMM17" s="39"/>
      <c r="CMN17" s="39"/>
      <c r="CMO17" s="39"/>
      <c r="CMP17" s="39"/>
      <c r="CMQ17" s="39"/>
      <c r="CMR17" s="39"/>
      <c r="CMS17" s="39"/>
      <c r="CMT17" s="39"/>
      <c r="CMU17" s="39"/>
      <c r="CMV17" s="39"/>
      <c r="CMW17" s="39"/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I17" s="39"/>
      <c r="CNJ17" s="39"/>
      <c r="CNK17" s="39"/>
      <c r="CNL17" s="39"/>
      <c r="CNM17" s="39"/>
      <c r="CNN17" s="39"/>
      <c r="CNO17" s="39"/>
      <c r="CNP17" s="39"/>
      <c r="CNQ17" s="39"/>
      <c r="CNR17" s="39"/>
      <c r="CNS17" s="39"/>
      <c r="CNT17" s="39"/>
      <c r="CNU17" s="39"/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G17" s="39"/>
      <c r="COH17" s="39"/>
      <c r="COI17" s="39"/>
      <c r="COJ17" s="39"/>
      <c r="COK17" s="39"/>
      <c r="COL17" s="39"/>
      <c r="COM17" s="39"/>
      <c r="CON17" s="39"/>
      <c r="COO17" s="39"/>
      <c r="COP17" s="39"/>
      <c r="COQ17" s="39"/>
      <c r="COR17" s="39"/>
      <c r="COS17" s="39"/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E17" s="39"/>
      <c r="CPF17" s="39"/>
      <c r="CPG17" s="39"/>
      <c r="CPH17" s="39"/>
      <c r="CPI17" s="39"/>
      <c r="CPJ17" s="39"/>
      <c r="CPK17" s="39"/>
      <c r="CPL17" s="39"/>
      <c r="CPM17" s="39"/>
      <c r="CPN17" s="39"/>
      <c r="CPO17" s="39"/>
      <c r="CPP17" s="39"/>
      <c r="CPQ17" s="39"/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C17" s="39"/>
      <c r="CQD17" s="39"/>
      <c r="CQE17" s="39"/>
      <c r="CQF17" s="39"/>
      <c r="CQG17" s="39"/>
      <c r="CQH17" s="39"/>
      <c r="CQI17" s="39"/>
      <c r="CQJ17" s="39"/>
      <c r="CQK17" s="39"/>
      <c r="CQL17" s="39"/>
      <c r="CQM17" s="39"/>
      <c r="CQN17" s="39"/>
      <c r="CQO17" s="39"/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A17" s="39"/>
      <c r="CRB17" s="39"/>
      <c r="CRC17" s="39"/>
      <c r="CRD17" s="39"/>
      <c r="CRE17" s="39"/>
      <c r="CRF17" s="39"/>
      <c r="CRG17" s="39"/>
      <c r="CRH17" s="39"/>
      <c r="CRI17" s="39"/>
      <c r="CRJ17" s="39"/>
      <c r="CRK17" s="39"/>
      <c r="CRL17" s="39"/>
      <c r="CRM17" s="39"/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RY17" s="39"/>
      <c r="CRZ17" s="39"/>
      <c r="CSA17" s="39"/>
      <c r="CSB17" s="39"/>
      <c r="CSC17" s="39"/>
      <c r="CSD17" s="39"/>
      <c r="CSE17" s="39"/>
      <c r="CSF17" s="39"/>
      <c r="CSG17" s="39"/>
      <c r="CSH17" s="39"/>
      <c r="CSI17" s="39"/>
      <c r="CSJ17" s="39"/>
      <c r="CSK17" s="39"/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SW17" s="39"/>
      <c r="CSX17" s="39"/>
      <c r="CSY17" s="39"/>
      <c r="CSZ17" s="39"/>
      <c r="CTA17" s="39"/>
      <c r="CTB17" s="39"/>
      <c r="CTC17" s="39"/>
      <c r="CTD17" s="39"/>
      <c r="CTE17" s="39"/>
      <c r="CTF17" s="39"/>
      <c r="CTG17" s="39"/>
      <c r="CTH17" s="39"/>
      <c r="CTI17" s="39"/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TU17" s="39"/>
      <c r="CTV17" s="39"/>
      <c r="CTW17" s="39"/>
      <c r="CTX17" s="39"/>
      <c r="CTY17" s="39"/>
      <c r="CTZ17" s="39"/>
      <c r="CUA17" s="39"/>
      <c r="CUB17" s="39"/>
      <c r="CUC17" s="39"/>
      <c r="CUD17" s="39"/>
      <c r="CUE17" s="39"/>
      <c r="CUF17" s="39"/>
      <c r="CUG17" s="39"/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US17" s="39"/>
      <c r="CUT17" s="39"/>
      <c r="CUU17" s="39"/>
      <c r="CUV17" s="39"/>
      <c r="CUW17" s="39"/>
      <c r="CUX17" s="39"/>
      <c r="CUY17" s="39"/>
      <c r="CUZ17" s="39"/>
      <c r="CVA17" s="39"/>
      <c r="CVB17" s="39"/>
      <c r="CVC17" s="39"/>
      <c r="CVD17" s="39"/>
      <c r="CVE17" s="39"/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VQ17" s="39"/>
      <c r="CVR17" s="39"/>
      <c r="CVS17" s="39"/>
      <c r="CVT17" s="39"/>
      <c r="CVU17" s="39"/>
      <c r="CVV17" s="39"/>
      <c r="CVW17" s="39"/>
      <c r="CVX17" s="39"/>
      <c r="CVY17" s="39"/>
      <c r="CVZ17" s="39"/>
      <c r="CWA17" s="39"/>
      <c r="CWB17" s="39"/>
      <c r="CWC17" s="39"/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WO17" s="39"/>
      <c r="CWP17" s="39"/>
      <c r="CWQ17" s="39"/>
      <c r="CWR17" s="39"/>
      <c r="CWS17" s="39"/>
      <c r="CWT17" s="39"/>
      <c r="CWU17" s="39"/>
      <c r="CWV17" s="39"/>
      <c r="CWW17" s="39"/>
      <c r="CWX17" s="39"/>
      <c r="CWY17" s="39"/>
      <c r="CWZ17" s="39"/>
      <c r="CXA17" s="39"/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M17" s="39"/>
      <c r="CXN17" s="39"/>
      <c r="CXO17" s="39"/>
      <c r="CXP17" s="39"/>
      <c r="CXQ17" s="39"/>
      <c r="CXR17" s="39"/>
      <c r="CXS17" s="39"/>
      <c r="CXT17" s="39"/>
      <c r="CXU17" s="39"/>
      <c r="CXV17" s="39"/>
      <c r="CXW17" s="39"/>
      <c r="CXX17" s="39"/>
      <c r="CXY17" s="39"/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K17" s="39"/>
      <c r="CYL17" s="39"/>
      <c r="CYM17" s="39"/>
      <c r="CYN17" s="39"/>
      <c r="CYO17" s="39"/>
      <c r="CYP17" s="39"/>
      <c r="CYQ17" s="39"/>
      <c r="CYR17" s="39"/>
      <c r="CYS17" s="39"/>
      <c r="CYT17" s="39"/>
      <c r="CYU17" s="39"/>
      <c r="CYV17" s="39"/>
      <c r="CYW17" s="39"/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I17" s="39"/>
      <c r="CZJ17" s="39"/>
      <c r="CZK17" s="39"/>
      <c r="CZL17" s="39"/>
      <c r="CZM17" s="39"/>
      <c r="CZN17" s="39"/>
      <c r="CZO17" s="39"/>
      <c r="CZP17" s="39"/>
      <c r="CZQ17" s="39"/>
      <c r="CZR17" s="39"/>
      <c r="CZS17" s="39"/>
      <c r="CZT17" s="39"/>
      <c r="CZU17" s="39"/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G17" s="39"/>
      <c r="DAH17" s="39"/>
      <c r="DAI17" s="39"/>
      <c r="DAJ17" s="39"/>
      <c r="DAK17" s="39"/>
      <c r="DAL17" s="39"/>
      <c r="DAM17" s="39"/>
      <c r="DAN17" s="39"/>
      <c r="DAO17" s="39"/>
      <c r="DAP17" s="39"/>
      <c r="DAQ17" s="39"/>
      <c r="DAR17" s="39"/>
      <c r="DAS17" s="39"/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E17" s="39"/>
      <c r="DBF17" s="39"/>
      <c r="DBG17" s="39"/>
      <c r="DBH17" s="39"/>
      <c r="DBI17" s="39"/>
      <c r="DBJ17" s="39"/>
      <c r="DBK17" s="39"/>
      <c r="DBL17" s="39"/>
      <c r="DBM17" s="39"/>
      <c r="DBN17" s="39"/>
      <c r="DBO17" s="39"/>
      <c r="DBP17" s="39"/>
      <c r="DBQ17" s="39"/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C17" s="39"/>
      <c r="DCD17" s="39"/>
      <c r="DCE17" s="39"/>
      <c r="DCF17" s="39"/>
      <c r="DCG17" s="39"/>
      <c r="DCH17" s="39"/>
      <c r="DCI17" s="39"/>
      <c r="DCJ17" s="39"/>
      <c r="DCK17" s="39"/>
      <c r="DCL17" s="39"/>
      <c r="DCM17" s="39"/>
      <c r="DCN17" s="39"/>
      <c r="DCO17" s="39"/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A17" s="39"/>
      <c r="DDB17" s="39"/>
      <c r="DDC17" s="39"/>
      <c r="DDD17" s="39"/>
      <c r="DDE17" s="39"/>
      <c r="DDF17" s="39"/>
      <c r="DDG17" s="39"/>
      <c r="DDH17" s="39"/>
      <c r="DDI17" s="39"/>
      <c r="DDJ17" s="39"/>
      <c r="DDK17" s="39"/>
      <c r="DDL17" s="39"/>
      <c r="DDM17" s="39"/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DY17" s="39"/>
      <c r="DDZ17" s="39"/>
      <c r="DEA17" s="39"/>
      <c r="DEB17" s="39"/>
      <c r="DEC17" s="39"/>
      <c r="DED17" s="39"/>
      <c r="DEE17" s="39"/>
      <c r="DEF17" s="39"/>
      <c r="DEG17" s="39"/>
      <c r="DEH17" s="39"/>
      <c r="DEI17" s="39"/>
      <c r="DEJ17" s="39"/>
      <c r="DEK17" s="39"/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EW17" s="39"/>
      <c r="DEX17" s="39"/>
      <c r="DEY17" s="39"/>
      <c r="DEZ17" s="39"/>
      <c r="DFA17" s="39"/>
      <c r="DFB17" s="39"/>
      <c r="DFC17" s="39"/>
      <c r="DFD17" s="39"/>
      <c r="DFE17" s="39"/>
      <c r="DFF17" s="39"/>
      <c r="DFG17" s="39"/>
      <c r="DFH17" s="39"/>
      <c r="DFI17" s="39"/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FU17" s="39"/>
      <c r="DFV17" s="39"/>
      <c r="DFW17" s="39"/>
      <c r="DFX17" s="39"/>
      <c r="DFY17" s="39"/>
      <c r="DFZ17" s="39"/>
      <c r="DGA17" s="39"/>
      <c r="DGB17" s="39"/>
      <c r="DGC17" s="39"/>
      <c r="DGD17" s="39"/>
      <c r="DGE17" s="39"/>
      <c r="DGF17" s="39"/>
      <c r="DGG17" s="39"/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GS17" s="39"/>
      <c r="DGT17" s="39"/>
      <c r="DGU17" s="39"/>
      <c r="DGV17" s="39"/>
      <c r="DGW17" s="39"/>
      <c r="DGX17" s="39"/>
      <c r="DGY17" s="39"/>
      <c r="DGZ17" s="39"/>
      <c r="DHA17" s="39"/>
      <c r="DHB17" s="39"/>
      <c r="DHC17" s="39"/>
      <c r="DHD17" s="39"/>
      <c r="DHE17" s="39"/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HQ17" s="39"/>
      <c r="DHR17" s="39"/>
      <c r="DHS17" s="39"/>
      <c r="DHT17" s="39"/>
      <c r="DHU17" s="39"/>
      <c r="DHV17" s="39"/>
      <c r="DHW17" s="39"/>
      <c r="DHX17" s="39"/>
      <c r="DHY17" s="39"/>
      <c r="DHZ17" s="39"/>
      <c r="DIA17" s="39"/>
      <c r="DIB17" s="39"/>
      <c r="DIC17" s="39"/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IO17" s="39"/>
      <c r="DIP17" s="39"/>
      <c r="DIQ17" s="39"/>
      <c r="DIR17" s="39"/>
      <c r="DIS17" s="39"/>
      <c r="DIT17" s="39"/>
      <c r="DIU17" s="39"/>
      <c r="DIV17" s="39"/>
      <c r="DIW17" s="39"/>
      <c r="DIX17" s="39"/>
      <c r="DIY17" s="39"/>
      <c r="DIZ17" s="39"/>
      <c r="DJA17" s="39"/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M17" s="39"/>
      <c r="DJN17" s="39"/>
      <c r="DJO17" s="39"/>
      <c r="DJP17" s="39"/>
      <c r="DJQ17" s="39"/>
      <c r="DJR17" s="39"/>
      <c r="DJS17" s="39"/>
      <c r="DJT17" s="39"/>
      <c r="DJU17" s="39"/>
      <c r="DJV17" s="39"/>
      <c r="DJW17" s="39"/>
      <c r="DJX17" s="39"/>
      <c r="DJY17" s="39"/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K17" s="39"/>
      <c r="DKL17" s="39"/>
      <c r="DKM17" s="39"/>
      <c r="DKN17" s="39"/>
      <c r="DKO17" s="39"/>
      <c r="DKP17" s="39"/>
      <c r="DKQ17" s="39"/>
      <c r="DKR17" s="39"/>
      <c r="DKS17" s="39"/>
      <c r="DKT17" s="39"/>
      <c r="DKU17" s="39"/>
      <c r="DKV17" s="39"/>
      <c r="DKW17" s="39"/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I17" s="39"/>
      <c r="DLJ17" s="39"/>
      <c r="DLK17" s="39"/>
      <c r="DLL17" s="39"/>
      <c r="DLM17" s="39"/>
      <c r="DLN17" s="39"/>
      <c r="DLO17" s="39"/>
      <c r="DLP17" s="39"/>
      <c r="DLQ17" s="39"/>
      <c r="DLR17" s="39"/>
      <c r="DLS17" s="39"/>
      <c r="DLT17" s="39"/>
      <c r="DLU17" s="39"/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G17" s="39"/>
      <c r="DMH17" s="39"/>
      <c r="DMI17" s="39"/>
      <c r="DMJ17" s="39"/>
      <c r="DMK17" s="39"/>
      <c r="DML17" s="39"/>
      <c r="DMM17" s="39"/>
      <c r="DMN17" s="39"/>
      <c r="DMO17" s="39"/>
      <c r="DMP17" s="39"/>
      <c r="DMQ17" s="39"/>
      <c r="DMR17" s="39"/>
      <c r="DMS17" s="39"/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E17" s="39"/>
      <c r="DNF17" s="39"/>
      <c r="DNG17" s="39"/>
      <c r="DNH17" s="39"/>
      <c r="DNI17" s="39"/>
      <c r="DNJ17" s="39"/>
      <c r="DNK17" s="39"/>
      <c r="DNL17" s="39"/>
      <c r="DNM17" s="39"/>
      <c r="DNN17" s="39"/>
      <c r="DNO17" s="39"/>
      <c r="DNP17" s="39"/>
      <c r="DNQ17" s="39"/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C17" s="39"/>
      <c r="DOD17" s="39"/>
      <c r="DOE17" s="39"/>
      <c r="DOF17" s="39"/>
      <c r="DOG17" s="39"/>
      <c r="DOH17" s="39"/>
      <c r="DOI17" s="39"/>
      <c r="DOJ17" s="39"/>
      <c r="DOK17" s="39"/>
      <c r="DOL17" s="39"/>
      <c r="DOM17" s="39"/>
      <c r="DON17" s="39"/>
      <c r="DOO17" s="39"/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A17" s="39"/>
      <c r="DPB17" s="39"/>
      <c r="DPC17" s="39"/>
      <c r="DPD17" s="39"/>
      <c r="DPE17" s="39"/>
      <c r="DPF17" s="39"/>
      <c r="DPG17" s="39"/>
      <c r="DPH17" s="39"/>
      <c r="DPI17" s="39"/>
      <c r="DPJ17" s="39"/>
      <c r="DPK17" s="39"/>
      <c r="DPL17" s="39"/>
      <c r="DPM17" s="39"/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PY17" s="39"/>
      <c r="DPZ17" s="39"/>
      <c r="DQA17" s="39"/>
      <c r="DQB17" s="39"/>
      <c r="DQC17" s="39"/>
      <c r="DQD17" s="39"/>
      <c r="DQE17" s="39"/>
      <c r="DQF17" s="39"/>
      <c r="DQG17" s="39"/>
      <c r="DQH17" s="39"/>
      <c r="DQI17" s="39"/>
      <c r="DQJ17" s="39"/>
      <c r="DQK17" s="39"/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QW17" s="39"/>
      <c r="DQX17" s="39"/>
      <c r="DQY17" s="39"/>
      <c r="DQZ17" s="39"/>
      <c r="DRA17" s="39"/>
      <c r="DRB17" s="39"/>
      <c r="DRC17" s="39"/>
      <c r="DRD17" s="39"/>
      <c r="DRE17" s="39"/>
      <c r="DRF17" s="39"/>
      <c r="DRG17" s="39"/>
      <c r="DRH17" s="39"/>
      <c r="DRI17" s="39"/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RU17" s="39"/>
      <c r="DRV17" s="39"/>
      <c r="DRW17" s="39"/>
      <c r="DRX17" s="39"/>
      <c r="DRY17" s="39"/>
      <c r="DRZ17" s="39"/>
      <c r="DSA17" s="39"/>
      <c r="DSB17" s="39"/>
      <c r="DSC17" s="39"/>
      <c r="DSD17" s="39"/>
      <c r="DSE17" s="39"/>
      <c r="DSF17" s="39"/>
      <c r="DSG17" s="39"/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SS17" s="39"/>
      <c r="DST17" s="39"/>
      <c r="DSU17" s="39"/>
      <c r="DSV17" s="39"/>
      <c r="DSW17" s="39"/>
      <c r="DSX17" s="39"/>
      <c r="DSY17" s="39"/>
      <c r="DSZ17" s="39"/>
      <c r="DTA17" s="39"/>
      <c r="DTB17" s="39"/>
      <c r="DTC17" s="39"/>
      <c r="DTD17" s="39"/>
      <c r="DTE17" s="39"/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TQ17" s="39"/>
      <c r="DTR17" s="39"/>
      <c r="DTS17" s="39"/>
      <c r="DTT17" s="39"/>
      <c r="DTU17" s="39"/>
      <c r="DTV17" s="39"/>
      <c r="DTW17" s="39"/>
      <c r="DTX17" s="39"/>
      <c r="DTY17" s="39"/>
      <c r="DTZ17" s="39"/>
      <c r="DUA17" s="39"/>
      <c r="DUB17" s="39"/>
      <c r="DUC17" s="39"/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UO17" s="39"/>
      <c r="DUP17" s="39"/>
      <c r="DUQ17" s="39"/>
      <c r="DUR17" s="39"/>
      <c r="DUS17" s="39"/>
      <c r="DUT17" s="39"/>
      <c r="DUU17" s="39"/>
      <c r="DUV17" s="39"/>
      <c r="DUW17" s="39"/>
      <c r="DUX17" s="39"/>
      <c r="DUY17" s="39"/>
      <c r="DUZ17" s="39"/>
      <c r="DVA17" s="39"/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M17" s="39"/>
      <c r="DVN17" s="39"/>
      <c r="DVO17" s="39"/>
      <c r="DVP17" s="39"/>
      <c r="DVQ17" s="39"/>
      <c r="DVR17" s="39"/>
      <c r="DVS17" s="39"/>
      <c r="DVT17" s="39"/>
      <c r="DVU17" s="39"/>
      <c r="DVV17" s="39"/>
      <c r="DVW17" s="39"/>
      <c r="DVX17" s="39"/>
      <c r="DVY17" s="39"/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K17" s="39"/>
      <c r="DWL17" s="39"/>
      <c r="DWM17" s="39"/>
      <c r="DWN17" s="39"/>
      <c r="DWO17" s="39"/>
      <c r="DWP17" s="39"/>
      <c r="DWQ17" s="39"/>
      <c r="DWR17" s="39"/>
      <c r="DWS17" s="39"/>
      <c r="DWT17" s="39"/>
      <c r="DWU17" s="39"/>
      <c r="DWV17" s="39"/>
      <c r="DWW17" s="39"/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I17" s="39"/>
      <c r="DXJ17" s="39"/>
      <c r="DXK17" s="39"/>
      <c r="DXL17" s="39"/>
      <c r="DXM17" s="39"/>
      <c r="DXN17" s="39"/>
      <c r="DXO17" s="39"/>
      <c r="DXP17" s="39"/>
      <c r="DXQ17" s="39"/>
      <c r="DXR17" s="39"/>
      <c r="DXS17" s="39"/>
      <c r="DXT17" s="39"/>
      <c r="DXU17" s="39"/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G17" s="39"/>
      <c r="DYH17" s="39"/>
      <c r="DYI17" s="39"/>
      <c r="DYJ17" s="39"/>
      <c r="DYK17" s="39"/>
      <c r="DYL17" s="39"/>
      <c r="DYM17" s="39"/>
      <c r="DYN17" s="39"/>
      <c r="DYO17" s="39"/>
      <c r="DYP17" s="39"/>
      <c r="DYQ17" s="39"/>
      <c r="DYR17" s="39"/>
      <c r="DYS17" s="39"/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E17" s="39"/>
      <c r="DZF17" s="39"/>
      <c r="DZG17" s="39"/>
      <c r="DZH17" s="39"/>
      <c r="DZI17" s="39"/>
      <c r="DZJ17" s="39"/>
      <c r="DZK17" s="39"/>
      <c r="DZL17" s="39"/>
      <c r="DZM17" s="39"/>
      <c r="DZN17" s="39"/>
      <c r="DZO17" s="39"/>
      <c r="DZP17" s="39"/>
      <c r="DZQ17" s="39"/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C17" s="39"/>
      <c r="EAD17" s="39"/>
      <c r="EAE17" s="39"/>
      <c r="EAF17" s="39"/>
      <c r="EAG17" s="39"/>
      <c r="EAH17" s="39"/>
      <c r="EAI17" s="39"/>
      <c r="EAJ17" s="39"/>
      <c r="EAK17" s="39"/>
      <c r="EAL17" s="39"/>
      <c r="EAM17" s="39"/>
      <c r="EAN17" s="39"/>
      <c r="EAO17" s="39"/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A17" s="39"/>
      <c r="EBB17" s="39"/>
      <c r="EBC17" s="39"/>
      <c r="EBD17" s="39"/>
      <c r="EBE17" s="39"/>
      <c r="EBF17" s="39"/>
      <c r="EBG17" s="39"/>
      <c r="EBH17" s="39"/>
      <c r="EBI17" s="39"/>
      <c r="EBJ17" s="39"/>
      <c r="EBK17" s="39"/>
      <c r="EBL17" s="39"/>
      <c r="EBM17" s="39"/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BY17" s="39"/>
      <c r="EBZ17" s="39"/>
      <c r="ECA17" s="39"/>
      <c r="ECB17" s="39"/>
      <c r="ECC17" s="39"/>
      <c r="ECD17" s="39"/>
      <c r="ECE17" s="39"/>
      <c r="ECF17" s="39"/>
      <c r="ECG17" s="39"/>
      <c r="ECH17" s="39"/>
      <c r="ECI17" s="39"/>
      <c r="ECJ17" s="39"/>
      <c r="ECK17" s="39"/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CW17" s="39"/>
      <c r="ECX17" s="39"/>
      <c r="ECY17" s="39"/>
      <c r="ECZ17" s="39"/>
      <c r="EDA17" s="39"/>
      <c r="EDB17" s="39"/>
      <c r="EDC17" s="39"/>
      <c r="EDD17" s="39"/>
      <c r="EDE17" s="39"/>
      <c r="EDF17" s="39"/>
      <c r="EDG17" s="39"/>
      <c r="EDH17" s="39"/>
      <c r="EDI17" s="39"/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DU17" s="39"/>
      <c r="EDV17" s="39"/>
      <c r="EDW17" s="39"/>
      <c r="EDX17" s="39"/>
      <c r="EDY17" s="39"/>
      <c r="EDZ17" s="39"/>
      <c r="EEA17" s="39"/>
      <c r="EEB17" s="39"/>
      <c r="EEC17" s="39"/>
      <c r="EED17" s="39"/>
      <c r="EEE17" s="39"/>
      <c r="EEF17" s="39"/>
      <c r="EEG17" s="39"/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ES17" s="39"/>
      <c r="EET17" s="39"/>
      <c r="EEU17" s="39"/>
      <c r="EEV17" s="39"/>
      <c r="EEW17" s="39"/>
      <c r="EEX17" s="39"/>
      <c r="EEY17" s="39"/>
      <c r="EEZ17" s="39"/>
      <c r="EFA17" s="39"/>
      <c r="EFB17" s="39"/>
      <c r="EFC17" s="39"/>
      <c r="EFD17" s="39"/>
      <c r="EFE17" s="39"/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FQ17" s="39"/>
      <c r="EFR17" s="39"/>
      <c r="EFS17" s="39"/>
      <c r="EFT17" s="39"/>
      <c r="EFU17" s="39"/>
      <c r="EFV17" s="39"/>
      <c r="EFW17" s="39"/>
      <c r="EFX17" s="39"/>
      <c r="EFY17" s="39"/>
      <c r="EFZ17" s="39"/>
      <c r="EGA17" s="39"/>
      <c r="EGB17" s="39"/>
      <c r="EGC17" s="39"/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GO17" s="39"/>
      <c r="EGP17" s="39"/>
      <c r="EGQ17" s="39"/>
      <c r="EGR17" s="39"/>
      <c r="EGS17" s="39"/>
      <c r="EGT17" s="39"/>
      <c r="EGU17" s="39"/>
      <c r="EGV17" s="39"/>
      <c r="EGW17" s="39"/>
      <c r="EGX17" s="39"/>
      <c r="EGY17" s="39"/>
      <c r="EGZ17" s="39"/>
      <c r="EHA17" s="39"/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M17" s="39"/>
      <c r="EHN17" s="39"/>
      <c r="EHO17" s="39"/>
      <c r="EHP17" s="39"/>
      <c r="EHQ17" s="39"/>
      <c r="EHR17" s="39"/>
      <c r="EHS17" s="39"/>
      <c r="EHT17" s="39"/>
      <c r="EHU17" s="39"/>
      <c r="EHV17" s="39"/>
      <c r="EHW17" s="39"/>
      <c r="EHX17" s="39"/>
      <c r="EHY17" s="39"/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K17" s="39"/>
      <c r="EIL17" s="39"/>
      <c r="EIM17" s="39"/>
      <c r="EIN17" s="39"/>
      <c r="EIO17" s="39"/>
      <c r="EIP17" s="39"/>
      <c r="EIQ17" s="39"/>
      <c r="EIR17" s="39"/>
      <c r="EIS17" s="39"/>
      <c r="EIT17" s="39"/>
      <c r="EIU17" s="39"/>
      <c r="EIV17" s="39"/>
      <c r="EIW17" s="39"/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I17" s="39"/>
      <c r="EJJ17" s="39"/>
      <c r="EJK17" s="39"/>
      <c r="EJL17" s="39"/>
      <c r="EJM17" s="39"/>
      <c r="EJN17" s="39"/>
      <c r="EJO17" s="39"/>
      <c r="EJP17" s="39"/>
      <c r="EJQ17" s="39"/>
      <c r="EJR17" s="39"/>
      <c r="EJS17" s="39"/>
      <c r="EJT17" s="39"/>
      <c r="EJU17" s="39"/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G17" s="39"/>
      <c r="EKH17" s="39"/>
      <c r="EKI17" s="39"/>
      <c r="EKJ17" s="39"/>
      <c r="EKK17" s="39"/>
      <c r="EKL17" s="39"/>
      <c r="EKM17" s="39"/>
      <c r="EKN17" s="39"/>
      <c r="EKO17" s="39"/>
      <c r="EKP17" s="39"/>
      <c r="EKQ17" s="39"/>
      <c r="EKR17" s="39"/>
      <c r="EKS17" s="39"/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E17" s="39"/>
      <c r="ELF17" s="39"/>
      <c r="ELG17" s="39"/>
      <c r="ELH17" s="39"/>
      <c r="ELI17" s="39"/>
      <c r="ELJ17" s="39"/>
      <c r="ELK17" s="39"/>
      <c r="ELL17" s="39"/>
      <c r="ELM17" s="39"/>
      <c r="ELN17" s="39"/>
      <c r="ELO17" s="39"/>
      <c r="ELP17" s="39"/>
      <c r="ELQ17" s="39"/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C17" s="39"/>
      <c r="EMD17" s="39"/>
      <c r="EME17" s="39"/>
      <c r="EMF17" s="39"/>
      <c r="EMG17" s="39"/>
      <c r="EMH17" s="39"/>
      <c r="EMI17" s="39"/>
      <c r="EMJ17" s="39"/>
      <c r="EMK17" s="39"/>
      <c r="EML17" s="39"/>
      <c r="EMM17" s="39"/>
      <c r="EMN17" s="39"/>
      <c r="EMO17" s="39"/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A17" s="39"/>
      <c r="ENB17" s="39"/>
      <c r="ENC17" s="39"/>
      <c r="END17" s="39"/>
      <c r="ENE17" s="39"/>
      <c r="ENF17" s="39"/>
      <c r="ENG17" s="39"/>
      <c r="ENH17" s="39"/>
      <c r="ENI17" s="39"/>
      <c r="ENJ17" s="39"/>
      <c r="ENK17" s="39"/>
      <c r="ENL17" s="39"/>
      <c r="ENM17" s="39"/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NY17" s="39"/>
      <c r="ENZ17" s="39"/>
      <c r="EOA17" s="39"/>
      <c r="EOB17" s="39"/>
      <c r="EOC17" s="39"/>
      <c r="EOD17" s="39"/>
      <c r="EOE17" s="39"/>
      <c r="EOF17" s="39"/>
      <c r="EOG17" s="39"/>
      <c r="EOH17" s="39"/>
      <c r="EOI17" s="39"/>
      <c r="EOJ17" s="39"/>
      <c r="EOK17" s="39"/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OW17" s="39"/>
      <c r="EOX17" s="39"/>
      <c r="EOY17" s="39"/>
      <c r="EOZ17" s="39"/>
      <c r="EPA17" s="39"/>
      <c r="EPB17" s="39"/>
      <c r="EPC17" s="39"/>
      <c r="EPD17" s="39"/>
      <c r="EPE17" s="39"/>
      <c r="EPF17" s="39"/>
      <c r="EPG17" s="39"/>
      <c r="EPH17" s="39"/>
      <c r="EPI17" s="39"/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PU17" s="39"/>
      <c r="EPV17" s="39"/>
      <c r="EPW17" s="39"/>
      <c r="EPX17" s="39"/>
      <c r="EPY17" s="39"/>
      <c r="EPZ17" s="39"/>
      <c r="EQA17" s="39"/>
      <c r="EQB17" s="39"/>
      <c r="EQC17" s="39"/>
      <c r="EQD17" s="39"/>
      <c r="EQE17" s="39"/>
      <c r="EQF17" s="39"/>
      <c r="EQG17" s="39"/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QS17" s="39"/>
      <c r="EQT17" s="39"/>
      <c r="EQU17" s="39"/>
      <c r="EQV17" s="39"/>
      <c r="EQW17" s="39"/>
      <c r="EQX17" s="39"/>
      <c r="EQY17" s="39"/>
      <c r="EQZ17" s="39"/>
      <c r="ERA17" s="39"/>
      <c r="ERB17" s="39"/>
      <c r="ERC17" s="39"/>
      <c r="ERD17" s="39"/>
      <c r="ERE17" s="39"/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RQ17" s="39"/>
      <c r="ERR17" s="39"/>
      <c r="ERS17" s="39"/>
      <c r="ERT17" s="39"/>
      <c r="ERU17" s="39"/>
      <c r="ERV17" s="39"/>
      <c r="ERW17" s="39"/>
      <c r="ERX17" s="39"/>
      <c r="ERY17" s="39"/>
      <c r="ERZ17" s="39"/>
      <c r="ESA17" s="39"/>
      <c r="ESB17" s="39"/>
      <c r="ESC17" s="39"/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SO17" s="39"/>
      <c r="ESP17" s="39"/>
      <c r="ESQ17" s="39"/>
      <c r="ESR17" s="39"/>
      <c r="ESS17" s="39"/>
      <c r="EST17" s="39"/>
      <c r="ESU17" s="39"/>
      <c r="ESV17" s="39"/>
      <c r="ESW17" s="39"/>
      <c r="ESX17" s="39"/>
      <c r="ESY17" s="39"/>
      <c r="ESZ17" s="39"/>
      <c r="ETA17" s="39"/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M17" s="39"/>
      <c r="ETN17" s="39"/>
      <c r="ETO17" s="39"/>
      <c r="ETP17" s="39"/>
      <c r="ETQ17" s="39"/>
      <c r="ETR17" s="39"/>
      <c r="ETS17" s="39"/>
      <c r="ETT17" s="39"/>
      <c r="ETU17" s="39"/>
      <c r="ETV17" s="39"/>
      <c r="ETW17" s="39"/>
      <c r="ETX17" s="39"/>
      <c r="ETY17" s="39"/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K17" s="39"/>
      <c r="EUL17" s="39"/>
      <c r="EUM17" s="39"/>
      <c r="EUN17" s="39"/>
      <c r="EUO17" s="39"/>
      <c r="EUP17" s="39"/>
      <c r="EUQ17" s="39"/>
      <c r="EUR17" s="39"/>
      <c r="EUS17" s="39"/>
      <c r="EUT17" s="39"/>
      <c r="EUU17" s="39"/>
      <c r="EUV17" s="39"/>
      <c r="EUW17" s="39"/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I17" s="39"/>
      <c r="EVJ17" s="39"/>
      <c r="EVK17" s="39"/>
      <c r="EVL17" s="39"/>
      <c r="EVM17" s="39"/>
      <c r="EVN17" s="39"/>
      <c r="EVO17" s="39"/>
      <c r="EVP17" s="39"/>
      <c r="EVQ17" s="39"/>
      <c r="EVR17" s="39"/>
      <c r="EVS17" s="39"/>
      <c r="EVT17" s="39"/>
      <c r="EVU17" s="39"/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G17" s="39"/>
      <c r="EWH17" s="39"/>
      <c r="EWI17" s="39"/>
      <c r="EWJ17" s="39"/>
      <c r="EWK17" s="39"/>
      <c r="EWL17" s="39"/>
      <c r="EWM17" s="39"/>
      <c r="EWN17" s="39"/>
      <c r="EWO17" s="39"/>
      <c r="EWP17" s="39"/>
      <c r="EWQ17" s="39"/>
      <c r="EWR17" s="39"/>
      <c r="EWS17" s="39"/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E17" s="39"/>
      <c r="EXF17" s="39"/>
      <c r="EXG17" s="39"/>
      <c r="EXH17" s="39"/>
      <c r="EXI17" s="39"/>
      <c r="EXJ17" s="39"/>
      <c r="EXK17" s="39"/>
      <c r="EXL17" s="39"/>
      <c r="EXM17" s="39"/>
      <c r="EXN17" s="39"/>
      <c r="EXO17" s="39"/>
      <c r="EXP17" s="39"/>
      <c r="EXQ17" s="39"/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C17" s="39"/>
      <c r="EYD17" s="39"/>
      <c r="EYE17" s="39"/>
      <c r="EYF17" s="39"/>
      <c r="EYG17" s="39"/>
      <c r="EYH17" s="39"/>
      <c r="EYI17" s="39"/>
      <c r="EYJ17" s="39"/>
      <c r="EYK17" s="39"/>
      <c r="EYL17" s="39"/>
      <c r="EYM17" s="39"/>
      <c r="EYN17" s="39"/>
      <c r="EYO17" s="39"/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A17" s="39"/>
      <c r="EZB17" s="39"/>
      <c r="EZC17" s="39"/>
      <c r="EZD17" s="39"/>
      <c r="EZE17" s="39"/>
      <c r="EZF17" s="39"/>
      <c r="EZG17" s="39"/>
      <c r="EZH17" s="39"/>
      <c r="EZI17" s="39"/>
      <c r="EZJ17" s="39"/>
      <c r="EZK17" s="39"/>
      <c r="EZL17" s="39"/>
      <c r="EZM17" s="39"/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EZY17" s="39"/>
      <c r="EZZ17" s="39"/>
      <c r="FAA17" s="39"/>
      <c r="FAB17" s="39"/>
      <c r="FAC17" s="39"/>
      <c r="FAD17" s="39"/>
      <c r="FAE17" s="39"/>
      <c r="FAF17" s="39"/>
      <c r="FAG17" s="39"/>
      <c r="FAH17" s="39"/>
      <c r="FAI17" s="39"/>
      <c r="FAJ17" s="39"/>
      <c r="FAK17" s="39"/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AW17" s="39"/>
      <c r="FAX17" s="39"/>
      <c r="FAY17" s="39"/>
      <c r="FAZ17" s="39"/>
      <c r="FBA17" s="39"/>
      <c r="FBB17" s="39"/>
      <c r="FBC17" s="39"/>
      <c r="FBD17" s="39"/>
      <c r="FBE17" s="39"/>
      <c r="FBF17" s="39"/>
      <c r="FBG17" s="39"/>
      <c r="FBH17" s="39"/>
      <c r="FBI17" s="39"/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BU17" s="39"/>
      <c r="FBV17" s="39"/>
      <c r="FBW17" s="39"/>
      <c r="FBX17" s="39"/>
      <c r="FBY17" s="39"/>
      <c r="FBZ17" s="39"/>
      <c r="FCA17" s="39"/>
      <c r="FCB17" s="39"/>
      <c r="FCC17" s="39"/>
      <c r="FCD17" s="39"/>
      <c r="FCE17" s="39"/>
      <c r="FCF17" s="39"/>
      <c r="FCG17" s="39"/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CS17" s="39"/>
      <c r="FCT17" s="39"/>
      <c r="FCU17" s="39"/>
      <c r="FCV17" s="39"/>
      <c r="FCW17" s="39"/>
      <c r="FCX17" s="39"/>
      <c r="FCY17" s="39"/>
      <c r="FCZ17" s="39"/>
      <c r="FDA17" s="39"/>
      <c r="FDB17" s="39"/>
      <c r="FDC17" s="39"/>
      <c r="FDD17" s="39"/>
      <c r="FDE17" s="39"/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DQ17" s="39"/>
      <c r="FDR17" s="39"/>
      <c r="FDS17" s="39"/>
      <c r="FDT17" s="39"/>
      <c r="FDU17" s="39"/>
      <c r="FDV17" s="39"/>
      <c r="FDW17" s="39"/>
      <c r="FDX17" s="39"/>
      <c r="FDY17" s="39"/>
      <c r="FDZ17" s="39"/>
      <c r="FEA17" s="39"/>
      <c r="FEB17" s="39"/>
      <c r="FEC17" s="39"/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EO17" s="39"/>
      <c r="FEP17" s="39"/>
      <c r="FEQ17" s="39"/>
      <c r="FER17" s="39"/>
      <c r="FES17" s="39"/>
      <c r="FET17" s="39"/>
      <c r="FEU17" s="39"/>
      <c r="FEV17" s="39"/>
      <c r="FEW17" s="39"/>
      <c r="FEX17" s="39"/>
      <c r="FEY17" s="39"/>
      <c r="FEZ17" s="39"/>
      <c r="FFA17" s="39"/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M17" s="39"/>
      <c r="FFN17" s="39"/>
      <c r="FFO17" s="39"/>
      <c r="FFP17" s="39"/>
      <c r="FFQ17" s="39"/>
      <c r="FFR17" s="39"/>
      <c r="FFS17" s="39"/>
      <c r="FFT17" s="39"/>
      <c r="FFU17" s="39"/>
      <c r="FFV17" s="39"/>
      <c r="FFW17" s="39"/>
      <c r="FFX17" s="39"/>
      <c r="FFY17" s="39"/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K17" s="39"/>
      <c r="FGL17" s="39"/>
      <c r="FGM17" s="39"/>
      <c r="FGN17" s="39"/>
      <c r="FGO17" s="39"/>
      <c r="FGP17" s="39"/>
      <c r="FGQ17" s="39"/>
      <c r="FGR17" s="39"/>
      <c r="FGS17" s="39"/>
      <c r="FGT17" s="39"/>
      <c r="FGU17" s="39"/>
      <c r="FGV17" s="39"/>
      <c r="FGW17" s="39"/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I17" s="39"/>
      <c r="FHJ17" s="39"/>
      <c r="FHK17" s="39"/>
      <c r="FHL17" s="39"/>
      <c r="FHM17" s="39"/>
      <c r="FHN17" s="39"/>
      <c r="FHO17" s="39"/>
      <c r="FHP17" s="39"/>
      <c r="FHQ17" s="39"/>
      <c r="FHR17" s="39"/>
      <c r="FHS17" s="39"/>
      <c r="FHT17" s="39"/>
      <c r="FHU17" s="39"/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G17" s="39"/>
      <c r="FIH17" s="39"/>
      <c r="FII17" s="39"/>
      <c r="FIJ17" s="39"/>
      <c r="FIK17" s="39"/>
      <c r="FIL17" s="39"/>
      <c r="FIM17" s="39"/>
      <c r="FIN17" s="39"/>
      <c r="FIO17" s="39"/>
      <c r="FIP17" s="39"/>
      <c r="FIQ17" s="39"/>
      <c r="FIR17" s="39"/>
      <c r="FIS17" s="39"/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E17" s="39"/>
      <c r="FJF17" s="39"/>
      <c r="FJG17" s="39"/>
      <c r="FJH17" s="39"/>
      <c r="FJI17" s="39"/>
      <c r="FJJ17" s="39"/>
      <c r="FJK17" s="39"/>
      <c r="FJL17" s="39"/>
      <c r="FJM17" s="39"/>
      <c r="FJN17" s="39"/>
      <c r="FJO17" s="39"/>
      <c r="FJP17" s="39"/>
      <c r="FJQ17" s="39"/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C17" s="39"/>
      <c r="FKD17" s="39"/>
      <c r="FKE17" s="39"/>
      <c r="FKF17" s="39"/>
      <c r="FKG17" s="39"/>
      <c r="FKH17" s="39"/>
      <c r="FKI17" s="39"/>
      <c r="FKJ17" s="39"/>
      <c r="FKK17" s="39"/>
      <c r="FKL17" s="39"/>
      <c r="FKM17" s="39"/>
      <c r="FKN17" s="39"/>
      <c r="FKO17" s="39"/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A17" s="39"/>
      <c r="FLB17" s="39"/>
      <c r="FLC17" s="39"/>
      <c r="FLD17" s="39"/>
      <c r="FLE17" s="39"/>
      <c r="FLF17" s="39"/>
      <c r="FLG17" s="39"/>
      <c r="FLH17" s="39"/>
      <c r="FLI17" s="39"/>
      <c r="FLJ17" s="39"/>
      <c r="FLK17" s="39"/>
      <c r="FLL17" s="39"/>
      <c r="FLM17" s="39"/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LY17" s="39"/>
      <c r="FLZ17" s="39"/>
      <c r="FMA17" s="39"/>
      <c r="FMB17" s="39"/>
      <c r="FMC17" s="39"/>
      <c r="FMD17" s="39"/>
      <c r="FME17" s="39"/>
      <c r="FMF17" s="39"/>
      <c r="FMG17" s="39"/>
      <c r="FMH17" s="39"/>
      <c r="FMI17" s="39"/>
      <c r="FMJ17" s="39"/>
      <c r="FMK17" s="39"/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MW17" s="39"/>
      <c r="FMX17" s="39"/>
      <c r="FMY17" s="39"/>
      <c r="FMZ17" s="39"/>
      <c r="FNA17" s="39"/>
      <c r="FNB17" s="39"/>
      <c r="FNC17" s="39"/>
      <c r="FND17" s="39"/>
      <c r="FNE17" s="39"/>
      <c r="FNF17" s="39"/>
      <c r="FNG17" s="39"/>
      <c r="FNH17" s="39"/>
      <c r="FNI17" s="39"/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NU17" s="39"/>
      <c r="FNV17" s="39"/>
      <c r="FNW17" s="39"/>
      <c r="FNX17" s="39"/>
      <c r="FNY17" s="39"/>
      <c r="FNZ17" s="39"/>
      <c r="FOA17" s="39"/>
      <c r="FOB17" s="39"/>
      <c r="FOC17" s="39"/>
      <c r="FOD17" s="39"/>
      <c r="FOE17" s="39"/>
      <c r="FOF17" s="39"/>
      <c r="FOG17" s="39"/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OS17" s="39"/>
      <c r="FOT17" s="39"/>
      <c r="FOU17" s="39"/>
      <c r="FOV17" s="39"/>
      <c r="FOW17" s="39"/>
      <c r="FOX17" s="39"/>
      <c r="FOY17" s="39"/>
      <c r="FOZ17" s="39"/>
      <c r="FPA17" s="39"/>
      <c r="FPB17" s="39"/>
      <c r="FPC17" s="39"/>
      <c r="FPD17" s="39"/>
      <c r="FPE17" s="39"/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PQ17" s="39"/>
      <c r="FPR17" s="39"/>
      <c r="FPS17" s="39"/>
      <c r="FPT17" s="39"/>
      <c r="FPU17" s="39"/>
      <c r="FPV17" s="39"/>
      <c r="FPW17" s="39"/>
      <c r="FPX17" s="39"/>
      <c r="FPY17" s="39"/>
      <c r="FPZ17" s="39"/>
      <c r="FQA17" s="39"/>
      <c r="FQB17" s="39"/>
      <c r="FQC17" s="39"/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QO17" s="39"/>
      <c r="FQP17" s="39"/>
      <c r="FQQ17" s="39"/>
      <c r="FQR17" s="39"/>
      <c r="FQS17" s="39"/>
      <c r="FQT17" s="39"/>
      <c r="FQU17" s="39"/>
      <c r="FQV17" s="39"/>
      <c r="FQW17" s="39"/>
      <c r="FQX17" s="39"/>
      <c r="FQY17" s="39"/>
      <c r="FQZ17" s="39"/>
      <c r="FRA17" s="39"/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M17" s="39"/>
      <c r="FRN17" s="39"/>
      <c r="FRO17" s="39"/>
      <c r="FRP17" s="39"/>
      <c r="FRQ17" s="39"/>
      <c r="FRR17" s="39"/>
      <c r="FRS17" s="39"/>
      <c r="FRT17" s="39"/>
      <c r="FRU17" s="39"/>
      <c r="FRV17" s="39"/>
      <c r="FRW17" s="39"/>
      <c r="FRX17" s="39"/>
      <c r="FRY17" s="39"/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K17" s="39"/>
      <c r="FSL17" s="39"/>
      <c r="FSM17" s="39"/>
      <c r="FSN17" s="39"/>
      <c r="FSO17" s="39"/>
      <c r="FSP17" s="39"/>
      <c r="FSQ17" s="39"/>
      <c r="FSR17" s="39"/>
      <c r="FSS17" s="39"/>
      <c r="FST17" s="39"/>
      <c r="FSU17" s="39"/>
      <c r="FSV17" s="39"/>
      <c r="FSW17" s="39"/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I17" s="39"/>
      <c r="FTJ17" s="39"/>
      <c r="FTK17" s="39"/>
      <c r="FTL17" s="39"/>
      <c r="FTM17" s="39"/>
      <c r="FTN17" s="39"/>
      <c r="FTO17" s="39"/>
      <c r="FTP17" s="39"/>
      <c r="FTQ17" s="39"/>
      <c r="FTR17" s="39"/>
      <c r="FTS17" s="39"/>
      <c r="FTT17" s="39"/>
      <c r="FTU17" s="39"/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G17" s="39"/>
      <c r="FUH17" s="39"/>
      <c r="FUI17" s="39"/>
      <c r="FUJ17" s="39"/>
      <c r="FUK17" s="39"/>
      <c r="FUL17" s="39"/>
      <c r="FUM17" s="39"/>
      <c r="FUN17" s="39"/>
      <c r="FUO17" s="39"/>
      <c r="FUP17" s="39"/>
      <c r="FUQ17" s="39"/>
      <c r="FUR17" s="39"/>
      <c r="FUS17" s="39"/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E17" s="39"/>
      <c r="FVF17" s="39"/>
      <c r="FVG17" s="39"/>
      <c r="FVH17" s="39"/>
      <c r="FVI17" s="39"/>
      <c r="FVJ17" s="39"/>
      <c r="FVK17" s="39"/>
      <c r="FVL17" s="39"/>
      <c r="FVM17" s="39"/>
      <c r="FVN17" s="39"/>
      <c r="FVO17" s="39"/>
      <c r="FVP17" s="39"/>
      <c r="FVQ17" s="39"/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C17" s="39"/>
      <c r="FWD17" s="39"/>
      <c r="FWE17" s="39"/>
      <c r="FWF17" s="39"/>
      <c r="FWG17" s="39"/>
      <c r="FWH17" s="39"/>
      <c r="FWI17" s="39"/>
      <c r="FWJ17" s="39"/>
      <c r="FWK17" s="39"/>
      <c r="FWL17" s="39"/>
      <c r="FWM17" s="39"/>
      <c r="FWN17" s="39"/>
      <c r="FWO17" s="39"/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A17" s="39"/>
      <c r="FXB17" s="39"/>
      <c r="FXC17" s="39"/>
      <c r="FXD17" s="39"/>
      <c r="FXE17" s="39"/>
      <c r="FXF17" s="39"/>
      <c r="FXG17" s="39"/>
      <c r="FXH17" s="39"/>
      <c r="FXI17" s="39"/>
      <c r="FXJ17" s="39"/>
      <c r="FXK17" s="39"/>
      <c r="FXL17" s="39"/>
      <c r="FXM17" s="39"/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XY17" s="39"/>
      <c r="FXZ17" s="39"/>
      <c r="FYA17" s="39"/>
      <c r="FYB17" s="39"/>
      <c r="FYC17" s="39"/>
      <c r="FYD17" s="39"/>
      <c r="FYE17" s="39"/>
      <c r="FYF17" s="39"/>
      <c r="FYG17" s="39"/>
      <c r="FYH17" s="39"/>
      <c r="FYI17" s="39"/>
      <c r="FYJ17" s="39"/>
      <c r="FYK17" s="39"/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YW17" s="39"/>
      <c r="FYX17" s="39"/>
      <c r="FYY17" s="39"/>
      <c r="FYZ17" s="39"/>
      <c r="FZA17" s="39"/>
      <c r="FZB17" s="39"/>
      <c r="FZC17" s="39"/>
      <c r="FZD17" s="39"/>
      <c r="FZE17" s="39"/>
      <c r="FZF17" s="39"/>
      <c r="FZG17" s="39"/>
      <c r="FZH17" s="39"/>
      <c r="FZI17" s="39"/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FZU17" s="39"/>
      <c r="FZV17" s="39"/>
      <c r="FZW17" s="39"/>
      <c r="FZX17" s="39"/>
      <c r="FZY17" s="39"/>
      <c r="FZZ17" s="39"/>
      <c r="GAA17" s="39"/>
      <c r="GAB17" s="39"/>
      <c r="GAC17" s="39"/>
      <c r="GAD17" s="39"/>
      <c r="GAE17" s="39"/>
      <c r="GAF17" s="39"/>
      <c r="GAG17" s="39"/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AS17" s="39"/>
      <c r="GAT17" s="39"/>
      <c r="GAU17" s="39"/>
      <c r="GAV17" s="39"/>
      <c r="GAW17" s="39"/>
      <c r="GAX17" s="39"/>
      <c r="GAY17" s="39"/>
      <c r="GAZ17" s="39"/>
      <c r="GBA17" s="39"/>
      <c r="GBB17" s="39"/>
      <c r="GBC17" s="39"/>
      <c r="GBD17" s="39"/>
      <c r="GBE17" s="39"/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BQ17" s="39"/>
      <c r="GBR17" s="39"/>
      <c r="GBS17" s="39"/>
      <c r="GBT17" s="39"/>
      <c r="GBU17" s="39"/>
      <c r="GBV17" s="39"/>
      <c r="GBW17" s="39"/>
      <c r="GBX17" s="39"/>
      <c r="GBY17" s="39"/>
      <c r="GBZ17" s="39"/>
      <c r="GCA17" s="39"/>
      <c r="GCB17" s="39"/>
      <c r="GCC17" s="39"/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CO17" s="39"/>
      <c r="GCP17" s="39"/>
      <c r="GCQ17" s="39"/>
      <c r="GCR17" s="39"/>
      <c r="GCS17" s="39"/>
      <c r="GCT17" s="39"/>
      <c r="GCU17" s="39"/>
      <c r="GCV17" s="39"/>
      <c r="GCW17" s="39"/>
      <c r="GCX17" s="39"/>
      <c r="GCY17" s="39"/>
      <c r="GCZ17" s="39"/>
      <c r="GDA17" s="39"/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M17" s="39"/>
      <c r="GDN17" s="39"/>
      <c r="GDO17" s="39"/>
      <c r="GDP17" s="39"/>
      <c r="GDQ17" s="39"/>
      <c r="GDR17" s="39"/>
      <c r="GDS17" s="39"/>
      <c r="GDT17" s="39"/>
      <c r="GDU17" s="39"/>
      <c r="GDV17" s="39"/>
      <c r="GDW17" s="39"/>
      <c r="GDX17" s="39"/>
      <c r="GDY17" s="39"/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K17" s="39"/>
      <c r="GEL17" s="39"/>
      <c r="GEM17" s="39"/>
      <c r="GEN17" s="39"/>
      <c r="GEO17" s="39"/>
      <c r="GEP17" s="39"/>
      <c r="GEQ17" s="39"/>
      <c r="GER17" s="39"/>
      <c r="GES17" s="39"/>
      <c r="GET17" s="39"/>
      <c r="GEU17" s="39"/>
      <c r="GEV17" s="39"/>
      <c r="GEW17" s="39"/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I17" s="39"/>
      <c r="GFJ17" s="39"/>
      <c r="GFK17" s="39"/>
      <c r="GFL17" s="39"/>
      <c r="GFM17" s="39"/>
      <c r="GFN17" s="39"/>
      <c r="GFO17" s="39"/>
      <c r="GFP17" s="39"/>
      <c r="GFQ17" s="39"/>
      <c r="GFR17" s="39"/>
      <c r="GFS17" s="39"/>
      <c r="GFT17" s="39"/>
      <c r="GFU17" s="39"/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G17" s="39"/>
      <c r="GGH17" s="39"/>
      <c r="GGI17" s="39"/>
      <c r="GGJ17" s="39"/>
      <c r="GGK17" s="39"/>
      <c r="GGL17" s="39"/>
      <c r="GGM17" s="39"/>
      <c r="GGN17" s="39"/>
      <c r="GGO17" s="39"/>
      <c r="GGP17" s="39"/>
      <c r="GGQ17" s="39"/>
      <c r="GGR17" s="39"/>
      <c r="GGS17" s="39"/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E17" s="39"/>
      <c r="GHF17" s="39"/>
      <c r="GHG17" s="39"/>
      <c r="GHH17" s="39"/>
      <c r="GHI17" s="39"/>
      <c r="GHJ17" s="39"/>
      <c r="GHK17" s="39"/>
      <c r="GHL17" s="39"/>
      <c r="GHM17" s="39"/>
      <c r="GHN17" s="39"/>
      <c r="GHO17" s="39"/>
      <c r="GHP17" s="39"/>
      <c r="GHQ17" s="39"/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C17" s="39"/>
      <c r="GID17" s="39"/>
      <c r="GIE17" s="39"/>
      <c r="GIF17" s="39"/>
      <c r="GIG17" s="39"/>
      <c r="GIH17" s="39"/>
      <c r="GII17" s="39"/>
      <c r="GIJ17" s="39"/>
      <c r="GIK17" s="39"/>
      <c r="GIL17" s="39"/>
      <c r="GIM17" s="39"/>
      <c r="GIN17" s="39"/>
      <c r="GIO17" s="39"/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A17" s="39"/>
      <c r="GJB17" s="39"/>
      <c r="GJC17" s="39"/>
      <c r="GJD17" s="39"/>
      <c r="GJE17" s="39"/>
      <c r="GJF17" s="39"/>
      <c r="GJG17" s="39"/>
      <c r="GJH17" s="39"/>
      <c r="GJI17" s="39"/>
      <c r="GJJ17" s="39"/>
      <c r="GJK17" s="39"/>
      <c r="GJL17" s="39"/>
      <c r="GJM17" s="39"/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JY17" s="39"/>
      <c r="GJZ17" s="39"/>
      <c r="GKA17" s="39"/>
      <c r="GKB17" s="39"/>
      <c r="GKC17" s="39"/>
      <c r="GKD17" s="39"/>
      <c r="GKE17" s="39"/>
      <c r="GKF17" s="39"/>
      <c r="GKG17" s="39"/>
      <c r="GKH17" s="39"/>
      <c r="GKI17" s="39"/>
      <c r="GKJ17" s="39"/>
      <c r="GKK17" s="39"/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KW17" s="39"/>
      <c r="GKX17" s="39"/>
      <c r="GKY17" s="39"/>
      <c r="GKZ17" s="39"/>
      <c r="GLA17" s="39"/>
      <c r="GLB17" s="39"/>
      <c r="GLC17" s="39"/>
      <c r="GLD17" s="39"/>
      <c r="GLE17" s="39"/>
      <c r="GLF17" s="39"/>
      <c r="GLG17" s="39"/>
      <c r="GLH17" s="39"/>
      <c r="GLI17" s="39"/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LU17" s="39"/>
      <c r="GLV17" s="39"/>
      <c r="GLW17" s="39"/>
      <c r="GLX17" s="39"/>
      <c r="GLY17" s="39"/>
      <c r="GLZ17" s="39"/>
      <c r="GMA17" s="39"/>
      <c r="GMB17" s="39"/>
      <c r="GMC17" s="39"/>
      <c r="GMD17" s="39"/>
      <c r="GME17" s="39"/>
      <c r="GMF17" s="39"/>
      <c r="GMG17" s="39"/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MS17" s="39"/>
      <c r="GMT17" s="39"/>
      <c r="GMU17" s="39"/>
      <c r="GMV17" s="39"/>
      <c r="GMW17" s="39"/>
      <c r="GMX17" s="39"/>
      <c r="GMY17" s="39"/>
      <c r="GMZ17" s="39"/>
      <c r="GNA17" s="39"/>
      <c r="GNB17" s="39"/>
      <c r="GNC17" s="39"/>
      <c r="GND17" s="39"/>
      <c r="GNE17" s="39"/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NQ17" s="39"/>
      <c r="GNR17" s="39"/>
      <c r="GNS17" s="39"/>
      <c r="GNT17" s="39"/>
      <c r="GNU17" s="39"/>
      <c r="GNV17" s="39"/>
      <c r="GNW17" s="39"/>
      <c r="GNX17" s="39"/>
      <c r="GNY17" s="39"/>
      <c r="GNZ17" s="39"/>
      <c r="GOA17" s="39"/>
      <c r="GOB17" s="39"/>
      <c r="GOC17" s="39"/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OO17" s="39"/>
      <c r="GOP17" s="39"/>
      <c r="GOQ17" s="39"/>
      <c r="GOR17" s="39"/>
      <c r="GOS17" s="39"/>
      <c r="GOT17" s="39"/>
      <c r="GOU17" s="39"/>
      <c r="GOV17" s="39"/>
      <c r="GOW17" s="39"/>
      <c r="GOX17" s="39"/>
      <c r="GOY17" s="39"/>
      <c r="GOZ17" s="39"/>
      <c r="GPA17" s="39"/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M17" s="39"/>
      <c r="GPN17" s="39"/>
      <c r="GPO17" s="39"/>
      <c r="GPP17" s="39"/>
      <c r="GPQ17" s="39"/>
      <c r="GPR17" s="39"/>
      <c r="GPS17" s="39"/>
      <c r="GPT17" s="39"/>
      <c r="GPU17" s="39"/>
      <c r="GPV17" s="39"/>
      <c r="GPW17" s="39"/>
      <c r="GPX17" s="39"/>
      <c r="GPY17" s="39"/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K17" s="39"/>
      <c r="GQL17" s="39"/>
      <c r="GQM17" s="39"/>
      <c r="GQN17" s="39"/>
      <c r="GQO17" s="39"/>
      <c r="GQP17" s="39"/>
      <c r="GQQ17" s="39"/>
      <c r="GQR17" s="39"/>
      <c r="GQS17" s="39"/>
      <c r="GQT17" s="39"/>
      <c r="GQU17" s="39"/>
      <c r="GQV17" s="39"/>
      <c r="GQW17" s="39"/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I17" s="39"/>
      <c r="GRJ17" s="39"/>
      <c r="GRK17" s="39"/>
      <c r="GRL17" s="39"/>
      <c r="GRM17" s="39"/>
      <c r="GRN17" s="39"/>
      <c r="GRO17" s="39"/>
      <c r="GRP17" s="39"/>
      <c r="GRQ17" s="39"/>
      <c r="GRR17" s="39"/>
      <c r="GRS17" s="39"/>
      <c r="GRT17" s="39"/>
      <c r="GRU17" s="39"/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G17" s="39"/>
      <c r="GSH17" s="39"/>
      <c r="GSI17" s="39"/>
      <c r="GSJ17" s="39"/>
      <c r="GSK17" s="39"/>
      <c r="GSL17" s="39"/>
      <c r="GSM17" s="39"/>
      <c r="GSN17" s="39"/>
      <c r="GSO17" s="39"/>
      <c r="GSP17" s="39"/>
      <c r="GSQ17" s="39"/>
      <c r="GSR17" s="39"/>
      <c r="GSS17" s="39"/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E17" s="39"/>
      <c r="GTF17" s="39"/>
      <c r="GTG17" s="39"/>
      <c r="GTH17" s="39"/>
      <c r="GTI17" s="39"/>
      <c r="GTJ17" s="39"/>
      <c r="GTK17" s="39"/>
      <c r="GTL17" s="39"/>
      <c r="GTM17" s="39"/>
      <c r="GTN17" s="39"/>
      <c r="GTO17" s="39"/>
      <c r="GTP17" s="39"/>
      <c r="GTQ17" s="39"/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C17" s="39"/>
      <c r="GUD17" s="39"/>
      <c r="GUE17" s="39"/>
      <c r="GUF17" s="39"/>
      <c r="GUG17" s="39"/>
      <c r="GUH17" s="39"/>
      <c r="GUI17" s="39"/>
      <c r="GUJ17" s="39"/>
      <c r="GUK17" s="39"/>
      <c r="GUL17" s="39"/>
      <c r="GUM17" s="39"/>
      <c r="GUN17" s="39"/>
      <c r="GUO17" s="39"/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A17" s="39"/>
      <c r="GVB17" s="39"/>
      <c r="GVC17" s="39"/>
      <c r="GVD17" s="39"/>
      <c r="GVE17" s="39"/>
      <c r="GVF17" s="39"/>
      <c r="GVG17" s="39"/>
      <c r="GVH17" s="39"/>
      <c r="GVI17" s="39"/>
      <c r="GVJ17" s="39"/>
      <c r="GVK17" s="39"/>
      <c r="GVL17" s="39"/>
      <c r="GVM17" s="39"/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VY17" s="39"/>
      <c r="GVZ17" s="39"/>
      <c r="GWA17" s="39"/>
      <c r="GWB17" s="39"/>
      <c r="GWC17" s="39"/>
      <c r="GWD17" s="39"/>
      <c r="GWE17" s="39"/>
      <c r="GWF17" s="39"/>
      <c r="GWG17" s="39"/>
      <c r="GWH17" s="39"/>
      <c r="GWI17" s="39"/>
      <c r="GWJ17" s="39"/>
      <c r="GWK17" s="39"/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WW17" s="39"/>
      <c r="GWX17" s="39"/>
      <c r="GWY17" s="39"/>
      <c r="GWZ17" s="39"/>
      <c r="GXA17" s="39"/>
      <c r="GXB17" s="39"/>
      <c r="GXC17" s="39"/>
      <c r="GXD17" s="39"/>
      <c r="GXE17" s="39"/>
      <c r="GXF17" s="39"/>
      <c r="GXG17" s="39"/>
      <c r="GXH17" s="39"/>
      <c r="GXI17" s="39"/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XU17" s="39"/>
      <c r="GXV17" s="39"/>
      <c r="GXW17" s="39"/>
      <c r="GXX17" s="39"/>
      <c r="GXY17" s="39"/>
      <c r="GXZ17" s="39"/>
      <c r="GYA17" s="39"/>
      <c r="GYB17" s="39"/>
      <c r="GYC17" s="39"/>
      <c r="GYD17" s="39"/>
      <c r="GYE17" s="39"/>
      <c r="GYF17" s="39"/>
      <c r="GYG17" s="39"/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YS17" s="39"/>
      <c r="GYT17" s="39"/>
      <c r="GYU17" s="39"/>
      <c r="GYV17" s="39"/>
      <c r="GYW17" s="39"/>
      <c r="GYX17" s="39"/>
      <c r="GYY17" s="39"/>
      <c r="GYZ17" s="39"/>
      <c r="GZA17" s="39"/>
      <c r="GZB17" s="39"/>
      <c r="GZC17" s="39"/>
      <c r="GZD17" s="39"/>
      <c r="GZE17" s="39"/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GZQ17" s="39"/>
      <c r="GZR17" s="39"/>
      <c r="GZS17" s="39"/>
      <c r="GZT17" s="39"/>
      <c r="GZU17" s="39"/>
      <c r="GZV17" s="39"/>
      <c r="GZW17" s="39"/>
      <c r="GZX17" s="39"/>
      <c r="GZY17" s="39"/>
      <c r="GZZ17" s="39"/>
      <c r="HAA17" s="39"/>
      <c r="HAB17" s="39"/>
      <c r="HAC17" s="39"/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AO17" s="39"/>
      <c r="HAP17" s="39"/>
      <c r="HAQ17" s="39"/>
      <c r="HAR17" s="39"/>
      <c r="HAS17" s="39"/>
      <c r="HAT17" s="39"/>
      <c r="HAU17" s="39"/>
      <c r="HAV17" s="39"/>
      <c r="HAW17" s="39"/>
      <c r="HAX17" s="39"/>
      <c r="HAY17" s="39"/>
      <c r="HAZ17" s="39"/>
      <c r="HBA17" s="39"/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M17" s="39"/>
      <c r="HBN17" s="39"/>
      <c r="HBO17" s="39"/>
      <c r="HBP17" s="39"/>
      <c r="HBQ17" s="39"/>
      <c r="HBR17" s="39"/>
      <c r="HBS17" s="39"/>
      <c r="HBT17" s="39"/>
      <c r="HBU17" s="39"/>
      <c r="HBV17" s="39"/>
      <c r="HBW17" s="39"/>
      <c r="HBX17" s="39"/>
      <c r="HBY17" s="39"/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K17" s="39"/>
      <c r="HCL17" s="39"/>
      <c r="HCM17" s="39"/>
      <c r="HCN17" s="39"/>
      <c r="HCO17" s="39"/>
      <c r="HCP17" s="39"/>
      <c r="HCQ17" s="39"/>
      <c r="HCR17" s="39"/>
      <c r="HCS17" s="39"/>
      <c r="HCT17" s="39"/>
      <c r="HCU17" s="39"/>
      <c r="HCV17" s="39"/>
      <c r="HCW17" s="39"/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I17" s="39"/>
      <c r="HDJ17" s="39"/>
      <c r="HDK17" s="39"/>
      <c r="HDL17" s="39"/>
      <c r="HDM17" s="39"/>
      <c r="HDN17" s="39"/>
      <c r="HDO17" s="39"/>
      <c r="HDP17" s="39"/>
      <c r="HDQ17" s="39"/>
      <c r="HDR17" s="39"/>
      <c r="HDS17" s="39"/>
      <c r="HDT17" s="39"/>
      <c r="HDU17" s="39"/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G17" s="39"/>
      <c r="HEH17" s="39"/>
      <c r="HEI17" s="39"/>
      <c r="HEJ17" s="39"/>
      <c r="HEK17" s="39"/>
      <c r="HEL17" s="39"/>
      <c r="HEM17" s="39"/>
      <c r="HEN17" s="39"/>
      <c r="HEO17" s="39"/>
      <c r="HEP17" s="39"/>
      <c r="HEQ17" s="39"/>
      <c r="HER17" s="39"/>
      <c r="HES17" s="39"/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E17" s="39"/>
      <c r="HFF17" s="39"/>
      <c r="HFG17" s="39"/>
      <c r="HFH17" s="39"/>
      <c r="HFI17" s="39"/>
      <c r="HFJ17" s="39"/>
      <c r="HFK17" s="39"/>
      <c r="HFL17" s="39"/>
      <c r="HFM17" s="39"/>
      <c r="HFN17" s="39"/>
      <c r="HFO17" s="39"/>
      <c r="HFP17" s="39"/>
      <c r="HFQ17" s="39"/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C17" s="39"/>
      <c r="HGD17" s="39"/>
      <c r="HGE17" s="39"/>
      <c r="HGF17" s="39"/>
      <c r="HGG17" s="39"/>
      <c r="HGH17" s="39"/>
      <c r="HGI17" s="39"/>
      <c r="HGJ17" s="39"/>
      <c r="HGK17" s="39"/>
      <c r="HGL17" s="39"/>
      <c r="HGM17" s="39"/>
      <c r="HGN17" s="39"/>
      <c r="HGO17" s="39"/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A17" s="39"/>
      <c r="HHB17" s="39"/>
      <c r="HHC17" s="39"/>
      <c r="HHD17" s="39"/>
      <c r="HHE17" s="39"/>
      <c r="HHF17" s="39"/>
      <c r="HHG17" s="39"/>
      <c r="HHH17" s="39"/>
      <c r="HHI17" s="39"/>
      <c r="HHJ17" s="39"/>
      <c r="HHK17" s="39"/>
      <c r="HHL17" s="39"/>
      <c r="HHM17" s="39"/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HY17" s="39"/>
      <c r="HHZ17" s="39"/>
      <c r="HIA17" s="39"/>
      <c r="HIB17" s="39"/>
      <c r="HIC17" s="39"/>
      <c r="HID17" s="39"/>
      <c r="HIE17" s="39"/>
      <c r="HIF17" s="39"/>
      <c r="HIG17" s="39"/>
      <c r="HIH17" s="39"/>
      <c r="HII17" s="39"/>
      <c r="HIJ17" s="39"/>
      <c r="HIK17" s="39"/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IW17" s="39"/>
      <c r="HIX17" s="39"/>
      <c r="HIY17" s="39"/>
      <c r="HIZ17" s="39"/>
      <c r="HJA17" s="39"/>
      <c r="HJB17" s="39"/>
      <c r="HJC17" s="39"/>
      <c r="HJD17" s="39"/>
      <c r="HJE17" s="39"/>
      <c r="HJF17" s="39"/>
      <c r="HJG17" s="39"/>
      <c r="HJH17" s="39"/>
      <c r="HJI17" s="39"/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JU17" s="39"/>
      <c r="HJV17" s="39"/>
      <c r="HJW17" s="39"/>
      <c r="HJX17" s="39"/>
      <c r="HJY17" s="39"/>
      <c r="HJZ17" s="39"/>
      <c r="HKA17" s="39"/>
      <c r="HKB17" s="39"/>
      <c r="HKC17" s="39"/>
      <c r="HKD17" s="39"/>
      <c r="HKE17" s="39"/>
      <c r="HKF17" s="39"/>
      <c r="HKG17" s="39"/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KS17" s="39"/>
      <c r="HKT17" s="39"/>
      <c r="HKU17" s="39"/>
      <c r="HKV17" s="39"/>
      <c r="HKW17" s="39"/>
      <c r="HKX17" s="39"/>
      <c r="HKY17" s="39"/>
      <c r="HKZ17" s="39"/>
      <c r="HLA17" s="39"/>
      <c r="HLB17" s="39"/>
      <c r="HLC17" s="39"/>
      <c r="HLD17" s="39"/>
      <c r="HLE17" s="39"/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LQ17" s="39"/>
      <c r="HLR17" s="39"/>
      <c r="HLS17" s="39"/>
      <c r="HLT17" s="39"/>
      <c r="HLU17" s="39"/>
      <c r="HLV17" s="39"/>
      <c r="HLW17" s="39"/>
      <c r="HLX17" s="39"/>
      <c r="HLY17" s="39"/>
      <c r="HLZ17" s="39"/>
      <c r="HMA17" s="39"/>
      <c r="HMB17" s="39"/>
      <c r="HMC17" s="39"/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MO17" s="39"/>
      <c r="HMP17" s="39"/>
      <c r="HMQ17" s="39"/>
      <c r="HMR17" s="39"/>
      <c r="HMS17" s="39"/>
      <c r="HMT17" s="39"/>
      <c r="HMU17" s="39"/>
      <c r="HMV17" s="39"/>
      <c r="HMW17" s="39"/>
      <c r="HMX17" s="39"/>
      <c r="HMY17" s="39"/>
      <c r="HMZ17" s="39"/>
      <c r="HNA17" s="39"/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M17" s="39"/>
      <c r="HNN17" s="39"/>
      <c r="HNO17" s="39"/>
      <c r="HNP17" s="39"/>
      <c r="HNQ17" s="39"/>
      <c r="HNR17" s="39"/>
      <c r="HNS17" s="39"/>
      <c r="HNT17" s="39"/>
      <c r="HNU17" s="39"/>
      <c r="HNV17" s="39"/>
      <c r="HNW17" s="39"/>
      <c r="HNX17" s="39"/>
      <c r="HNY17" s="39"/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K17" s="39"/>
      <c r="HOL17" s="39"/>
      <c r="HOM17" s="39"/>
      <c r="HON17" s="39"/>
      <c r="HOO17" s="39"/>
      <c r="HOP17" s="39"/>
      <c r="HOQ17" s="39"/>
      <c r="HOR17" s="39"/>
      <c r="HOS17" s="39"/>
      <c r="HOT17" s="39"/>
      <c r="HOU17" s="39"/>
      <c r="HOV17" s="39"/>
      <c r="HOW17" s="39"/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I17" s="39"/>
      <c r="HPJ17" s="39"/>
      <c r="HPK17" s="39"/>
      <c r="HPL17" s="39"/>
      <c r="HPM17" s="39"/>
      <c r="HPN17" s="39"/>
      <c r="HPO17" s="39"/>
      <c r="HPP17" s="39"/>
      <c r="HPQ17" s="39"/>
      <c r="HPR17" s="39"/>
      <c r="HPS17" s="39"/>
      <c r="HPT17" s="39"/>
      <c r="HPU17" s="39"/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G17" s="39"/>
      <c r="HQH17" s="39"/>
      <c r="HQI17" s="39"/>
      <c r="HQJ17" s="39"/>
      <c r="HQK17" s="39"/>
      <c r="HQL17" s="39"/>
      <c r="HQM17" s="39"/>
      <c r="HQN17" s="39"/>
      <c r="HQO17" s="39"/>
      <c r="HQP17" s="39"/>
      <c r="HQQ17" s="39"/>
      <c r="HQR17" s="39"/>
      <c r="HQS17" s="39"/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E17" s="39"/>
      <c r="HRF17" s="39"/>
      <c r="HRG17" s="39"/>
      <c r="HRH17" s="39"/>
      <c r="HRI17" s="39"/>
      <c r="HRJ17" s="39"/>
      <c r="HRK17" s="39"/>
      <c r="HRL17" s="39"/>
      <c r="HRM17" s="39"/>
      <c r="HRN17" s="39"/>
      <c r="HRO17" s="39"/>
      <c r="HRP17" s="39"/>
      <c r="HRQ17" s="39"/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C17" s="39"/>
      <c r="HSD17" s="39"/>
      <c r="HSE17" s="39"/>
      <c r="HSF17" s="39"/>
      <c r="HSG17" s="39"/>
      <c r="HSH17" s="39"/>
      <c r="HSI17" s="39"/>
      <c r="HSJ17" s="39"/>
      <c r="HSK17" s="39"/>
      <c r="HSL17" s="39"/>
      <c r="HSM17" s="39"/>
      <c r="HSN17" s="39"/>
      <c r="HSO17" s="39"/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A17" s="39"/>
      <c r="HTB17" s="39"/>
      <c r="HTC17" s="39"/>
      <c r="HTD17" s="39"/>
      <c r="HTE17" s="39"/>
      <c r="HTF17" s="39"/>
      <c r="HTG17" s="39"/>
      <c r="HTH17" s="39"/>
      <c r="HTI17" s="39"/>
      <c r="HTJ17" s="39"/>
      <c r="HTK17" s="39"/>
      <c r="HTL17" s="39"/>
      <c r="HTM17" s="39"/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TY17" s="39"/>
      <c r="HTZ17" s="39"/>
      <c r="HUA17" s="39"/>
      <c r="HUB17" s="39"/>
      <c r="HUC17" s="39"/>
      <c r="HUD17" s="39"/>
      <c r="HUE17" s="39"/>
      <c r="HUF17" s="39"/>
      <c r="HUG17" s="39"/>
      <c r="HUH17" s="39"/>
      <c r="HUI17" s="39"/>
      <c r="HUJ17" s="39"/>
      <c r="HUK17" s="39"/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UW17" s="39"/>
      <c r="HUX17" s="39"/>
      <c r="HUY17" s="39"/>
      <c r="HUZ17" s="39"/>
      <c r="HVA17" s="39"/>
      <c r="HVB17" s="39"/>
      <c r="HVC17" s="39"/>
      <c r="HVD17" s="39"/>
      <c r="HVE17" s="39"/>
      <c r="HVF17" s="39"/>
      <c r="HVG17" s="39"/>
      <c r="HVH17" s="39"/>
      <c r="HVI17" s="39"/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VU17" s="39"/>
      <c r="HVV17" s="39"/>
      <c r="HVW17" s="39"/>
      <c r="HVX17" s="39"/>
      <c r="HVY17" s="39"/>
      <c r="HVZ17" s="39"/>
      <c r="HWA17" s="39"/>
      <c r="HWB17" s="39"/>
      <c r="HWC17" s="39"/>
      <c r="HWD17" s="39"/>
      <c r="HWE17" s="39"/>
      <c r="HWF17" s="39"/>
      <c r="HWG17" s="39"/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WS17" s="39"/>
      <c r="HWT17" s="39"/>
      <c r="HWU17" s="39"/>
      <c r="HWV17" s="39"/>
      <c r="HWW17" s="39"/>
      <c r="HWX17" s="39"/>
      <c r="HWY17" s="39"/>
      <c r="HWZ17" s="39"/>
      <c r="HXA17" s="39"/>
      <c r="HXB17" s="39"/>
      <c r="HXC17" s="39"/>
      <c r="HXD17" s="39"/>
      <c r="HXE17" s="39"/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XQ17" s="39"/>
      <c r="HXR17" s="39"/>
      <c r="HXS17" s="39"/>
      <c r="HXT17" s="39"/>
      <c r="HXU17" s="39"/>
      <c r="HXV17" s="39"/>
      <c r="HXW17" s="39"/>
      <c r="HXX17" s="39"/>
      <c r="HXY17" s="39"/>
      <c r="HXZ17" s="39"/>
      <c r="HYA17" s="39"/>
      <c r="HYB17" s="39"/>
      <c r="HYC17" s="39"/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YO17" s="39"/>
      <c r="HYP17" s="39"/>
      <c r="HYQ17" s="39"/>
      <c r="HYR17" s="39"/>
      <c r="HYS17" s="39"/>
      <c r="HYT17" s="39"/>
      <c r="HYU17" s="39"/>
      <c r="HYV17" s="39"/>
      <c r="HYW17" s="39"/>
      <c r="HYX17" s="39"/>
      <c r="HYY17" s="39"/>
      <c r="HYZ17" s="39"/>
      <c r="HZA17" s="39"/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M17" s="39"/>
      <c r="HZN17" s="39"/>
      <c r="HZO17" s="39"/>
      <c r="HZP17" s="39"/>
      <c r="HZQ17" s="39"/>
      <c r="HZR17" s="39"/>
      <c r="HZS17" s="39"/>
      <c r="HZT17" s="39"/>
      <c r="HZU17" s="39"/>
      <c r="HZV17" s="39"/>
      <c r="HZW17" s="39"/>
      <c r="HZX17" s="39"/>
      <c r="HZY17" s="39"/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K17" s="39"/>
      <c r="IAL17" s="39"/>
      <c r="IAM17" s="39"/>
      <c r="IAN17" s="39"/>
      <c r="IAO17" s="39"/>
      <c r="IAP17" s="39"/>
      <c r="IAQ17" s="39"/>
      <c r="IAR17" s="39"/>
      <c r="IAS17" s="39"/>
      <c r="IAT17" s="39"/>
      <c r="IAU17" s="39"/>
      <c r="IAV17" s="39"/>
      <c r="IAW17" s="39"/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I17" s="39"/>
      <c r="IBJ17" s="39"/>
      <c r="IBK17" s="39"/>
      <c r="IBL17" s="39"/>
      <c r="IBM17" s="39"/>
      <c r="IBN17" s="39"/>
      <c r="IBO17" s="39"/>
      <c r="IBP17" s="39"/>
      <c r="IBQ17" s="39"/>
      <c r="IBR17" s="39"/>
      <c r="IBS17" s="39"/>
      <c r="IBT17" s="39"/>
      <c r="IBU17" s="39"/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G17" s="39"/>
      <c r="ICH17" s="39"/>
      <c r="ICI17" s="39"/>
      <c r="ICJ17" s="39"/>
      <c r="ICK17" s="39"/>
      <c r="ICL17" s="39"/>
      <c r="ICM17" s="39"/>
      <c r="ICN17" s="39"/>
      <c r="ICO17" s="39"/>
      <c r="ICP17" s="39"/>
      <c r="ICQ17" s="39"/>
      <c r="ICR17" s="39"/>
      <c r="ICS17" s="39"/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E17" s="39"/>
      <c r="IDF17" s="39"/>
      <c r="IDG17" s="39"/>
      <c r="IDH17" s="39"/>
      <c r="IDI17" s="39"/>
      <c r="IDJ17" s="39"/>
      <c r="IDK17" s="39"/>
      <c r="IDL17" s="39"/>
      <c r="IDM17" s="39"/>
      <c r="IDN17" s="39"/>
      <c r="IDO17" s="39"/>
      <c r="IDP17" s="39"/>
      <c r="IDQ17" s="39"/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C17" s="39"/>
      <c r="IED17" s="39"/>
      <c r="IEE17" s="39"/>
      <c r="IEF17" s="39"/>
      <c r="IEG17" s="39"/>
      <c r="IEH17" s="39"/>
      <c r="IEI17" s="39"/>
      <c r="IEJ17" s="39"/>
      <c r="IEK17" s="39"/>
      <c r="IEL17" s="39"/>
      <c r="IEM17" s="39"/>
      <c r="IEN17" s="39"/>
      <c r="IEO17" s="39"/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A17" s="39"/>
      <c r="IFB17" s="39"/>
      <c r="IFC17" s="39"/>
      <c r="IFD17" s="39"/>
      <c r="IFE17" s="39"/>
      <c r="IFF17" s="39"/>
      <c r="IFG17" s="39"/>
      <c r="IFH17" s="39"/>
      <c r="IFI17" s="39"/>
      <c r="IFJ17" s="39"/>
      <c r="IFK17" s="39"/>
      <c r="IFL17" s="39"/>
      <c r="IFM17" s="39"/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FY17" s="39"/>
      <c r="IFZ17" s="39"/>
      <c r="IGA17" s="39"/>
      <c r="IGB17" s="39"/>
      <c r="IGC17" s="39"/>
      <c r="IGD17" s="39"/>
      <c r="IGE17" s="39"/>
      <c r="IGF17" s="39"/>
      <c r="IGG17" s="39"/>
      <c r="IGH17" s="39"/>
      <c r="IGI17" s="39"/>
      <c r="IGJ17" s="39"/>
      <c r="IGK17" s="39"/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GW17" s="39"/>
      <c r="IGX17" s="39"/>
      <c r="IGY17" s="39"/>
      <c r="IGZ17" s="39"/>
      <c r="IHA17" s="39"/>
      <c r="IHB17" s="39"/>
      <c r="IHC17" s="39"/>
      <c r="IHD17" s="39"/>
      <c r="IHE17" s="39"/>
      <c r="IHF17" s="39"/>
      <c r="IHG17" s="39"/>
      <c r="IHH17" s="39"/>
      <c r="IHI17" s="39"/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HU17" s="39"/>
      <c r="IHV17" s="39"/>
      <c r="IHW17" s="39"/>
      <c r="IHX17" s="39"/>
      <c r="IHY17" s="39"/>
      <c r="IHZ17" s="39"/>
      <c r="IIA17" s="39"/>
      <c r="IIB17" s="39"/>
      <c r="IIC17" s="39"/>
      <c r="IID17" s="39"/>
      <c r="IIE17" s="39"/>
      <c r="IIF17" s="39"/>
      <c r="IIG17" s="39"/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IS17" s="39"/>
      <c r="IIT17" s="39"/>
      <c r="IIU17" s="39"/>
      <c r="IIV17" s="39"/>
      <c r="IIW17" s="39"/>
      <c r="IIX17" s="39"/>
      <c r="IIY17" s="39"/>
      <c r="IIZ17" s="39"/>
      <c r="IJA17" s="39"/>
      <c r="IJB17" s="39"/>
      <c r="IJC17" s="39"/>
      <c r="IJD17" s="39"/>
      <c r="IJE17" s="39"/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JQ17" s="39"/>
      <c r="IJR17" s="39"/>
      <c r="IJS17" s="39"/>
      <c r="IJT17" s="39"/>
      <c r="IJU17" s="39"/>
      <c r="IJV17" s="39"/>
      <c r="IJW17" s="39"/>
      <c r="IJX17" s="39"/>
      <c r="IJY17" s="39"/>
      <c r="IJZ17" s="39"/>
      <c r="IKA17" s="39"/>
      <c r="IKB17" s="39"/>
      <c r="IKC17" s="39"/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KO17" s="39"/>
      <c r="IKP17" s="39"/>
      <c r="IKQ17" s="39"/>
      <c r="IKR17" s="39"/>
      <c r="IKS17" s="39"/>
      <c r="IKT17" s="39"/>
      <c r="IKU17" s="39"/>
      <c r="IKV17" s="39"/>
      <c r="IKW17" s="39"/>
      <c r="IKX17" s="39"/>
      <c r="IKY17" s="39"/>
      <c r="IKZ17" s="39"/>
      <c r="ILA17" s="39"/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M17" s="39"/>
      <c r="ILN17" s="39"/>
      <c r="ILO17" s="39"/>
      <c r="ILP17" s="39"/>
      <c r="ILQ17" s="39"/>
      <c r="ILR17" s="39"/>
      <c r="ILS17" s="39"/>
      <c r="ILT17" s="39"/>
      <c r="ILU17" s="39"/>
      <c r="ILV17" s="39"/>
      <c r="ILW17" s="39"/>
      <c r="ILX17" s="39"/>
      <c r="ILY17" s="39"/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K17" s="39"/>
      <c r="IML17" s="39"/>
      <c r="IMM17" s="39"/>
      <c r="IMN17" s="39"/>
      <c r="IMO17" s="39"/>
      <c r="IMP17" s="39"/>
      <c r="IMQ17" s="39"/>
      <c r="IMR17" s="39"/>
      <c r="IMS17" s="39"/>
      <c r="IMT17" s="39"/>
      <c r="IMU17" s="39"/>
      <c r="IMV17" s="39"/>
      <c r="IMW17" s="39"/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I17" s="39"/>
      <c r="INJ17" s="39"/>
      <c r="INK17" s="39"/>
      <c r="INL17" s="39"/>
      <c r="INM17" s="39"/>
      <c r="INN17" s="39"/>
      <c r="INO17" s="39"/>
      <c r="INP17" s="39"/>
      <c r="INQ17" s="39"/>
      <c r="INR17" s="39"/>
      <c r="INS17" s="39"/>
      <c r="INT17" s="39"/>
      <c r="INU17" s="39"/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G17" s="39"/>
      <c r="IOH17" s="39"/>
      <c r="IOI17" s="39"/>
      <c r="IOJ17" s="39"/>
      <c r="IOK17" s="39"/>
      <c r="IOL17" s="39"/>
      <c r="IOM17" s="39"/>
      <c r="ION17" s="39"/>
      <c r="IOO17" s="39"/>
      <c r="IOP17" s="39"/>
      <c r="IOQ17" s="39"/>
      <c r="IOR17" s="39"/>
      <c r="IOS17" s="39"/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E17" s="39"/>
      <c r="IPF17" s="39"/>
      <c r="IPG17" s="39"/>
      <c r="IPH17" s="39"/>
      <c r="IPI17" s="39"/>
      <c r="IPJ17" s="39"/>
      <c r="IPK17" s="39"/>
      <c r="IPL17" s="39"/>
      <c r="IPM17" s="39"/>
      <c r="IPN17" s="39"/>
      <c r="IPO17" s="39"/>
      <c r="IPP17" s="39"/>
      <c r="IPQ17" s="39"/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C17" s="39"/>
      <c r="IQD17" s="39"/>
      <c r="IQE17" s="39"/>
      <c r="IQF17" s="39"/>
      <c r="IQG17" s="39"/>
      <c r="IQH17" s="39"/>
      <c r="IQI17" s="39"/>
      <c r="IQJ17" s="39"/>
      <c r="IQK17" s="39"/>
      <c r="IQL17" s="39"/>
      <c r="IQM17" s="39"/>
      <c r="IQN17" s="39"/>
      <c r="IQO17" s="39"/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A17" s="39"/>
      <c r="IRB17" s="39"/>
      <c r="IRC17" s="39"/>
      <c r="IRD17" s="39"/>
      <c r="IRE17" s="39"/>
      <c r="IRF17" s="39"/>
      <c r="IRG17" s="39"/>
      <c r="IRH17" s="39"/>
      <c r="IRI17" s="39"/>
      <c r="IRJ17" s="39"/>
      <c r="IRK17" s="39"/>
      <c r="IRL17" s="39"/>
      <c r="IRM17" s="39"/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RY17" s="39"/>
      <c r="IRZ17" s="39"/>
      <c r="ISA17" s="39"/>
      <c r="ISB17" s="39"/>
      <c r="ISC17" s="39"/>
      <c r="ISD17" s="39"/>
      <c r="ISE17" s="39"/>
      <c r="ISF17" s="39"/>
      <c r="ISG17" s="39"/>
      <c r="ISH17" s="39"/>
      <c r="ISI17" s="39"/>
      <c r="ISJ17" s="39"/>
      <c r="ISK17" s="39"/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SW17" s="39"/>
      <c r="ISX17" s="39"/>
      <c r="ISY17" s="39"/>
      <c r="ISZ17" s="39"/>
      <c r="ITA17" s="39"/>
      <c r="ITB17" s="39"/>
      <c r="ITC17" s="39"/>
      <c r="ITD17" s="39"/>
      <c r="ITE17" s="39"/>
      <c r="ITF17" s="39"/>
      <c r="ITG17" s="39"/>
      <c r="ITH17" s="39"/>
      <c r="ITI17" s="39"/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TU17" s="39"/>
      <c r="ITV17" s="39"/>
      <c r="ITW17" s="39"/>
      <c r="ITX17" s="39"/>
      <c r="ITY17" s="39"/>
      <c r="ITZ17" s="39"/>
      <c r="IUA17" s="39"/>
      <c r="IUB17" s="39"/>
      <c r="IUC17" s="39"/>
      <c r="IUD17" s="39"/>
      <c r="IUE17" s="39"/>
      <c r="IUF17" s="39"/>
      <c r="IUG17" s="39"/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US17" s="39"/>
      <c r="IUT17" s="39"/>
      <c r="IUU17" s="39"/>
      <c r="IUV17" s="39"/>
      <c r="IUW17" s="39"/>
      <c r="IUX17" s="39"/>
      <c r="IUY17" s="39"/>
      <c r="IUZ17" s="39"/>
      <c r="IVA17" s="39"/>
      <c r="IVB17" s="39"/>
      <c r="IVC17" s="39"/>
      <c r="IVD17" s="39"/>
      <c r="IVE17" s="39"/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VQ17" s="39"/>
      <c r="IVR17" s="39"/>
      <c r="IVS17" s="39"/>
      <c r="IVT17" s="39"/>
      <c r="IVU17" s="39"/>
      <c r="IVV17" s="39"/>
      <c r="IVW17" s="39"/>
      <c r="IVX17" s="39"/>
      <c r="IVY17" s="39"/>
      <c r="IVZ17" s="39"/>
      <c r="IWA17" s="39"/>
      <c r="IWB17" s="39"/>
      <c r="IWC17" s="39"/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WO17" s="39"/>
      <c r="IWP17" s="39"/>
      <c r="IWQ17" s="39"/>
      <c r="IWR17" s="39"/>
      <c r="IWS17" s="39"/>
      <c r="IWT17" s="39"/>
      <c r="IWU17" s="39"/>
      <c r="IWV17" s="39"/>
      <c r="IWW17" s="39"/>
      <c r="IWX17" s="39"/>
      <c r="IWY17" s="39"/>
      <c r="IWZ17" s="39"/>
      <c r="IXA17" s="39"/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M17" s="39"/>
      <c r="IXN17" s="39"/>
      <c r="IXO17" s="39"/>
      <c r="IXP17" s="39"/>
      <c r="IXQ17" s="39"/>
      <c r="IXR17" s="39"/>
      <c r="IXS17" s="39"/>
      <c r="IXT17" s="39"/>
      <c r="IXU17" s="39"/>
      <c r="IXV17" s="39"/>
      <c r="IXW17" s="39"/>
      <c r="IXX17" s="39"/>
      <c r="IXY17" s="39"/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K17" s="39"/>
      <c r="IYL17" s="39"/>
      <c r="IYM17" s="39"/>
      <c r="IYN17" s="39"/>
      <c r="IYO17" s="39"/>
      <c r="IYP17" s="39"/>
      <c r="IYQ17" s="39"/>
      <c r="IYR17" s="39"/>
      <c r="IYS17" s="39"/>
      <c r="IYT17" s="39"/>
      <c r="IYU17" s="39"/>
      <c r="IYV17" s="39"/>
      <c r="IYW17" s="39"/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I17" s="39"/>
      <c r="IZJ17" s="39"/>
      <c r="IZK17" s="39"/>
      <c r="IZL17" s="39"/>
      <c r="IZM17" s="39"/>
      <c r="IZN17" s="39"/>
      <c r="IZO17" s="39"/>
      <c r="IZP17" s="39"/>
      <c r="IZQ17" s="39"/>
      <c r="IZR17" s="39"/>
      <c r="IZS17" s="39"/>
      <c r="IZT17" s="39"/>
      <c r="IZU17" s="39"/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G17" s="39"/>
      <c r="JAH17" s="39"/>
      <c r="JAI17" s="39"/>
      <c r="JAJ17" s="39"/>
      <c r="JAK17" s="39"/>
      <c r="JAL17" s="39"/>
      <c r="JAM17" s="39"/>
      <c r="JAN17" s="39"/>
      <c r="JAO17" s="39"/>
      <c r="JAP17" s="39"/>
      <c r="JAQ17" s="39"/>
      <c r="JAR17" s="39"/>
      <c r="JAS17" s="39"/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E17" s="39"/>
      <c r="JBF17" s="39"/>
      <c r="JBG17" s="39"/>
      <c r="JBH17" s="39"/>
      <c r="JBI17" s="39"/>
      <c r="JBJ17" s="39"/>
      <c r="JBK17" s="39"/>
      <c r="JBL17" s="39"/>
      <c r="JBM17" s="39"/>
      <c r="JBN17" s="39"/>
      <c r="JBO17" s="39"/>
      <c r="JBP17" s="39"/>
      <c r="JBQ17" s="39"/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C17" s="39"/>
      <c r="JCD17" s="39"/>
      <c r="JCE17" s="39"/>
      <c r="JCF17" s="39"/>
      <c r="JCG17" s="39"/>
      <c r="JCH17" s="39"/>
      <c r="JCI17" s="39"/>
      <c r="JCJ17" s="39"/>
      <c r="JCK17" s="39"/>
      <c r="JCL17" s="39"/>
      <c r="JCM17" s="39"/>
      <c r="JCN17" s="39"/>
      <c r="JCO17" s="39"/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A17" s="39"/>
      <c r="JDB17" s="39"/>
      <c r="JDC17" s="39"/>
      <c r="JDD17" s="39"/>
      <c r="JDE17" s="39"/>
      <c r="JDF17" s="39"/>
      <c r="JDG17" s="39"/>
      <c r="JDH17" s="39"/>
      <c r="JDI17" s="39"/>
      <c r="JDJ17" s="39"/>
      <c r="JDK17" s="39"/>
      <c r="JDL17" s="39"/>
      <c r="JDM17" s="39"/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DY17" s="39"/>
      <c r="JDZ17" s="39"/>
      <c r="JEA17" s="39"/>
      <c r="JEB17" s="39"/>
      <c r="JEC17" s="39"/>
      <c r="JED17" s="39"/>
      <c r="JEE17" s="39"/>
      <c r="JEF17" s="39"/>
      <c r="JEG17" s="39"/>
      <c r="JEH17" s="39"/>
      <c r="JEI17" s="39"/>
      <c r="JEJ17" s="39"/>
      <c r="JEK17" s="39"/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EW17" s="39"/>
      <c r="JEX17" s="39"/>
      <c r="JEY17" s="39"/>
      <c r="JEZ17" s="39"/>
      <c r="JFA17" s="39"/>
      <c r="JFB17" s="39"/>
      <c r="JFC17" s="39"/>
      <c r="JFD17" s="39"/>
      <c r="JFE17" s="39"/>
      <c r="JFF17" s="39"/>
      <c r="JFG17" s="39"/>
      <c r="JFH17" s="39"/>
      <c r="JFI17" s="39"/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FU17" s="39"/>
      <c r="JFV17" s="39"/>
      <c r="JFW17" s="39"/>
      <c r="JFX17" s="39"/>
      <c r="JFY17" s="39"/>
      <c r="JFZ17" s="39"/>
      <c r="JGA17" s="39"/>
      <c r="JGB17" s="39"/>
      <c r="JGC17" s="39"/>
      <c r="JGD17" s="39"/>
      <c r="JGE17" s="39"/>
      <c r="JGF17" s="39"/>
      <c r="JGG17" s="39"/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GS17" s="39"/>
      <c r="JGT17" s="39"/>
      <c r="JGU17" s="39"/>
      <c r="JGV17" s="39"/>
      <c r="JGW17" s="39"/>
      <c r="JGX17" s="39"/>
      <c r="JGY17" s="39"/>
      <c r="JGZ17" s="39"/>
      <c r="JHA17" s="39"/>
      <c r="JHB17" s="39"/>
      <c r="JHC17" s="39"/>
      <c r="JHD17" s="39"/>
      <c r="JHE17" s="39"/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HQ17" s="39"/>
      <c r="JHR17" s="39"/>
      <c r="JHS17" s="39"/>
      <c r="JHT17" s="39"/>
      <c r="JHU17" s="39"/>
      <c r="JHV17" s="39"/>
      <c r="JHW17" s="39"/>
      <c r="JHX17" s="39"/>
      <c r="JHY17" s="39"/>
      <c r="JHZ17" s="39"/>
      <c r="JIA17" s="39"/>
      <c r="JIB17" s="39"/>
      <c r="JIC17" s="39"/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IO17" s="39"/>
      <c r="JIP17" s="39"/>
      <c r="JIQ17" s="39"/>
      <c r="JIR17" s="39"/>
      <c r="JIS17" s="39"/>
      <c r="JIT17" s="39"/>
      <c r="JIU17" s="39"/>
      <c r="JIV17" s="39"/>
      <c r="JIW17" s="39"/>
      <c r="JIX17" s="39"/>
      <c r="JIY17" s="39"/>
      <c r="JIZ17" s="39"/>
      <c r="JJA17" s="39"/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M17" s="39"/>
      <c r="JJN17" s="39"/>
      <c r="JJO17" s="39"/>
      <c r="JJP17" s="39"/>
      <c r="JJQ17" s="39"/>
      <c r="JJR17" s="39"/>
      <c r="JJS17" s="39"/>
      <c r="JJT17" s="39"/>
      <c r="JJU17" s="39"/>
      <c r="JJV17" s="39"/>
      <c r="JJW17" s="39"/>
      <c r="JJX17" s="39"/>
      <c r="JJY17" s="39"/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K17" s="39"/>
      <c r="JKL17" s="39"/>
      <c r="JKM17" s="39"/>
      <c r="JKN17" s="39"/>
      <c r="JKO17" s="39"/>
      <c r="JKP17" s="39"/>
      <c r="JKQ17" s="39"/>
      <c r="JKR17" s="39"/>
      <c r="JKS17" s="39"/>
      <c r="JKT17" s="39"/>
      <c r="JKU17" s="39"/>
      <c r="JKV17" s="39"/>
      <c r="JKW17" s="39"/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I17" s="39"/>
      <c r="JLJ17" s="39"/>
      <c r="JLK17" s="39"/>
      <c r="JLL17" s="39"/>
      <c r="JLM17" s="39"/>
      <c r="JLN17" s="39"/>
      <c r="JLO17" s="39"/>
      <c r="JLP17" s="39"/>
      <c r="JLQ17" s="39"/>
      <c r="JLR17" s="39"/>
      <c r="JLS17" s="39"/>
      <c r="JLT17" s="39"/>
      <c r="JLU17" s="39"/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G17" s="39"/>
      <c r="JMH17" s="39"/>
      <c r="JMI17" s="39"/>
      <c r="JMJ17" s="39"/>
      <c r="JMK17" s="39"/>
      <c r="JML17" s="39"/>
      <c r="JMM17" s="39"/>
      <c r="JMN17" s="39"/>
      <c r="JMO17" s="39"/>
      <c r="JMP17" s="39"/>
      <c r="JMQ17" s="39"/>
      <c r="JMR17" s="39"/>
      <c r="JMS17" s="39"/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E17" s="39"/>
      <c r="JNF17" s="39"/>
      <c r="JNG17" s="39"/>
      <c r="JNH17" s="39"/>
      <c r="JNI17" s="39"/>
      <c r="JNJ17" s="39"/>
      <c r="JNK17" s="39"/>
      <c r="JNL17" s="39"/>
      <c r="JNM17" s="39"/>
      <c r="JNN17" s="39"/>
      <c r="JNO17" s="39"/>
      <c r="JNP17" s="39"/>
      <c r="JNQ17" s="39"/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C17" s="39"/>
      <c r="JOD17" s="39"/>
      <c r="JOE17" s="39"/>
      <c r="JOF17" s="39"/>
      <c r="JOG17" s="39"/>
      <c r="JOH17" s="39"/>
      <c r="JOI17" s="39"/>
      <c r="JOJ17" s="39"/>
      <c r="JOK17" s="39"/>
      <c r="JOL17" s="39"/>
      <c r="JOM17" s="39"/>
      <c r="JON17" s="39"/>
      <c r="JOO17" s="39"/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A17" s="39"/>
      <c r="JPB17" s="39"/>
      <c r="JPC17" s="39"/>
      <c r="JPD17" s="39"/>
      <c r="JPE17" s="39"/>
      <c r="JPF17" s="39"/>
      <c r="JPG17" s="39"/>
      <c r="JPH17" s="39"/>
      <c r="JPI17" s="39"/>
      <c r="JPJ17" s="39"/>
      <c r="JPK17" s="39"/>
      <c r="JPL17" s="39"/>
      <c r="JPM17" s="39"/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PY17" s="39"/>
      <c r="JPZ17" s="39"/>
      <c r="JQA17" s="39"/>
      <c r="JQB17" s="39"/>
      <c r="JQC17" s="39"/>
      <c r="JQD17" s="39"/>
      <c r="JQE17" s="39"/>
      <c r="JQF17" s="39"/>
      <c r="JQG17" s="39"/>
      <c r="JQH17" s="39"/>
      <c r="JQI17" s="39"/>
      <c r="JQJ17" s="39"/>
      <c r="JQK17" s="39"/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QW17" s="39"/>
      <c r="JQX17" s="39"/>
      <c r="JQY17" s="39"/>
      <c r="JQZ17" s="39"/>
      <c r="JRA17" s="39"/>
      <c r="JRB17" s="39"/>
      <c r="JRC17" s="39"/>
      <c r="JRD17" s="39"/>
      <c r="JRE17" s="39"/>
      <c r="JRF17" s="39"/>
      <c r="JRG17" s="39"/>
      <c r="JRH17" s="39"/>
      <c r="JRI17" s="39"/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RU17" s="39"/>
      <c r="JRV17" s="39"/>
      <c r="JRW17" s="39"/>
      <c r="JRX17" s="39"/>
      <c r="JRY17" s="39"/>
      <c r="JRZ17" s="39"/>
      <c r="JSA17" s="39"/>
      <c r="JSB17" s="39"/>
      <c r="JSC17" s="39"/>
      <c r="JSD17" s="39"/>
      <c r="JSE17" s="39"/>
      <c r="JSF17" s="39"/>
      <c r="JSG17" s="39"/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SS17" s="39"/>
      <c r="JST17" s="39"/>
      <c r="JSU17" s="39"/>
      <c r="JSV17" s="39"/>
      <c r="JSW17" s="39"/>
      <c r="JSX17" s="39"/>
      <c r="JSY17" s="39"/>
      <c r="JSZ17" s="39"/>
      <c r="JTA17" s="39"/>
      <c r="JTB17" s="39"/>
      <c r="JTC17" s="39"/>
      <c r="JTD17" s="39"/>
      <c r="JTE17" s="39"/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TQ17" s="39"/>
      <c r="JTR17" s="39"/>
      <c r="JTS17" s="39"/>
      <c r="JTT17" s="39"/>
      <c r="JTU17" s="39"/>
      <c r="JTV17" s="39"/>
      <c r="JTW17" s="39"/>
      <c r="JTX17" s="39"/>
      <c r="JTY17" s="39"/>
      <c r="JTZ17" s="39"/>
      <c r="JUA17" s="39"/>
      <c r="JUB17" s="39"/>
      <c r="JUC17" s="39"/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UO17" s="39"/>
      <c r="JUP17" s="39"/>
      <c r="JUQ17" s="39"/>
      <c r="JUR17" s="39"/>
      <c r="JUS17" s="39"/>
      <c r="JUT17" s="39"/>
      <c r="JUU17" s="39"/>
      <c r="JUV17" s="39"/>
      <c r="JUW17" s="39"/>
      <c r="JUX17" s="39"/>
      <c r="JUY17" s="39"/>
      <c r="JUZ17" s="39"/>
      <c r="JVA17" s="39"/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M17" s="39"/>
      <c r="JVN17" s="39"/>
      <c r="JVO17" s="39"/>
      <c r="JVP17" s="39"/>
      <c r="JVQ17" s="39"/>
      <c r="JVR17" s="39"/>
      <c r="JVS17" s="39"/>
      <c r="JVT17" s="39"/>
      <c r="JVU17" s="39"/>
      <c r="JVV17" s="39"/>
      <c r="JVW17" s="39"/>
      <c r="JVX17" s="39"/>
      <c r="JVY17" s="39"/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K17" s="39"/>
      <c r="JWL17" s="39"/>
      <c r="JWM17" s="39"/>
      <c r="JWN17" s="39"/>
      <c r="JWO17" s="39"/>
      <c r="JWP17" s="39"/>
      <c r="JWQ17" s="39"/>
      <c r="JWR17" s="39"/>
      <c r="JWS17" s="39"/>
      <c r="JWT17" s="39"/>
      <c r="JWU17" s="39"/>
      <c r="JWV17" s="39"/>
      <c r="JWW17" s="39"/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I17" s="39"/>
      <c r="JXJ17" s="39"/>
      <c r="JXK17" s="39"/>
      <c r="JXL17" s="39"/>
      <c r="JXM17" s="39"/>
      <c r="JXN17" s="39"/>
      <c r="JXO17" s="39"/>
      <c r="JXP17" s="39"/>
      <c r="JXQ17" s="39"/>
      <c r="JXR17" s="39"/>
      <c r="JXS17" s="39"/>
      <c r="JXT17" s="39"/>
      <c r="JXU17" s="39"/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G17" s="39"/>
      <c r="JYH17" s="39"/>
      <c r="JYI17" s="39"/>
      <c r="JYJ17" s="39"/>
      <c r="JYK17" s="39"/>
      <c r="JYL17" s="39"/>
      <c r="JYM17" s="39"/>
      <c r="JYN17" s="39"/>
      <c r="JYO17" s="39"/>
      <c r="JYP17" s="39"/>
      <c r="JYQ17" s="39"/>
      <c r="JYR17" s="39"/>
      <c r="JYS17" s="39"/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E17" s="39"/>
      <c r="JZF17" s="39"/>
      <c r="JZG17" s="39"/>
      <c r="JZH17" s="39"/>
      <c r="JZI17" s="39"/>
      <c r="JZJ17" s="39"/>
      <c r="JZK17" s="39"/>
      <c r="JZL17" s="39"/>
      <c r="JZM17" s="39"/>
      <c r="JZN17" s="39"/>
      <c r="JZO17" s="39"/>
      <c r="JZP17" s="39"/>
      <c r="JZQ17" s="39"/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C17" s="39"/>
      <c r="KAD17" s="39"/>
      <c r="KAE17" s="39"/>
      <c r="KAF17" s="39"/>
      <c r="KAG17" s="39"/>
      <c r="KAH17" s="39"/>
      <c r="KAI17" s="39"/>
      <c r="KAJ17" s="39"/>
      <c r="KAK17" s="39"/>
      <c r="KAL17" s="39"/>
      <c r="KAM17" s="39"/>
      <c r="KAN17" s="39"/>
      <c r="KAO17" s="39"/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A17" s="39"/>
      <c r="KBB17" s="39"/>
      <c r="KBC17" s="39"/>
      <c r="KBD17" s="39"/>
      <c r="KBE17" s="39"/>
      <c r="KBF17" s="39"/>
      <c r="KBG17" s="39"/>
      <c r="KBH17" s="39"/>
      <c r="KBI17" s="39"/>
      <c r="KBJ17" s="39"/>
      <c r="KBK17" s="39"/>
      <c r="KBL17" s="39"/>
      <c r="KBM17" s="39"/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BY17" s="39"/>
      <c r="KBZ17" s="39"/>
      <c r="KCA17" s="39"/>
      <c r="KCB17" s="39"/>
      <c r="KCC17" s="39"/>
      <c r="KCD17" s="39"/>
      <c r="KCE17" s="39"/>
      <c r="KCF17" s="39"/>
      <c r="KCG17" s="39"/>
      <c r="KCH17" s="39"/>
      <c r="KCI17" s="39"/>
      <c r="KCJ17" s="39"/>
      <c r="KCK17" s="39"/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CW17" s="39"/>
      <c r="KCX17" s="39"/>
      <c r="KCY17" s="39"/>
      <c r="KCZ17" s="39"/>
      <c r="KDA17" s="39"/>
      <c r="KDB17" s="39"/>
      <c r="KDC17" s="39"/>
      <c r="KDD17" s="39"/>
      <c r="KDE17" s="39"/>
      <c r="KDF17" s="39"/>
      <c r="KDG17" s="39"/>
      <c r="KDH17" s="39"/>
      <c r="KDI17" s="39"/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DU17" s="39"/>
      <c r="KDV17" s="39"/>
      <c r="KDW17" s="39"/>
      <c r="KDX17" s="39"/>
      <c r="KDY17" s="39"/>
      <c r="KDZ17" s="39"/>
      <c r="KEA17" s="39"/>
      <c r="KEB17" s="39"/>
      <c r="KEC17" s="39"/>
      <c r="KED17" s="39"/>
      <c r="KEE17" s="39"/>
      <c r="KEF17" s="39"/>
      <c r="KEG17" s="39"/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ES17" s="39"/>
      <c r="KET17" s="39"/>
      <c r="KEU17" s="39"/>
      <c r="KEV17" s="39"/>
      <c r="KEW17" s="39"/>
      <c r="KEX17" s="39"/>
      <c r="KEY17" s="39"/>
      <c r="KEZ17" s="39"/>
      <c r="KFA17" s="39"/>
      <c r="KFB17" s="39"/>
      <c r="KFC17" s="39"/>
      <c r="KFD17" s="39"/>
      <c r="KFE17" s="39"/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FQ17" s="39"/>
      <c r="KFR17" s="39"/>
      <c r="KFS17" s="39"/>
      <c r="KFT17" s="39"/>
      <c r="KFU17" s="39"/>
      <c r="KFV17" s="39"/>
      <c r="KFW17" s="39"/>
      <c r="KFX17" s="39"/>
      <c r="KFY17" s="39"/>
      <c r="KFZ17" s="39"/>
      <c r="KGA17" s="39"/>
      <c r="KGB17" s="39"/>
      <c r="KGC17" s="39"/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GO17" s="39"/>
      <c r="KGP17" s="39"/>
      <c r="KGQ17" s="39"/>
      <c r="KGR17" s="39"/>
      <c r="KGS17" s="39"/>
      <c r="KGT17" s="39"/>
      <c r="KGU17" s="39"/>
      <c r="KGV17" s="39"/>
      <c r="KGW17" s="39"/>
      <c r="KGX17" s="39"/>
      <c r="KGY17" s="39"/>
      <c r="KGZ17" s="39"/>
      <c r="KHA17" s="39"/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M17" s="39"/>
      <c r="KHN17" s="39"/>
      <c r="KHO17" s="39"/>
      <c r="KHP17" s="39"/>
      <c r="KHQ17" s="39"/>
      <c r="KHR17" s="39"/>
      <c r="KHS17" s="39"/>
      <c r="KHT17" s="39"/>
      <c r="KHU17" s="39"/>
      <c r="KHV17" s="39"/>
      <c r="KHW17" s="39"/>
      <c r="KHX17" s="39"/>
      <c r="KHY17" s="39"/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K17" s="39"/>
      <c r="KIL17" s="39"/>
      <c r="KIM17" s="39"/>
      <c r="KIN17" s="39"/>
      <c r="KIO17" s="39"/>
      <c r="KIP17" s="39"/>
      <c r="KIQ17" s="39"/>
      <c r="KIR17" s="39"/>
      <c r="KIS17" s="39"/>
      <c r="KIT17" s="39"/>
      <c r="KIU17" s="39"/>
      <c r="KIV17" s="39"/>
      <c r="KIW17" s="39"/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I17" s="39"/>
      <c r="KJJ17" s="39"/>
      <c r="KJK17" s="39"/>
      <c r="KJL17" s="39"/>
      <c r="KJM17" s="39"/>
      <c r="KJN17" s="39"/>
      <c r="KJO17" s="39"/>
      <c r="KJP17" s="39"/>
      <c r="KJQ17" s="39"/>
      <c r="KJR17" s="39"/>
      <c r="KJS17" s="39"/>
      <c r="KJT17" s="39"/>
      <c r="KJU17" s="39"/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G17" s="39"/>
      <c r="KKH17" s="39"/>
      <c r="KKI17" s="39"/>
      <c r="KKJ17" s="39"/>
      <c r="KKK17" s="39"/>
      <c r="KKL17" s="39"/>
      <c r="KKM17" s="39"/>
      <c r="KKN17" s="39"/>
      <c r="KKO17" s="39"/>
      <c r="KKP17" s="39"/>
      <c r="KKQ17" s="39"/>
      <c r="KKR17" s="39"/>
      <c r="KKS17" s="39"/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E17" s="39"/>
      <c r="KLF17" s="39"/>
      <c r="KLG17" s="39"/>
      <c r="KLH17" s="39"/>
      <c r="KLI17" s="39"/>
      <c r="KLJ17" s="39"/>
      <c r="KLK17" s="39"/>
      <c r="KLL17" s="39"/>
      <c r="KLM17" s="39"/>
      <c r="KLN17" s="39"/>
      <c r="KLO17" s="39"/>
      <c r="KLP17" s="39"/>
      <c r="KLQ17" s="39"/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C17" s="39"/>
      <c r="KMD17" s="39"/>
      <c r="KME17" s="39"/>
      <c r="KMF17" s="39"/>
      <c r="KMG17" s="39"/>
      <c r="KMH17" s="39"/>
      <c r="KMI17" s="39"/>
      <c r="KMJ17" s="39"/>
      <c r="KMK17" s="39"/>
      <c r="KML17" s="39"/>
      <c r="KMM17" s="39"/>
      <c r="KMN17" s="39"/>
      <c r="KMO17" s="39"/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A17" s="39"/>
      <c r="KNB17" s="39"/>
      <c r="KNC17" s="39"/>
      <c r="KND17" s="39"/>
      <c r="KNE17" s="39"/>
      <c r="KNF17" s="39"/>
      <c r="KNG17" s="39"/>
      <c r="KNH17" s="39"/>
      <c r="KNI17" s="39"/>
      <c r="KNJ17" s="39"/>
      <c r="KNK17" s="39"/>
      <c r="KNL17" s="39"/>
      <c r="KNM17" s="39"/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NY17" s="39"/>
      <c r="KNZ17" s="39"/>
      <c r="KOA17" s="39"/>
      <c r="KOB17" s="39"/>
      <c r="KOC17" s="39"/>
      <c r="KOD17" s="39"/>
      <c r="KOE17" s="39"/>
      <c r="KOF17" s="39"/>
      <c r="KOG17" s="39"/>
      <c r="KOH17" s="39"/>
      <c r="KOI17" s="39"/>
      <c r="KOJ17" s="39"/>
      <c r="KOK17" s="39"/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OW17" s="39"/>
      <c r="KOX17" s="39"/>
      <c r="KOY17" s="39"/>
      <c r="KOZ17" s="39"/>
      <c r="KPA17" s="39"/>
      <c r="KPB17" s="39"/>
      <c r="KPC17" s="39"/>
      <c r="KPD17" s="39"/>
      <c r="KPE17" s="39"/>
      <c r="KPF17" s="39"/>
      <c r="KPG17" s="39"/>
      <c r="KPH17" s="39"/>
      <c r="KPI17" s="39"/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PU17" s="39"/>
      <c r="KPV17" s="39"/>
      <c r="KPW17" s="39"/>
      <c r="KPX17" s="39"/>
      <c r="KPY17" s="39"/>
      <c r="KPZ17" s="39"/>
      <c r="KQA17" s="39"/>
      <c r="KQB17" s="39"/>
      <c r="KQC17" s="39"/>
      <c r="KQD17" s="39"/>
      <c r="KQE17" s="39"/>
      <c r="KQF17" s="39"/>
      <c r="KQG17" s="39"/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QS17" s="39"/>
      <c r="KQT17" s="39"/>
      <c r="KQU17" s="39"/>
      <c r="KQV17" s="39"/>
      <c r="KQW17" s="39"/>
      <c r="KQX17" s="39"/>
      <c r="KQY17" s="39"/>
      <c r="KQZ17" s="39"/>
      <c r="KRA17" s="39"/>
      <c r="KRB17" s="39"/>
      <c r="KRC17" s="39"/>
      <c r="KRD17" s="39"/>
      <c r="KRE17" s="39"/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RQ17" s="39"/>
      <c r="KRR17" s="39"/>
      <c r="KRS17" s="39"/>
      <c r="KRT17" s="39"/>
      <c r="KRU17" s="39"/>
      <c r="KRV17" s="39"/>
      <c r="KRW17" s="39"/>
      <c r="KRX17" s="39"/>
      <c r="KRY17" s="39"/>
      <c r="KRZ17" s="39"/>
      <c r="KSA17" s="39"/>
      <c r="KSB17" s="39"/>
      <c r="KSC17" s="39"/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SO17" s="39"/>
      <c r="KSP17" s="39"/>
      <c r="KSQ17" s="39"/>
      <c r="KSR17" s="39"/>
      <c r="KSS17" s="39"/>
      <c r="KST17" s="39"/>
      <c r="KSU17" s="39"/>
      <c r="KSV17" s="39"/>
      <c r="KSW17" s="39"/>
      <c r="KSX17" s="39"/>
      <c r="KSY17" s="39"/>
      <c r="KSZ17" s="39"/>
      <c r="KTA17" s="39"/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M17" s="39"/>
      <c r="KTN17" s="39"/>
      <c r="KTO17" s="39"/>
      <c r="KTP17" s="39"/>
      <c r="KTQ17" s="39"/>
      <c r="KTR17" s="39"/>
      <c r="KTS17" s="39"/>
      <c r="KTT17" s="39"/>
      <c r="KTU17" s="39"/>
      <c r="KTV17" s="39"/>
      <c r="KTW17" s="39"/>
      <c r="KTX17" s="39"/>
      <c r="KTY17" s="39"/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K17" s="39"/>
      <c r="KUL17" s="39"/>
      <c r="KUM17" s="39"/>
      <c r="KUN17" s="39"/>
      <c r="KUO17" s="39"/>
      <c r="KUP17" s="39"/>
      <c r="KUQ17" s="39"/>
      <c r="KUR17" s="39"/>
      <c r="KUS17" s="39"/>
      <c r="KUT17" s="39"/>
      <c r="KUU17" s="39"/>
      <c r="KUV17" s="39"/>
      <c r="KUW17" s="39"/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I17" s="39"/>
      <c r="KVJ17" s="39"/>
      <c r="KVK17" s="39"/>
      <c r="KVL17" s="39"/>
      <c r="KVM17" s="39"/>
      <c r="KVN17" s="39"/>
      <c r="KVO17" s="39"/>
      <c r="KVP17" s="39"/>
      <c r="KVQ17" s="39"/>
      <c r="KVR17" s="39"/>
      <c r="KVS17" s="39"/>
      <c r="KVT17" s="39"/>
      <c r="KVU17" s="39"/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G17" s="39"/>
      <c r="KWH17" s="39"/>
      <c r="KWI17" s="39"/>
      <c r="KWJ17" s="39"/>
      <c r="KWK17" s="39"/>
      <c r="KWL17" s="39"/>
      <c r="KWM17" s="39"/>
      <c r="KWN17" s="39"/>
      <c r="KWO17" s="39"/>
      <c r="KWP17" s="39"/>
      <c r="KWQ17" s="39"/>
      <c r="KWR17" s="39"/>
      <c r="KWS17" s="39"/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E17" s="39"/>
      <c r="KXF17" s="39"/>
      <c r="KXG17" s="39"/>
      <c r="KXH17" s="39"/>
      <c r="KXI17" s="39"/>
      <c r="KXJ17" s="39"/>
      <c r="KXK17" s="39"/>
      <c r="KXL17" s="39"/>
      <c r="KXM17" s="39"/>
      <c r="KXN17" s="39"/>
      <c r="KXO17" s="39"/>
      <c r="KXP17" s="39"/>
      <c r="KXQ17" s="39"/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C17" s="39"/>
      <c r="KYD17" s="39"/>
      <c r="KYE17" s="39"/>
      <c r="KYF17" s="39"/>
      <c r="KYG17" s="39"/>
      <c r="KYH17" s="39"/>
      <c r="KYI17" s="39"/>
      <c r="KYJ17" s="39"/>
      <c r="KYK17" s="39"/>
      <c r="KYL17" s="39"/>
      <c r="KYM17" s="39"/>
      <c r="KYN17" s="39"/>
      <c r="KYO17" s="39"/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A17" s="39"/>
      <c r="KZB17" s="39"/>
      <c r="KZC17" s="39"/>
      <c r="KZD17" s="39"/>
      <c r="KZE17" s="39"/>
      <c r="KZF17" s="39"/>
      <c r="KZG17" s="39"/>
      <c r="KZH17" s="39"/>
      <c r="KZI17" s="39"/>
      <c r="KZJ17" s="39"/>
      <c r="KZK17" s="39"/>
      <c r="KZL17" s="39"/>
      <c r="KZM17" s="39"/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KZY17" s="39"/>
      <c r="KZZ17" s="39"/>
      <c r="LAA17" s="39"/>
      <c r="LAB17" s="39"/>
      <c r="LAC17" s="39"/>
      <c r="LAD17" s="39"/>
      <c r="LAE17" s="39"/>
      <c r="LAF17" s="39"/>
      <c r="LAG17" s="39"/>
      <c r="LAH17" s="39"/>
      <c r="LAI17" s="39"/>
      <c r="LAJ17" s="39"/>
      <c r="LAK17" s="39"/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AW17" s="39"/>
      <c r="LAX17" s="39"/>
      <c r="LAY17" s="39"/>
      <c r="LAZ17" s="39"/>
      <c r="LBA17" s="39"/>
      <c r="LBB17" s="39"/>
      <c r="LBC17" s="39"/>
      <c r="LBD17" s="39"/>
      <c r="LBE17" s="39"/>
      <c r="LBF17" s="39"/>
      <c r="LBG17" s="39"/>
      <c r="LBH17" s="39"/>
      <c r="LBI17" s="39"/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BU17" s="39"/>
      <c r="LBV17" s="39"/>
      <c r="LBW17" s="39"/>
      <c r="LBX17" s="39"/>
      <c r="LBY17" s="39"/>
      <c r="LBZ17" s="39"/>
      <c r="LCA17" s="39"/>
      <c r="LCB17" s="39"/>
      <c r="LCC17" s="39"/>
      <c r="LCD17" s="39"/>
      <c r="LCE17" s="39"/>
      <c r="LCF17" s="39"/>
      <c r="LCG17" s="39"/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CS17" s="39"/>
      <c r="LCT17" s="39"/>
      <c r="LCU17" s="39"/>
      <c r="LCV17" s="39"/>
      <c r="LCW17" s="39"/>
      <c r="LCX17" s="39"/>
      <c r="LCY17" s="39"/>
      <c r="LCZ17" s="39"/>
      <c r="LDA17" s="39"/>
      <c r="LDB17" s="39"/>
      <c r="LDC17" s="39"/>
      <c r="LDD17" s="39"/>
      <c r="LDE17" s="39"/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DQ17" s="39"/>
      <c r="LDR17" s="39"/>
      <c r="LDS17" s="39"/>
      <c r="LDT17" s="39"/>
      <c r="LDU17" s="39"/>
      <c r="LDV17" s="39"/>
      <c r="LDW17" s="39"/>
      <c r="LDX17" s="39"/>
      <c r="LDY17" s="39"/>
      <c r="LDZ17" s="39"/>
      <c r="LEA17" s="39"/>
      <c r="LEB17" s="39"/>
      <c r="LEC17" s="39"/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EO17" s="39"/>
      <c r="LEP17" s="39"/>
      <c r="LEQ17" s="39"/>
      <c r="LER17" s="39"/>
      <c r="LES17" s="39"/>
      <c r="LET17" s="39"/>
      <c r="LEU17" s="39"/>
      <c r="LEV17" s="39"/>
      <c r="LEW17" s="39"/>
      <c r="LEX17" s="39"/>
      <c r="LEY17" s="39"/>
      <c r="LEZ17" s="39"/>
      <c r="LFA17" s="39"/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M17" s="39"/>
      <c r="LFN17" s="39"/>
      <c r="LFO17" s="39"/>
      <c r="LFP17" s="39"/>
      <c r="LFQ17" s="39"/>
      <c r="LFR17" s="39"/>
      <c r="LFS17" s="39"/>
      <c r="LFT17" s="39"/>
      <c r="LFU17" s="39"/>
      <c r="LFV17" s="39"/>
      <c r="LFW17" s="39"/>
      <c r="LFX17" s="39"/>
      <c r="LFY17" s="39"/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K17" s="39"/>
      <c r="LGL17" s="39"/>
      <c r="LGM17" s="39"/>
      <c r="LGN17" s="39"/>
      <c r="LGO17" s="39"/>
      <c r="LGP17" s="39"/>
      <c r="LGQ17" s="39"/>
      <c r="LGR17" s="39"/>
      <c r="LGS17" s="39"/>
      <c r="LGT17" s="39"/>
      <c r="LGU17" s="39"/>
      <c r="LGV17" s="39"/>
      <c r="LGW17" s="39"/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I17" s="39"/>
      <c r="LHJ17" s="39"/>
      <c r="LHK17" s="39"/>
      <c r="LHL17" s="39"/>
      <c r="LHM17" s="39"/>
      <c r="LHN17" s="39"/>
      <c r="LHO17" s="39"/>
      <c r="LHP17" s="39"/>
      <c r="LHQ17" s="39"/>
      <c r="LHR17" s="39"/>
      <c r="LHS17" s="39"/>
      <c r="LHT17" s="39"/>
      <c r="LHU17" s="39"/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G17" s="39"/>
      <c r="LIH17" s="39"/>
      <c r="LII17" s="39"/>
      <c r="LIJ17" s="39"/>
      <c r="LIK17" s="39"/>
      <c r="LIL17" s="39"/>
      <c r="LIM17" s="39"/>
      <c r="LIN17" s="39"/>
      <c r="LIO17" s="39"/>
      <c r="LIP17" s="39"/>
      <c r="LIQ17" s="39"/>
      <c r="LIR17" s="39"/>
      <c r="LIS17" s="39"/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E17" s="39"/>
      <c r="LJF17" s="39"/>
      <c r="LJG17" s="39"/>
      <c r="LJH17" s="39"/>
      <c r="LJI17" s="39"/>
      <c r="LJJ17" s="39"/>
      <c r="LJK17" s="39"/>
      <c r="LJL17" s="39"/>
      <c r="LJM17" s="39"/>
      <c r="LJN17" s="39"/>
      <c r="LJO17" s="39"/>
      <c r="LJP17" s="39"/>
      <c r="LJQ17" s="39"/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C17" s="39"/>
      <c r="LKD17" s="39"/>
      <c r="LKE17" s="39"/>
      <c r="LKF17" s="39"/>
      <c r="LKG17" s="39"/>
      <c r="LKH17" s="39"/>
      <c r="LKI17" s="39"/>
      <c r="LKJ17" s="39"/>
      <c r="LKK17" s="39"/>
      <c r="LKL17" s="39"/>
      <c r="LKM17" s="39"/>
      <c r="LKN17" s="39"/>
      <c r="LKO17" s="39"/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A17" s="39"/>
      <c r="LLB17" s="39"/>
      <c r="LLC17" s="39"/>
      <c r="LLD17" s="39"/>
      <c r="LLE17" s="39"/>
      <c r="LLF17" s="39"/>
      <c r="LLG17" s="39"/>
      <c r="LLH17" s="39"/>
      <c r="LLI17" s="39"/>
      <c r="LLJ17" s="39"/>
      <c r="LLK17" s="39"/>
      <c r="LLL17" s="39"/>
      <c r="LLM17" s="39"/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LY17" s="39"/>
      <c r="LLZ17" s="39"/>
      <c r="LMA17" s="39"/>
      <c r="LMB17" s="39"/>
      <c r="LMC17" s="39"/>
      <c r="LMD17" s="39"/>
      <c r="LME17" s="39"/>
      <c r="LMF17" s="39"/>
      <c r="LMG17" s="39"/>
      <c r="LMH17" s="39"/>
      <c r="LMI17" s="39"/>
      <c r="LMJ17" s="39"/>
      <c r="LMK17" s="39"/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MW17" s="39"/>
      <c r="LMX17" s="39"/>
      <c r="LMY17" s="39"/>
      <c r="LMZ17" s="39"/>
      <c r="LNA17" s="39"/>
      <c r="LNB17" s="39"/>
      <c r="LNC17" s="39"/>
      <c r="LND17" s="39"/>
      <c r="LNE17" s="39"/>
      <c r="LNF17" s="39"/>
      <c r="LNG17" s="39"/>
      <c r="LNH17" s="39"/>
      <c r="LNI17" s="39"/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NU17" s="39"/>
      <c r="LNV17" s="39"/>
      <c r="LNW17" s="39"/>
      <c r="LNX17" s="39"/>
      <c r="LNY17" s="39"/>
      <c r="LNZ17" s="39"/>
      <c r="LOA17" s="39"/>
      <c r="LOB17" s="39"/>
      <c r="LOC17" s="39"/>
      <c r="LOD17" s="39"/>
      <c r="LOE17" s="39"/>
      <c r="LOF17" s="39"/>
      <c r="LOG17" s="39"/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OS17" s="39"/>
      <c r="LOT17" s="39"/>
      <c r="LOU17" s="39"/>
      <c r="LOV17" s="39"/>
      <c r="LOW17" s="39"/>
      <c r="LOX17" s="39"/>
      <c r="LOY17" s="39"/>
      <c r="LOZ17" s="39"/>
      <c r="LPA17" s="39"/>
      <c r="LPB17" s="39"/>
      <c r="LPC17" s="39"/>
      <c r="LPD17" s="39"/>
      <c r="LPE17" s="39"/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PQ17" s="39"/>
      <c r="LPR17" s="39"/>
      <c r="LPS17" s="39"/>
      <c r="LPT17" s="39"/>
      <c r="LPU17" s="39"/>
      <c r="LPV17" s="39"/>
      <c r="LPW17" s="39"/>
      <c r="LPX17" s="39"/>
      <c r="LPY17" s="39"/>
      <c r="LPZ17" s="39"/>
      <c r="LQA17" s="39"/>
      <c r="LQB17" s="39"/>
      <c r="LQC17" s="39"/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QO17" s="39"/>
      <c r="LQP17" s="39"/>
      <c r="LQQ17" s="39"/>
      <c r="LQR17" s="39"/>
      <c r="LQS17" s="39"/>
      <c r="LQT17" s="39"/>
      <c r="LQU17" s="39"/>
      <c r="LQV17" s="39"/>
      <c r="LQW17" s="39"/>
      <c r="LQX17" s="39"/>
      <c r="LQY17" s="39"/>
      <c r="LQZ17" s="39"/>
      <c r="LRA17" s="39"/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M17" s="39"/>
      <c r="LRN17" s="39"/>
      <c r="LRO17" s="39"/>
      <c r="LRP17" s="39"/>
      <c r="LRQ17" s="39"/>
      <c r="LRR17" s="39"/>
      <c r="LRS17" s="39"/>
      <c r="LRT17" s="39"/>
      <c r="LRU17" s="39"/>
      <c r="LRV17" s="39"/>
      <c r="LRW17" s="39"/>
      <c r="LRX17" s="39"/>
      <c r="LRY17" s="39"/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K17" s="39"/>
      <c r="LSL17" s="39"/>
      <c r="LSM17" s="39"/>
      <c r="LSN17" s="39"/>
      <c r="LSO17" s="39"/>
      <c r="LSP17" s="39"/>
      <c r="LSQ17" s="39"/>
      <c r="LSR17" s="39"/>
      <c r="LSS17" s="39"/>
      <c r="LST17" s="39"/>
      <c r="LSU17" s="39"/>
      <c r="LSV17" s="39"/>
      <c r="LSW17" s="39"/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I17" s="39"/>
      <c r="LTJ17" s="39"/>
      <c r="LTK17" s="39"/>
      <c r="LTL17" s="39"/>
      <c r="LTM17" s="39"/>
      <c r="LTN17" s="39"/>
      <c r="LTO17" s="39"/>
      <c r="LTP17" s="39"/>
      <c r="LTQ17" s="39"/>
      <c r="LTR17" s="39"/>
      <c r="LTS17" s="39"/>
      <c r="LTT17" s="39"/>
      <c r="LTU17" s="39"/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G17" s="39"/>
      <c r="LUH17" s="39"/>
      <c r="LUI17" s="39"/>
      <c r="LUJ17" s="39"/>
      <c r="LUK17" s="39"/>
      <c r="LUL17" s="39"/>
      <c r="LUM17" s="39"/>
      <c r="LUN17" s="39"/>
      <c r="LUO17" s="39"/>
      <c r="LUP17" s="39"/>
      <c r="LUQ17" s="39"/>
      <c r="LUR17" s="39"/>
      <c r="LUS17" s="39"/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E17" s="39"/>
      <c r="LVF17" s="39"/>
      <c r="LVG17" s="39"/>
      <c r="LVH17" s="39"/>
      <c r="LVI17" s="39"/>
      <c r="LVJ17" s="39"/>
      <c r="LVK17" s="39"/>
      <c r="LVL17" s="39"/>
      <c r="LVM17" s="39"/>
      <c r="LVN17" s="39"/>
      <c r="LVO17" s="39"/>
      <c r="LVP17" s="39"/>
      <c r="LVQ17" s="39"/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C17" s="39"/>
      <c r="LWD17" s="39"/>
      <c r="LWE17" s="39"/>
      <c r="LWF17" s="39"/>
      <c r="LWG17" s="39"/>
      <c r="LWH17" s="39"/>
      <c r="LWI17" s="39"/>
      <c r="LWJ17" s="39"/>
      <c r="LWK17" s="39"/>
      <c r="LWL17" s="39"/>
      <c r="LWM17" s="39"/>
      <c r="LWN17" s="39"/>
      <c r="LWO17" s="39"/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A17" s="39"/>
      <c r="LXB17" s="39"/>
      <c r="LXC17" s="39"/>
      <c r="LXD17" s="39"/>
      <c r="LXE17" s="39"/>
      <c r="LXF17" s="39"/>
      <c r="LXG17" s="39"/>
      <c r="LXH17" s="39"/>
      <c r="LXI17" s="39"/>
      <c r="LXJ17" s="39"/>
      <c r="LXK17" s="39"/>
      <c r="LXL17" s="39"/>
      <c r="LXM17" s="39"/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XY17" s="39"/>
      <c r="LXZ17" s="39"/>
      <c r="LYA17" s="39"/>
      <c r="LYB17" s="39"/>
      <c r="LYC17" s="39"/>
      <c r="LYD17" s="39"/>
      <c r="LYE17" s="39"/>
      <c r="LYF17" s="39"/>
      <c r="LYG17" s="39"/>
      <c r="LYH17" s="39"/>
      <c r="LYI17" s="39"/>
      <c r="LYJ17" s="39"/>
      <c r="LYK17" s="39"/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YW17" s="39"/>
      <c r="LYX17" s="39"/>
      <c r="LYY17" s="39"/>
      <c r="LYZ17" s="39"/>
      <c r="LZA17" s="39"/>
      <c r="LZB17" s="39"/>
      <c r="LZC17" s="39"/>
      <c r="LZD17" s="39"/>
      <c r="LZE17" s="39"/>
      <c r="LZF17" s="39"/>
      <c r="LZG17" s="39"/>
      <c r="LZH17" s="39"/>
      <c r="LZI17" s="39"/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LZU17" s="39"/>
      <c r="LZV17" s="39"/>
      <c r="LZW17" s="39"/>
      <c r="LZX17" s="39"/>
      <c r="LZY17" s="39"/>
      <c r="LZZ17" s="39"/>
      <c r="MAA17" s="39"/>
      <c r="MAB17" s="39"/>
      <c r="MAC17" s="39"/>
      <c r="MAD17" s="39"/>
      <c r="MAE17" s="39"/>
      <c r="MAF17" s="39"/>
      <c r="MAG17" s="39"/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AS17" s="39"/>
      <c r="MAT17" s="39"/>
      <c r="MAU17" s="39"/>
      <c r="MAV17" s="39"/>
      <c r="MAW17" s="39"/>
      <c r="MAX17" s="39"/>
      <c r="MAY17" s="39"/>
      <c r="MAZ17" s="39"/>
      <c r="MBA17" s="39"/>
      <c r="MBB17" s="39"/>
      <c r="MBC17" s="39"/>
      <c r="MBD17" s="39"/>
      <c r="MBE17" s="39"/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BQ17" s="39"/>
      <c r="MBR17" s="39"/>
      <c r="MBS17" s="39"/>
      <c r="MBT17" s="39"/>
      <c r="MBU17" s="39"/>
      <c r="MBV17" s="39"/>
      <c r="MBW17" s="39"/>
      <c r="MBX17" s="39"/>
      <c r="MBY17" s="39"/>
      <c r="MBZ17" s="39"/>
      <c r="MCA17" s="39"/>
      <c r="MCB17" s="39"/>
      <c r="MCC17" s="39"/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CO17" s="39"/>
      <c r="MCP17" s="39"/>
      <c r="MCQ17" s="39"/>
      <c r="MCR17" s="39"/>
      <c r="MCS17" s="39"/>
      <c r="MCT17" s="39"/>
      <c r="MCU17" s="39"/>
      <c r="MCV17" s="39"/>
      <c r="MCW17" s="39"/>
      <c r="MCX17" s="39"/>
      <c r="MCY17" s="39"/>
      <c r="MCZ17" s="39"/>
      <c r="MDA17" s="39"/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M17" s="39"/>
      <c r="MDN17" s="39"/>
      <c r="MDO17" s="39"/>
      <c r="MDP17" s="39"/>
      <c r="MDQ17" s="39"/>
      <c r="MDR17" s="39"/>
      <c r="MDS17" s="39"/>
      <c r="MDT17" s="39"/>
      <c r="MDU17" s="39"/>
      <c r="MDV17" s="39"/>
      <c r="MDW17" s="39"/>
      <c r="MDX17" s="39"/>
      <c r="MDY17" s="39"/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K17" s="39"/>
      <c r="MEL17" s="39"/>
      <c r="MEM17" s="39"/>
      <c r="MEN17" s="39"/>
      <c r="MEO17" s="39"/>
      <c r="MEP17" s="39"/>
      <c r="MEQ17" s="39"/>
      <c r="MER17" s="39"/>
      <c r="MES17" s="39"/>
      <c r="MET17" s="39"/>
      <c r="MEU17" s="39"/>
      <c r="MEV17" s="39"/>
      <c r="MEW17" s="39"/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I17" s="39"/>
      <c r="MFJ17" s="39"/>
      <c r="MFK17" s="39"/>
      <c r="MFL17" s="39"/>
      <c r="MFM17" s="39"/>
      <c r="MFN17" s="39"/>
      <c r="MFO17" s="39"/>
      <c r="MFP17" s="39"/>
      <c r="MFQ17" s="39"/>
      <c r="MFR17" s="39"/>
      <c r="MFS17" s="39"/>
      <c r="MFT17" s="39"/>
      <c r="MFU17" s="39"/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G17" s="39"/>
      <c r="MGH17" s="39"/>
      <c r="MGI17" s="39"/>
      <c r="MGJ17" s="39"/>
      <c r="MGK17" s="39"/>
      <c r="MGL17" s="39"/>
      <c r="MGM17" s="39"/>
      <c r="MGN17" s="39"/>
      <c r="MGO17" s="39"/>
      <c r="MGP17" s="39"/>
      <c r="MGQ17" s="39"/>
      <c r="MGR17" s="39"/>
      <c r="MGS17" s="39"/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E17" s="39"/>
      <c r="MHF17" s="39"/>
      <c r="MHG17" s="39"/>
      <c r="MHH17" s="39"/>
      <c r="MHI17" s="39"/>
      <c r="MHJ17" s="39"/>
      <c r="MHK17" s="39"/>
      <c r="MHL17" s="39"/>
      <c r="MHM17" s="39"/>
      <c r="MHN17" s="39"/>
      <c r="MHO17" s="39"/>
      <c r="MHP17" s="39"/>
      <c r="MHQ17" s="39"/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C17" s="39"/>
      <c r="MID17" s="39"/>
      <c r="MIE17" s="39"/>
      <c r="MIF17" s="39"/>
      <c r="MIG17" s="39"/>
      <c r="MIH17" s="39"/>
      <c r="MII17" s="39"/>
      <c r="MIJ17" s="39"/>
      <c r="MIK17" s="39"/>
      <c r="MIL17" s="39"/>
      <c r="MIM17" s="39"/>
      <c r="MIN17" s="39"/>
      <c r="MIO17" s="39"/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A17" s="39"/>
      <c r="MJB17" s="39"/>
      <c r="MJC17" s="39"/>
      <c r="MJD17" s="39"/>
      <c r="MJE17" s="39"/>
      <c r="MJF17" s="39"/>
      <c r="MJG17" s="39"/>
      <c r="MJH17" s="39"/>
      <c r="MJI17" s="39"/>
      <c r="MJJ17" s="39"/>
      <c r="MJK17" s="39"/>
      <c r="MJL17" s="39"/>
      <c r="MJM17" s="39"/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JY17" s="39"/>
      <c r="MJZ17" s="39"/>
      <c r="MKA17" s="39"/>
      <c r="MKB17" s="39"/>
      <c r="MKC17" s="39"/>
      <c r="MKD17" s="39"/>
      <c r="MKE17" s="39"/>
      <c r="MKF17" s="39"/>
      <c r="MKG17" s="39"/>
      <c r="MKH17" s="39"/>
      <c r="MKI17" s="39"/>
      <c r="MKJ17" s="39"/>
      <c r="MKK17" s="39"/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KW17" s="39"/>
      <c r="MKX17" s="39"/>
      <c r="MKY17" s="39"/>
      <c r="MKZ17" s="39"/>
      <c r="MLA17" s="39"/>
      <c r="MLB17" s="39"/>
      <c r="MLC17" s="39"/>
      <c r="MLD17" s="39"/>
      <c r="MLE17" s="39"/>
      <c r="MLF17" s="39"/>
      <c r="MLG17" s="39"/>
      <c r="MLH17" s="39"/>
      <c r="MLI17" s="39"/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LU17" s="39"/>
      <c r="MLV17" s="39"/>
      <c r="MLW17" s="39"/>
      <c r="MLX17" s="39"/>
      <c r="MLY17" s="39"/>
      <c r="MLZ17" s="39"/>
      <c r="MMA17" s="39"/>
      <c r="MMB17" s="39"/>
      <c r="MMC17" s="39"/>
      <c r="MMD17" s="39"/>
      <c r="MME17" s="39"/>
      <c r="MMF17" s="39"/>
      <c r="MMG17" s="39"/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MS17" s="39"/>
      <c r="MMT17" s="39"/>
      <c r="MMU17" s="39"/>
      <c r="MMV17" s="39"/>
      <c r="MMW17" s="39"/>
      <c r="MMX17" s="39"/>
      <c r="MMY17" s="39"/>
      <c r="MMZ17" s="39"/>
      <c r="MNA17" s="39"/>
      <c r="MNB17" s="39"/>
      <c r="MNC17" s="39"/>
      <c r="MND17" s="39"/>
      <c r="MNE17" s="39"/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NQ17" s="39"/>
      <c r="MNR17" s="39"/>
      <c r="MNS17" s="39"/>
      <c r="MNT17" s="39"/>
      <c r="MNU17" s="39"/>
      <c r="MNV17" s="39"/>
      <c r="MNW17" s="39"/>
      <c r="MNX17" s="39"/>
      <c r="MNY17" s="39"/>
      <c r="MNZ17" s="39"/>
      <c r="MOA17" s="39"/>
      <c r="MOB17" s="39"/>
      <c r="MOC17" s="39"/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OO17" s="39"/>
      <c r="MOP17" s="39"/>
      <c r="MOQ17" s="39"/>
      <c r="MOR17" s="39"/>
      <c r="MOS17" s="39"/>
      <c r="MOT17" s="39"/>
      <c r="MOU17" s="39"/>
      <c r="MOV17" s="39"/>
      <c r="MOW17" s="39"/>
      <c r="MOX17" s="39"/>
      <c r="MOY17" s="39"/>
      <c r="MOZ17" s="39"/>
      <c r="MPA17" s="39"/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PM17" s="39"/>
      <c r="MPN17" s="39"/>
      <c r="MPO17" s="39"/>
      <c r="MPP17" s="39"/>
      <c r="MPQ17" s="39"/>
      <c r="MPR17" s="39"/>
      <c r="MPS17" s="39"/>
      <c r="MPT17" s="39"/>
      <c r="MPU17" s="39"/>
      <c r="MPV17" s="39"/>
      <c r="MPW17" s="39"/>
      <c r="MPX17" s="39"/>
      <c r="MPY17" s="39"/>
      <c r="MPZ17" s="39"/>
      <c r="MQA17" s="39"/>
      <c r="MQB17" s="39"/>
      <c r="MQC17" s="39"/>
      <c r="MQD17" s="39"/>
      <c r="MQE17" s="39"/>
      <c r="MQF17" s="39"/>
      <c r="MQG17" s="39"/>
      <c r="MQH17" s="39"/>
      <c r="MQI17" s="39"/>
      <c r="MQJ17" s="39"/>
      <c r="MQK17" s="39"/>
      <c r="MQL17" s="39"/>
      <c r="MQM17" s="39"/>
      <c r="MQN17" s="39"/>
      <c r="MQO17" s="39"/>
      <c r="MQP17" s="39"/>
      <c r="MQQ17" s="39"/>
      <c r="MQR17" s="39"/>
      <c r="MQS17" s="39"/>
      <c r="MQT17" s="39"/>
      <c r="MQU17" s="39"/>
      <c r="MQV17" s="39"/>
      <c r="MQW17" s="39"/>
      <c r="MQX17" s="39"/>
      <c r="MQY17" s="39"/>
      <c r="MQZ17" s="39"/>
      <c r="MRA17" s="39"/>
      <c r="MRB17" s="39"/>
      <c r="MRC17" s="39"/>
      <c r="MRD17" s="39"/>
      <c r="MRE17" s="39"/>
      <c r="MRF17" s="39"/>
      <c r="MRG17" s="39"/>
      <c r="MRH17" s="39"/>
      <c r="MRI17" s="39"/>
      <c r="MRJ17" s="39"/>
      <c r="MRK17" s="39"/>
      <c r="MRL17" s="39"/>
      <c r="MRM17" s="39"/>
      <c r="MRN17" s="39"/>
      <c r="MRO17" s="39"/>
      <c r="MRP17" s="39"/>
      <c r="MRQ17" s="39"/>
      <c r="MRR17" s="39"/>
      <c r="MRS17" s="39"/>
      <c r="MRT17" s="39"/>
      <c r="MRU17" s="39"/>
      <c r="MRV17" s="39"/>
      <c r="MRW17" s="39"/>
      <c r="MRX17" s="39"/>
      <c r="MRY17" s="39"/>
      <c r="MRZ17" s="39"/>
      <c r="MSA17" s="39"/>
      <c r="MSB17" s="39"/>
      <c r="MSC17" s="39"/>
      <c r="MSD17" s="39"/>
      <c r="MSE17" s="39"/>
      <c r="MSF17" s="39"/>
      <c r="MSG17" s="39"/>
      <c r="MSH17" s="39"/>
      <c r="MSI17" s="39"/>
      <c r="MSJ17" s="39"/>
      <c r="MSK17" s="39"/>
      <c r="MSL17" s="39"/>
      <c r="MSM17" s="39"/>
      <c r="MSN17" s="39"/>
      <c r="MSO17" s="39"/>
      <c r="MSP17" s="39"/>
      <c r="MSQ17" s="39"/>
      <c r="MSR17" s="39"/>
      <c r="MSS17" s="39"/>
      <c r="MST17" s="39"/>
      <c r="MSU17" s="39"/>
      <c r="MSV17" s="39"/>
      <c r="MSW17" s="39"/>
      <c r="MSX17" s="39"/>
      <c r="MSY17" s="39"/>
      <c r="MSZ17" s="39"/>
      <c r="MTA17" s="39"/>
      <c r="MTB17" s="39"/>
      <c r="MTC17" s="39"/>
      <c r="MTD17" s="39"/>
      <c r="MTE17" s="39"/>
      <c r="MTF17" s="39"/>
      <c r="MTG17" s="39"/>
      <c r="MTH17" s="39"/>
      <c r="MTI17" s="39"/>
      <c r="MTJ17" s="39"/>
      <c r="MTK17" s="39"/>
      <c r="MTL17" s="39"/>
      <c r="MTM17" s="39"/>
      <c r="MTN17" s="39"/>
      <c r="MTO17" s="39"/>
      <c r="MTP17" s="39"/>
      <c r="MTQ17" s="39"/>
      <c r="MTR17" s="39"/>
      <c r="MTS17" s="39"/>
      <c r="MTT17" s="39"/>
      <c r="MTU17" s="39"/>
      <c r="MTV17" s="39"/>
      <c r="MTW17" s="39"/>
      <c r="MTX17" s="39"/>
      <c r="MTY17" s="39"/>
      <c r="MTZ17" s="39"/>
      <c r="MUA17" s="39"/>
      <c r="MUB17" s="39"/>
      <c r="MUC17" s="39"/>
      <c r="MUD17" s="39"/>
      <c r="MUE17" s="39"/>
      <c r="MUF17" s="39"/>
      <c r="MUG17" s="39"/>
      <c r="MUH17" s="39"/>
      <c r="MUI17" s="39"/>
      <c r="MUJ17" s="39"/>
      <c r="MUK17" s="39"/>
      <c r="MUL17" s="39"/>
      <c r="MUM17" s="39"/>
      <c r="MUN17" s="39"/>
      <c r="MUO17" s="39"/>
      <c r="MUP17" s="39"/>
      <c r="MUQ17" s="39"/>
      <c r="MUR17" s="39"/>
      <c r="MUS17" s="39"/>
      <c r="MUT17" s="39"/>
      <c r="MUU17" s="39"/>
      <c r="MUV17" s="39"/>
      <c r="MUW17" s="39"/>
      <c r="MUX17" s="39"/>
      <c r="MUY17" s="39"/>
      <c r="MUZ17" s="39"/>
      <c r="MVA17" s="39"/>
      <c r="MVB17" s="39"/>
      <c r="MVC17" s="39"/>
      <c r="MVD17" s="39"/>
      <c r="MVE17" s="39"/>
      <c r="MVF17" s="39"/>
      <c r="MVG17" s="39"/>
      <c r="MVH17" s="39"/>
      <c r="MVI17" s="39"/>
      <c r="MVJ17" s="39"/>
      <c r="MVK17" s="39"/>
      <c r="MVL17" s="39"/>
      <c r="MVM17" s="39"/>
      <c r="MVN17" s="39"/>
      <c r="MVO17" s="39"/>
      <c r="MVP17" s="39"/>
      <c r="MVQ17" s="39"/>
      <c r="MVR17" s="39"/>
      <c r="MVS17" s="39"/>
      <c r="MVT17" s="39"/>
      <c r="MVU17" s="39"/>
      <c r="MVV17" s="39"/>
      <c r="MVW17" s="39"/>
      <c r="MVX17" s="39"/>
      <c r="MVY17" s="39"/>
      <c r="MVZ17" s="39"/>
      <c r="MWA17" s="39"/>
      <c r="MWB17" s="39"/>
      <c r="MWC17" s="39"/>
      <c r="MWD17" s="39"/>
      <c r="MWE17" s="39"/>
      <c r="MWF17" s="39"/>
      <c r="MWG17" s="39"/>
      <c r="MWH17" s="39"/>
      <c r="MWI17" s="39"/>
      <c r="MWJ17" s="39"/>
      <c r="MWK17" s="39"/>
      <c r="MWL17" s="39"/>
      <c r="MWM17" s="39"/>
      <c r="MWN17" s="39"/>
      <c r="MWO17" s="39"/>
      <c r="MWP17" s="39"/>
      <c r="MWQ17" s="39"/>
      <c r="MWR17" s="39"/>
      <c r="MWS17" s="39"/>
      <c r="MWT17" s="39"/>
      <c r="MWU17" s="39"/>
      <c r="MWV17" s="39"/>
      <c r="MWW17" s="39"/>
      <c r="MWX17" s="39"/>
      <c r="MWY17" s="39"/>
      <c r="MWZ17" s="39"/>
      <c r="MXA17" s="39"/>
      <c r="MXB17" s="39"/>
      <c r="MXC17" s="39"/>
      <c r="MXD17" s="39"/>
      <c r="MXE17" s="39"/>
      <c r="MXF17" s="39"/>
      <c r="MXG17" s="39"/>
      <c r="MXH17" s="39"/>
      <c r="MXI17" s="39"/>
      <c r="MXJ17" s="39"/>
      <c r="MXK17" s="39"/>
      <c r="MXL17" s="39"/>
      <c r="MXM17" s="39"/>
      <c r="MXN17" s="39"/>
      <c r="MXO17" s="39"/>
      <c r="MXP17" s="39"/>
      <c r="MXQ17" s="39"/>
      <c r="MXR17" s="39"/>
      <c r="MXS17" s="39"/>
      <c r="MXT17" s="39"/>
      <c r="MXU17" s="39"/>
      <c r="MXV17" s="39"/>
      <c r="MXW17" s="39"/>
      <c r="MXX17" s="39"/>
      <c r="MXY17" s="39"/>
      <c r="MXZ17" s="39"/>
      <c r="MYA17" s="39"/>
      <c r="MYB17" s="39"/>
      <c r="MYC17" s="39"/>
      <c r="MYD17" s="39"/>
      <c r="MYE17" s="39"/>
      <c r="MYF17" s="39"/>
      <c r="MYG17" s="39"/>
      <c r="MYH17" s="39"/>
      <c r="MYI17" s="39"/>
      <c r="MYJ17" s="39"/>
      <c r="MYK17" s="39"/>
      <c r="MYL17" s="39"/>
      <c r="MYM17" s="39"/>
      <c r="MYN17" s="39"/>
      <c r="MYO17" s="39"/>
      <c r="MYP17" s="39"/>
      <c r="MYQ17" s="39"/>
      <c r="MYR17" s="39"/>
      <c r="MYS17" s="39"/>
      <c r="MYT17" s="39"/>
      <c r="MYU17" s="39"/>
      <c r="MYV17" s="39"/>
      <c r="MYW17" s="39"/>
      <c r="MYX17" s="39"/>
      <c r="MYY17" s="39"/>
      <c r="MYZ17" s="39"/>
      <c r="MZA17" s="39"/>
      <c r="MZB17" s="39"/>
      <c r="MZC17" s="39"/>
      <c r="MZD17" s="39"/>
      <c r="MZE17" s="39"/>
      <c r="MZF17" s="39"/>
      <c r="MZG17" s="39"/>
      <c r="MZH17" s="39"/>
      <c r="MZI17" s="39"/>
      <c r="MZJ17" s="39"/>
      <c r="MZK17" s="39"/>
      <c r="MZL17" s="39"/>
      <c r="MZM17" s="39"/>
      <c r="MZN17" s="39"/>
      <c r="MZO17" s="39"/>
      <c r="MZP17" s="39"/>
      <c r="MZQ17" s="39"/>
      <c r="MZR17" s="39"/>
      <c r="MZS17" s="39"/>
      <c r="MZT17" s="39"/>
      <c r="MZU17" s="39"/>
      <c r="MZV17" s="39"/>
      <c r="MZW17" s="39"/>
      <c r="MZX17" s="39"/>
      <c r="MZY17" s="39"/>
      <c r="MZZ17" s="39"/>
      <c r="NAA17" s="39"/>
      <c r="NAB17" s="39"/>
      <c r="NAC17" s="39"/>
      <c r="NAD17" s="39"/>
      <c r="NAE17" s="39"/>
      <c r="NAF17" s="39"/>
      <c r="NAG17" s="39"/>
      <c r="NAH17" s="39"/>
      <c r="NAI17" s="39"/>
      <c r="NAJ17" s="39"/>
      <c r="NAK17" s="39"/>
      <c r="NAL17" s="39"/>
      <c r="NAM17" s="39"/>
      <c r="NAN17" s="39"/>
      <c r="NAO17" s="39"/>
      <c r="NAP17" s="39"/>
      <c r="NAQ17" s="39"/>
      <c r="NAR17" s="39"/>
      <c r="NAS17" s="39"/>
      <c r="NAT17" s="39"/>
      <c r="NAU17" s="39"/>
      <c r="NAV17" s="39"/>
      <c r="NAW17" s="39"/>
      <c r="NAX17" s="39"/>
      <c r="NAY17" s="39"/>
      <c r="NAZ17" s="39"/>
      <c r="NBA17" s="39"/>
      <c r="NBB17" s="39"/>
      <c r="NBC17" s="39"/>
      <c r="NBD17" s="39"/>
      <c r="NBE17" s="39"/>
      <c r="NBF17" s="39"/>
      <c r="NBG17" s="39"/>
      <c r="NBH17" s="39"/>
      <c r="NBI17" s="39"/>
      <c r="NBJ17" s="39"/>
      <c r="NBK17" s="39"/>
      <c r="NBL17" s="39"/>
      <c r="NBM17" s="39"/>
      <c r="NBN17" s="39"/>
      <c r="NBO17" s="39"/>
      <c r="NBP17" s="39"/>
      <c r="NBQ17" s="39"/>
      <c r="NBR17" s="39"/>
      <c r="NBS17" s="39"/>
      <c r="NBT17" s="39"/>
      <c r="NBU17" s="39"/>
      <c r="NBV17" s="39"/>
      <c r="NBW17" s="39"/>
      <c r="NBX17" s="39"/>
      <c r="NBY17" s="39"/>
      <c r="NBZ17" s="39"/>
      <c r="NCA17" s="39"/>
      <c r="NCB17" s="39"/>
      <c r="NCC17" s="39"/>
      <c r="NCD17" s="39"/>
      <c r="NCE17" s="39"/>
      <c r="NCF17" s="39"/>
      <c r="NCG17" s="39"/>
      <c r="NCH17" s="39"/>
      <c r="NCI17" s="39"/>
      <c r="NCJ17" s="39"/>
      <c r="NCK17" s="39"/>
      <c r="NCL17" s="39"/>
      <c r="NCM17" s="39"/>
      <c r="NCN17" s="39"/>
      <c r="NCO17" s="39"/>
      <c r="NCP17" s="39"/>
      <c r="NCQ17" s="39"/>
      <c r="NCR17" s="39"/>
      <c r="NCS17" s="39"/>
      <c r="NCT17" s="39"/>
      <c r="NCU17" s="39"/>
      <c r="NCV17" s="39"/>
      <c r="NCW17" s="39"/>
      <c r="NCX17" s="39"/>
      <c r="NCY17" s="39"/>
      <c r="NCZ17" s="39"/>
      <c r="NDA17" s="39"/>
      <c r="NDB17" s="39"/>
      <c r="NDC17" s="39"/>
      <c r="NDD17" s="39"/>
      <c r="NDE17" s="39"/>
      <c r="NDF17" s="39"/>
      <c r="NDG17" s="39"/>
      <c r="NDH17" s="39"/>
      <c r="NDI17" s="39"/>
      <c r="NDJ17" s="39"/>
      <c r="NDK17" s="39"/>
      <c r="NDL17" s="39"/>
      <c r="NDM17" s="39"/>
      <c r="NDN17" s="39"/>
      <c r="NDO17" s="39"/>
      <c r="NDP17" s="39"/>
      <c r="NDQ17" s="39"/>
      <c r="NDR17" s="39"/>
      <c r="NDS17" s="39"/>
      <c r="NDT17" s="39"/>
      <c r="NDU17" s="39"/>
      <c r="NDV17" s="39"/>
      <c r="NDW17" s="39"/>
      <c r="NDX17" s="39"/>
      <c r="NDY17" s="39"/>
      <c r="NDZ17" s="39"/>
      <c r="NEA17" s="39"/>
      <c r="NEB17" s="39"/>
      <c r="NEC17" s="39"/>
      <c r="NED17" s="39"/>
      <c r="NEE17" s="39"/>
      <c r="NEF17" s="39"/>
      <c r="NEG17" s="39"/>
      <c r="NEH17" s="39"/>
      <c r="NEI17" s="39"/>
      <c r="NEJ17" s="39"/>
      <c r="NEK17" s="39"/>
      <c r="NEL17" s="39"/>
      <c r="NEM17" s="39"/>
      <c r="NEN17" s="39"/>
      <c r="NEO17" s="39"/>
      <c r="NEP17" s="39"/>
      <c r="NEQ17" s="39"/>
      <c r="NER17" s="39"/>
      <c r="NES17" s="39"/>
      <c r="NET17" s="39"/>
      <c r="NEU17" s="39"/>
      <c r="NEV17" s="39"/>
      <c r="NEW17" s="39"/>
      <c r="NEX17" s="39"/>
      <c r="NEY17" s="39"/>
      <c r="NEZ17" s="39"/>
      <c r="NFA17" s="39"/>
      <c r="NFB17" s="39"/>
      <c r="NFC17" s="39"/>
      <c r="NFD17" s="39"/>
      <c r="NFE17" s="39"/>
      <c r="NFF17" s="39"/>
      <c r="NFG17" s="39"/>
      <c r="NFH17" s="39"/>
      <c r="NFI17" s="39"/>
      <c r="NFJ17" s="39"/>
      <c r="NFK17" s="39"/>
      <c r="NFL17" s="39"/>
      <c r="NFM17" s="39"/>
      <c r="NFN17" s="39"/>
      <c r="NFO17" s="39"/>
      <c r="NFP17" s="39"/>
      <c r="NFQ17" s="39"/>
      <c r="NFR17" s="39"/>
      <c r="NFS17" s="39"/>
      <c r="NFT17" s="39"/>
      <c r="NFU17" s="39"/>
      <c r="NFV17" s="39"/>
      <c r="NFW17" s="39"/>
      <c r="NFX17" s="39"/>
      <c r="NFY17" s="39"/>
      <c r="NFZ17" s="39"/>
      <c r="NGA17" s="39"/>
      <c r="NGB17" s="39"/>
      <c r="NGC17" s="39"/>
      <c r="NGD17" s="39"/>
      <c r="NGE17" s="39"/>
      <c r="NGF17" s="39"/>
      <c r="NGG17" s="39"/>
      <c r="NGH17" s="39"/>
      <c r="NGI17" s="39"/>
      <c r="NGJ17" s="39"/>
      <c r="NGK17" s="39"/>
      <c r="NGL17" s="39"/>
      <c r="NGM17" s="39"/>
      <c r="NGN17" s="39"/>
      <c r="NGO17" s="39"/>
      <c r="NGP17" s="39"/>
      <c r="NGQ17" s="39"/>
      <c r="NGR17" s="39"/>
      <c r="NGS17" s="39"/>
      <c r="NGT17" s="39"/>
      <c r="NGU17" s="39"/>
      <c r="NGV17" s="39"/>
      <c r="NGW17" s="39"/>
      <c r="NGX17" s="39"/>
      <c r="NGY17" s="39"/>
      <c r="NGZ17" s="39"/>
      <c r="NHA17" s="39"/>
      <c r="NHB17" s="39"/>
      <c r="NHC17" s="39"/>
      <c r="NHD17" s="39"/>
      <c r="NHE17" s="39"/>
      <c r="NHF17" s="39"/>
      <c r="NHG17" s="39"/>
      <c r="NHH17" s="39"/>
      <c r="NHI17" s="39"/>
      <c r="NHJ17" s="39"/>
      <c r="NHK17" s="39"/>
      <c r="NHL17" s="39"/>
      <c r="NHM17" s="39"/>
      <c r="NHN17" s="39"/>
      <c r="NHO17" s="39"/>
      <c r="NHP17" s="39"/>
      <c r="NHQ17" s="39"/>
      <c r="NHR17" s="39"/>
      <c r="NHS17" s="39"/>
      <c r="NHT17" s="39"/>
      <c r="NHU17" s="39"/>
      <c r="NHV17" s="39"/>
      <c r="NHW17" s="39"/>
      <c r="NHX17" s="39"/>
      <c r="NHY17" s="39"/>
      <c r="NHZ17" s="39"/>
      <c r="NIA17" s="39"/>
      <c r="NIB17" s="39"/>
      <c r="NIC17" s="39"/>
      <c r="NID17" s="39"/>
      <c r="NIE17" s="39"/>
      <c r="NIF17" s="39"/>
      <c r="NIG17" s="39"/>
      <c r="NIH17" s="39"/>
      <c r="NII17" s="39"/>
      <c r="NIJ17" s="39"/>
      <c r="NIK17" s="39"/>
      <c r="NIL17" s="39"/>
      <c r="NIM17" s="39"/>
      <c r="NIN17" s="39"/>
      <c r="NIO17" s="39"/>
      <c r="NIP17" s="39"/>
      <c r="NIQ17" s="39"/>
      <c r="NIR17" s="39"/>
      <c r="NIS17" s="39"/>
      <c r="NIT17" s="39"/>
      <c r="NIU17" s="39"/>
      <c r="NIV17" s="39"/>
      <c r="NIW17" s="39"/>
      <c r="NIX17" s="39"/>
      <c r="NIY17" s="39"/>
      <c r="NIZ17" s="39"/>
      <c r="NJA17" s="39"/>
      <c r="NJB17" s="39"/>
      <c r="NJC17" s="39"/>
      <c r="NJD17" s="39"/>
      <c r="NJE17" s="39"/>
      <c r="NJF17" s="39"/>
      <c r="NJG17" s="39"/>
      <c r="NJH17" s="39"/>
      <c r="NJI17" s="39"/>
      <c r="NJJ17" s="39"/>
      <c r="NJK17" s="39"/>
      <c r="NJL17" s="39"/>
      <c r="NJM17" s="39"/>
      <c r="NJN17" s="39"/>
      <c r="NJO17" s="39"/>
      <c r="NJP17" s="39"/>
      <c r="NJQ17" s="39"/>
      <c r="NJR17" s="39"/>
      <c r="NJS17" s="39"/>
      <c r="NJT17" s="39"/>
      <c r="NJU17" s="39"/>
      <c r="NJV17" s="39"/>
      <c r="NJW17" s="39"/>
      <c r="NJX17" s="39"/>
      <c r="NJY17" s="39"/>
      <c r="NJZ17" s="39"/>
      <c r="NKA17" s="39"/>
      <c r="NKB17" s="39"/>
      <c r="NKC17" s="39"/>
      <c r="NKD17" s="39"/>
      <c r="NKE17" s="39"/>
      <c r="NKF17" s="39"/>
      <c r="NKG17" s="39"/>
      <c r="NKH17" s="39"/>
      <c r="NKI17" s="39"/>
      <c r="NKJ17" s="39"/>
      <c r="NKK17" s="39"/>
      <c r="NKL17" s="39"/>
      <c r="NKM17" s="39"/>
      <c r="NKN17" s="39"/>
      <c r="NKO17" s="39"/>
      <c r="NKP17" s="39"/>
      <c r="NKQ17" s="39"/>
      <c r="NKR17" s="39"/>
      <c r="NKS17" s="39"/>
      <c r="NKT17" s="39"/>
      <c r="NKU17" s="39"/>
      <c r="NKV17" s="39"/>
      <c r="NKW17" s="39"/>
      <c r="NKX17" s="39"/>
      <c r="NKY17" s="39"/>
      <c r="NKZ17" s="39"/>
      <c r="NLA17" s="39"/>
      <c r="NLB17" s="39"/>
      <c r="NLC17" s="39"/>
      <c r="NLD17" s="39"/>
      <c r="NLE17" s="39"/>
      <c r="NLF17" s="39"/>
      <c r="NLG17" s="39"/>
      <c r="NLH17" s="39"/>
      <c r="NLI17" s="39"/>
      <c r="NLJ17" s="39"/>
      <c r="NLK17" s="39"/>
      <c r="NLL17" s="39"/>
      <c r="NLM17" s="39"/>
      <c r="NLN17" s="39"/>
      <c r="NLO17" s="39"/>
      <c r="NLP17" s="39"/>
      <c r="NLQ17" s="39"/>
      <c r="NLR17" s="39"/>
      <c r="NLS17" s="39"/>
      <c r="NLT17" s="39"/>
      <c r="NLU17" s="39"/>
      <c r="NLV17" s="39"/>
      <c r="NLW17" s="39"/>
      <c r="NLX17" s="39"/>
      <c r="NLY17" s="39"/>
      <c r="NLZ17" s="39"/>
      <c r="NMA17" s="39"/>
      <c r="NMB17" s="39"/>
      <c r="NMC17" s="39"/>
      <c r="NMD17" s="39"/>
      <c r="NME17" s="39"/>
      <c r="NMF17" s="39"/>
      <c r="NMG17" s="39"/>
      <c r="NMH17" s="39"/>
      <c r="NMI17" s="39"/>
      <c r="NMJ17" s="39"/>
      <c r="NMK17" s="39"/>
      <c r="NML17" s="39"/>
      <c r="NMM17" s="39"/>
      <c r="NMN17" s="39"/>
      <c r="NMO17" s="39"/>
      <c r="NMP17" s="39"/>
      <c r="NMQ17" s="39"/>
      <c r="NMR17" s="39"/>
      <c r="NMS17" s="39"/>
      <c r="NMT17" s="39"/>
      <c r="NMU17" s="39"/>
      <c r="NMV17" s="39"/>
      <c r="NMW17" s="39"/>
      <c r="NMX17" s="39"/>
      <c r="NMY17" s="39"/>
      <c r="NMZ17" s="39"/>
      <c r="NNA17" s="39"/>
      <c r="NNB17" s="39"/>
      <c r="NNC17" s="39"/>
      <c r="NND17" s="39"/>
      <c r="NNE17" s="39"/>
      <c r="NNF17" s="39"/>
      <c r="NNG17" s="39"/>
      <c r="NNH17" s="39"/>
      <c r="NNI17" s="39"/>
      <c r="NNJ17" s="39"/>
      <c r="NNK17" s="39"/>
      <c r="NNL17" s="39"/>
      <c r="NNM17" s="39"/>
      <c r="NNN17" s="39"/>
      <c r="NNO17" s="39"/>
      <c r="NNP17" s="39"/>
      <c r="NNQ17" s="39"/>
      <c r="NNR17" s="39"/>
      <c r="NNS17" s="39"/>
      <c r="NNT17" s="39"/>
      <c r="NNU17" s="39"/>
      <c r="NNV17" s="39"/>
      <c r="NNW17" s="39"/>
      <c r="NNX17" s="39"/>
      <c r="NNY17" s="39"/>
      <c r="NNZ17" s="39"/>
      <c r="NOA17" s="39"/>
      <c r="NOB17" s="39"/>
      <c r="NOC17" s="39"/>
      <c r="NOD17" s="39"/>
      <c r="NOE17" s="39"/>
      <c r="NOF17" s="39"/>
      <c r="NOG17" s="39"/>
      <c r="NOH17" s="39"/>
      <c r="NOI17" s="39"/>
      <c r="NOJ17" s="39"/>
      <c r="NOK17" s="39"/>
      <c r="NOL17" s="39"/>
      <c r="NOM17" s="39"/>
      <c r="NON17" s="39"/>
      <c r="NOO17" s="39"/>
      <c r="NOP17" s="39"/>
      <c r="NOQ17" s="39"/>
      <c r="NOR17" s="39"/>
      <c r="NOS17" s="39"/>
      <c r="NOT17" s="39"/>
      <c r="NOU17" s="39"/>
      <c r="NOV17" s="39"/>
      <c r="NOW17" s="39"/>
      <c r="NOX17" s="39"/>
      <c r="NOY17" s="39"/>
      <c r="NOZ17" s="39"/>
      <c r="NPA17" s="39"/>
      <c r="NPB17" s="39"/>
      <c r="NPC17" s="39"/>
      <c r="NPD17" s="39"/>
      <c r="NPE17" s="39"/>
      <c r="NPF17" s="39"/>
      <c r="NPG17" s="39"/>
      <c r="NPH17" s="39"/>
      <c r="NPI17" s="39"/>
      <c r="NPJ17" s="39"/>
      <c r="NPK17" s="39"/>
      <c r="NPL17" s="39"/>
      <c r="NPM17" s="39"/>
      <c r="NPN17" s="39"/>
      <c r="NPO17" s="39"/>
      <c r="NPP17" s="39"/>
      <c r="NPQ17" s="39"/>
      <c r="NPR17" s="39"/>
      <c r="NPS17" s="39"/>
      <c r="NPT17" s="39"/>
      <c r="NPU17" s="39"/>
      <c r="NPV17" s="39"/>
      <c r="NPW17" s="39"/>
      <c r="NPX17" s="39"/>
      <c r="NPY17" s="39"/>
      <c r="NPZ17" s="39"/>
      <c r="NQA17" s="39"/>
      <c r="NQB17" s="39"/>
      <c r="NQC17" s="39"/>
      <c r="NQD17" s="39"/>
      <c r="NQE17" s="39"/>
      <c r="NQF17" s="39"/>
      <c r="NQG17" s="39"/>
      <c r="NQH17" s="39"/>
      <c r="NQI17" s="39"/>
      <c r="NQJ17" s="39"/>
      <c r="NQK17" s="39"/>
      <c r="NQL17" s="39"/>
      <c r="NQM17" s="39"/>
      <c r="NQN17" s="39"/>
      <c r="NQO17" s="39"/>
      <c r="NQP17" s="39"/>
      <c r="NQQ17" s="39"/>
      <c r="NQR17" s="39"/>
      <c r="NQS17" s="39"/>
      <c r="NQT17" s="39"/>
      <c r="NQU17" s="39"/>
      <c r="NQV17" s="39"/>
      <c r="NQW17" s="39"/>
      <c r="NQX17" s="39"/>
      <c r="NQY17" s="39"/>
      <c r="NQZ17" s="39"/>
      <c r="NRA17" s="39"/>
      <c r="NRB17" s="39"/>
      <c r="NRC17" s="39"/>
      <c r="NRD17" s="39"/>
      <c r="NRE17" s="39"/>
      <c r="NRF17" s="39"/>
      <c r="NRG17" s="39"/>
      <c r="NRH17" s="39"/>
      <c r="NRI17" s="39"/>
      <c r="NRJ17" s="39"/>
      <c r="NRK17" s="39"/>
      <c r="NRL17" s="39"/>
      <c r="NRM17" s="39"/>
      <c r="NRN17" s="39"/>
      <c r="NRO17" s="39"/>
      <c r="NRP17" s="39"/>
      <c r="NRQ17" s="39"/>
      <c r="NRR17" s="39"/>
      <c r="NRS17" s="39"/>
      <c r="NRT17" s="39"/>
      <c r="NRU17" s="39"/>
      <c r="NRV17" s="39"/>
      <c r="NRW17" s="39"/>
      <c r="NRX17" s="39"/>
      <c r="NRY17" s="39"/>
      <c r="NRZ17" s="39"/>
      <c r="NSA17" s="39"/>
      <c r="NSB17" s="39"/>
      <c r="NSC17" s="39"/>
      <c r="NSD17" s="39"/>
      <c r="NSE17" s="39"/>
      <c r="NSF17" s="39"/>
      <c r="NSG17" s="39"/>
      <c r="NSH17" s="39"/>
      <c r="NSI17" s="39"/>
      <c r="NSJ17" s="39"/>
      <c r="NSK17" s="39"/>
      <c r="NSL17" s="39"/>
      <c r="NSM17" s="39"/>
      <c r="NSN17" s="39"/>
      <c r="NSO17" s="39"/>
      <c r="NSP17" s="39"/>
      <c r="NSQ17" s="39"/>
      <c r="NSR17" s="39"/>
      <c r="NSS17" s="39"/>
      <c r="NST17" s="39"/>
      <c r="NSU17" s="39"/>
      <c r="NSV17" s="39"/>
      <c r="NSW17" s="39"/>
      <c r="NSX17" s="39"/>
      <c r="NSY17" s="39"/>
      <c r="NSZ17" s="39"/>
      <c r="NTA17" s="39"/>
      <c r="NTB17" s="39"/>
      <c r="NTC17" s="39"/>
      <c r="NTD17" s="39"/>
      <c r="NTE17" s="39"/>
      <c r="NTF17" s="39"/>
      <c r="NTG17" s="39"/>
      <c r="NTH17" s="39"/>
      <c r="NTI17" s="39"/>
      <c r="NTJ17" s="39"/>
      <c r="NTK17" s="39"/>
      <c r="NTL17" s="39"/>
      <c r="NTM17" s="39"/>
      <c r="NTN17" s="39"/>
      <c r="NTO17" s="39"/>
      <c r="NTP17" s="39"/>
      <c r="NTQ17" s="39"/>
      <c r="NTR17" s="39"/>
      <c r="NTS17" s="39"/>
      <c r="NTT17" s="39"/>
      <c r="NTU17" s="39"/>
      <c r="NTV17" s="39"/>
      <c r="NTW17" s="39"/>
      <c r="NTX17" s="39"/>
      <c r="NTY17" s="39"/>
      <c r="NTZ17" s="39"/>
      <c r="NUA17" s="39"/>
      <c r="NUB17" s="39"/>
      <c r="NUC17" s="39"/>
      <c r="NUD17" s="39"/>
      <c r="NUE17" s="39"/>
      <c r="NUF17" s="39"/>
      <c r="NUG17" s="39"/>
      <c r="NUH17" s="39"/>
      <c r="NUI17" s="39"/>
      <c r="NUJ17" s="39"/>
      <c r="NUK17" s="39"/>
      <c r="NUL17" s="39"/>
      <c r="NUM17" s="39"/>
      <c r="NUN17" s="39"/>
      <c r="NUO17" s="39"/>
      <c r="NUP17" s="39"/>
      <c r="NUQ17" s="39"/>
      <c r="NUR17" s="39"/>
      <c r="NUS17" s="39"/>
      <c r="NUT17" s="39"/>
      <c r="NUU17" s="39"/>
      <c r="NUV17" s="39"/>
      <c r="NUW17" s="39"/>
      <c r="NUX17" s="39"/>
      <c r="NUY17" s="39"/>
      <c r="NUZ17" s="39"/>
      <c r="NVA17" s="39"/>
      <c r="NVB17" s="39"/>
      <c r="NVC17" s="39"/>
      <c r="NVD17" s="39"/>
      <c r="NVE17" s="39"/>
      <c r="NVF17" s="39"/>
      <c r="NVG17" s="39"/>
      <c r="NVH17" s="39"/>
      <c r="NVI17" s="39"/>
      <c r="NVJ17" s="39"/>
      <c r="NVK17" s="39"/>
      <c r="NVL17" s="39"/>
      <c r="NVM17" s="39"/>
      <c r="NVN17" s="39"/>
      <c r="NVO17" s="39"/>
      <c r="NVP17" s="39"/>
      <c r="NVQ17" s="39"/>
      <c r="NVR17" s="39"/>
      <c r="NVS17" s="39"/>
      <c r="NVT17" s="39"/>
      <c r="NVU17" s="39"/>
      <c r="NVV17" s="39"/>
      <c r="NVW17" s="39"/>
      <c r="NVX17" s="39"/>
      <c r="NVY17" s="39"/>
      <c r="NVZ17" s="39"/>
      <c r="NWA17" s="39"/>
      <c r="NWB17" s="39"/>
      <c r="NWC17" s="39"/>
      <c r="NWD17" s="39"/>
      <c r="NWE17" s="39"/>
      <c r="NWF17" s="39"/>
      <c r="NWG17" s="39"/>
      <c r="NWH17" s="39"/>
      <c r="NWI17" s="39"/>
      <c r="NWJ17" s="39"/>
      <c r="NWK17" s="39"/>
      <c r="NWL17" s="39"/>
      <c r="NWM17" s="39"/>
      <c r="NWN17" s="39"/>
      <c r="NWO17" s="39"/>
      <c r="NWP17" s="39"/>
      <c r="NWQ17" s="39"/>
      <c r="NWR17" s="39"/>
      <c r="NWS17" s="39"/>
      <c r="NWT17" s="39"/>
      <c r="NWU17" s="39"/>
      <c r="NWV17" s="39"/>
      <c r="NWW17" s="39"/>
      <c r="NWX17" s="39"/>
      <c r="NWY17" s="39"/>
      <c r="NWZ17" s="39"/>
      <c r="NXA17" s="39"/>
      <c r="NXB17" s="39"/>
      <c r="NXC17" s="39"/>
      <c r="NXD17" s="39"/>
      <c r="NXE17" s="39"/>
      <c r="NXF17" s="39"/>
      <c r="NXG17" s="39"/>
      <c r="NXH17" s="39"/>
      <c r="NXI17" s="39"/>
      <c r="NXJ17" s="39"/>
      <c r="NXK17" s="39"/>
      <c r="NXL17" s="39"/>
      <c r="NXM17" s="39"/>
      <c r="NXN17" s="39"/>
      <c r="NXO17" s="39"/>
      <c r="NXP17" s="39"/>
      <c r="NXQ17" s="39"/>
      <c r="NXR17" s="39"/>
      <c r="NXS17" s="39"/>
      <c r="NXT17" s="39"/>
      <c r="NXU17" s="39"/>
      <c r="NXV17" s="39"/>
      <c r="NXW17" s="39"/>
      <c r="NXX17" s="39"/>
      <c r="NXY17" s="39"/>
      <c r="NXZ17" s="39"/>
      <c r="NYA17" s="39"/>
      <c r="NYB17" s="39"/>
      <c r="NYC17" s="39"/>
      <c r="NYD17" s="39"/>
      <c r="NYE17" s="39"/>
      <c r="NYF17" s="39"/>
      <c r="NYG17" s="39"/>
      <c r="NYH17" s="39"/>
      <c r="NYI17" s="39"/>
      <c r="NYJ17" s="39"/>
      <c r="NYK17" s="39"/>
      <c r="NYL17" s="39"/>
      <c r="NYM17" s="39"/>
      <c r="NYN17" s="39"/>
      <c r="NYO17" s="39"/>
      <c r="NYP17" s="39"/>
      <c r="NYQ17" s="39"/>
      <c r="NYR17" s="39"/>
      <c r="NYS17" s="39"/>
      <c r="NYT17" s="39"/>
      <c r="NYU17" s="39"/>
      <c r="NYV17" s="39"/>
      <c r="NYW17" s="39"/>
      <c r="NYX17" s="39"/>
      <c r="NYY17" s="39"/>
      <c r="NYZ17" s="39"/>
      <c r="NZA17" s="39"/>
      <c r="NZB17" s="39"/>
      <c r="NZC17" s="39"/>
      <c r="NZD17" s="39"/>
      <c r="NZE17" s="39"/>
      <c r="NZF17" s="39"/>
      <c r="NZG17" s="39"/>
      <c r="NZH17" s="39"/>
      <c r="NZI17" s="39"/>
      <c r="NZJ17" s="39"/>
      <c r="NZK17" s="39"/>
      <c r="NZL17" s="39"/>
      <c r="NZM17" s="39"/>
      <c r="NZN17" s="39"/>
      <c r="NZO17" s="39"/>
      <c r="NZP17" s="39"/>
      <c r="NZQ17" s="39"/>
      <c r="NZR17" s="39"/>
      <c r="NZS17" s="39"/>
      <c r="NZT17" s="39"/>
      <c r="NZU17" s="39"/>
      <c r="NZV17" s="39"/>
      <c r="NZW17" s="39"/>
      <c r="NZX17" s="39"/>
      <c r="NZY17" s="39"/>
      <c r="NZZ17" s="39"/>
      <c r="OAA17" s="39"/>
      <c r="OAB17" s="39"/>
      <c r="OAC17" s="39"/>
      <c r="OAD17" s="39"/>
      <c r="OAE17" s="39"/>
      <c r="OAF17" s="39"/>
      <c r="OAG17" s="39"/>
      <c r="OAH17" s="39"/>
      <c r="OAI17" s="39"/>
      <c r="OAJ17" s="39"/>
      <c r="OAK17" s="39"/>
      <c r="OAL17" s="39"/>
      <c r="OAM17" s="39"/>
      <c r="OAN17" s="39"/>
      <c r="OAO17" s="39"/>
      <c r="OAP17" s="39"/>
      <c r="OAQ17" s="39"/>
      <c r="OAR17" s="39"/>
      <c r="OAS17" s="39"/>
      <c r="OAT17" s="39"/>
      <c r="OAU17" s="39"/>
      <c r="OAV17" s="39"/>
      <c r="OAW17" s="39"/>
      <c r="OAX17" s="39"/>
      <c r="OAY17" s="39"/>
      <c r="OAZ17" s="39"/>
      <c r="OBA17" s="39"/>
      <c r="OBB17" s="39"/>
      <c r="OBC17" s="39"/>
      <c r="OBD17" s="39"/>
      <c r="OBE17" s="39"/>
      <c r="OBF17" s="39"/>
      <c r="OBG17" s="39"/>
      <c r="OBH17" s="39"/>
      <c r="OBI17" s="39"/>
      <c r="OBJ17" s="39"/>
      <c r="OBK17" s="39"/>
      <c r="OBL17" s="39"/>
      <c r="OBM17" s="39"/>
      <c r="OBN17" s="39"/>
      <c r="OBO17" s="39"/>
      <c r="OBP17" s="39"/>
      <c r="OBQ17" s="39"/>
      <c r="OBR17" s="39"/>
      <c r="OBS17" s="39"/>
      <c r="OBT17" s="39"/>
      <c r="OBU17" s="39"/>
      <c r="OBV17" s="39"/>
      <c r="OBW17" s="39"/>
      <c r="OBX17" s="39"/>
      <c r="OBY17" s="39"/>
      <c r="OBZ17" s="39"/>
      <c r="OCA17" s="39"/>
      <c r="OCB17" s="39"/>
      <c r="OCC17" s="39"/>
      <c r="OCD17" s="39"/>
      <c r="OCE17" s="39"/>
      <c r="OCF17" s="39"/>
      <c r="OCG17" s="39"/>
      <c r="OCH17" s="39"/>
      <c r="OCI17" s="39"/>
      <c r="OCJ17" s="39"/>
      <c r="OCK17" s="39"/>
      <c r="OCL17" s="39"/>
      <c r="OCM17" s="39"/>
      <c r="OCN17" s="39"/>
      <c r="OCO17" s="39"/>
      <c r="OCP17" s="39"/>
      <c r="OCQ17" s="39"/>
      <c r="OCR17" s="39"/>
      <c r="OCS17" s="39"/>
      <c r="OCT17" s="39"/>
      <c r="OCU17" s="39"/>
      <c r="OCV17" s="39"/>
      <c r="OCW17" s="39"/>
      <c r="OCX17" s="39"/>
      <c r="OCY17" s="39"/>
      <c r="OCZ17" s="39"/>
      <c r="ODA17" s="39"/>
      <c r="ODB17" s="39"/>
      <c r="ODC17" s="39"/>
      <c r="ODD17" s="39"/>
      <c r="ODE17" s="39"/>
      <c r="ODF17" s="39"/>
      <c r="ODG17" s="39"/>
      <c r="ODH17" s="39"/>
      <c r="ODI17" s="39"/>
      <c r="ODJ17" s="39"/>
      <c r="ODK17" s="39"/>
      <c r="ODL17" s="39"/>
      <c r="ODM17" s="39"/>
      <c r="ODN17" s="39"/>
      <c r="ODO17" s="39"/>
      <c r="ODP17" s="39"/>
      <c r="ODQ17" s="39"/>
      <c r="ODR17" s="39"/>
      <c r="ODS17" s="39"/>
      <c r="ODT17" s="39"/>
      <c r="ODU17" s="39"/>
      <c r="ODV17" s="39"/>
      <c r="ODW17" s="39"/>
      <c r="ODX17" s="39"/>
      <c r="ODY17" s="39"/>
      <c r="ODZ17" s="39"/>
      <c r="OEA17" s="39"/>
      <c r="OEB17" s="39"/>
      <c r="OEC17" s="39"/>
      <c r="OED17" s="39"/>
      <c r="OEE17" s="39"/>
      <c r="OEF17" s="39"/>
      <c r="OEG17" s="39"/>
      <c r="OEH17" s="39"/>
      <c r="OEI17" s="39"/>
      <c r="OEJ17" s="39"/>
      <c r="OEK17" s="39"/>
      <c r="OEL17" s="39"/>
      <c r="OEM17" s="39"/>
      <c r="OEN17" s="39"/>
      <c r="OEO17" s="39"/>
      <c r="OEP17" s="39"/>
      <c r="OEQ17" s="39"/>
      <c r="OER17" s="39"/>
      <c r="OES17" s="39"/>
      <c r="OET17" s="39"/>
      <c r="OEU17" s="39"/>
      <c r="OEV17" s="39"/>
      <c r="OEW17" s="39"/>
      <c r="OEX17" s="39"/>
      <c r="OEY17" s="39"/>
      <c r="OEZ17" s="39"/>
      <c r="OFA17" s="39"/>
      <c r="OFB17" s="39"/>
      <c r="OFC17" s="39"/>
      <c r="OFD17" s="39"/>
      <c r="OFE17" s="39"/>
      <c r="OFF17" s="39"/>
      <c r="OFG17" s="39"/>
      <c r="OFH17" s="39"/>
      <c r="OFI17" s="39"/>
      <c r="OFJ17" s="39"/>
      <c r="OFK17" s="39"/>
      <c r="OFL17" s="39"/>
      <c r="OFM17" s="39"/>
      <c r="OFN17" s="39"/>
      <c r="OFO17" s="39"/>
      <c r="OFP17" s="39"/>
      <c r="OFQ17" s="39"/>
      <c r="OFR17" s="39"/>
      <c r="OFS17" s="39"/>
      <c r="OFT17" s="39"/>
      <c r="OFU17" s="39"/>
      <c r="OFV17" s="39"/>
      <c r="OFW17" s="39"/>
      <c r="OFX17" s="39"/>
      <c r="OFY17" s="39"/>
      <c r="OFZ17" s="39"/>
      <c r="OGA17" s="39"/>
      <c r="OGB17" s="39"/>
      <c r="OGC17" s="39"/>
      <c r="OGD17" s="39"/>
      <c r="OGE17" s="39"/>
      <c r="OGF17" s="39"/>
      <c r="OGG17" s="39"/>
      <c r="OGH17" s="39"/>
      <c r="OGI17" s="39"/>
      <c r="OGJ17" s="39"/>
      <c r="OGK17" s="39"/>
      <c r="OGL17" s="39"/>
      <c r="OGM17" s="39"/>
      <c r="OGN17" s="39"/>
      <c r="OGO17" s="39"/>
      <c r="OGP17" s="39"/>
      <c r="OGQ17" s="39"/>
      <c r="OGR17" s="39"/>
      <c r="OGS17" s="39"/>
      <c r="OGT17" s="39"/>
      <c r="OGU17" s="39"/>
      <c r="OGV17" s="39"/>
      <c r="OGW17" s="39"/>
      <c r="OGX17" s="39"/>
      <c r="OGY17" s="39"/>
      <c r="OGZ17" s="39"/>
      <c r="OHA17" s="39"/>
      <c r="OHB17" s="39"/>
      <c r="OHC17" s="39"/>
      <c r="OHD17" s="39"/>
      <c r="OHE17" s="39"/>
      <c r="OHF17" s="39"/>
      <c r="OHG17" s="39"/>
      <c r="OHH17" s="39"/>
      <c r="OHI17" s="39"/>
      <c r="OHJ17" s="39"/>
      <c r="OHK17" s="39"/>
      <c r="OHL17" s="39"/>
      <c r="OHM17" s="39"/>
      <c r="OHN17" s="39"/>
      <c r="OHO17" s="39"/>
      <c r="OHP17" s="39"/>
      <c r="OHQ17" s="39"/>
      <c r="OHR17" s="39"/>
      <c r="OHS17" s="39"/>
      <c r="OHT17" s="39"/>
      <c r="OHU17" s="39"/>
      <c r="OHV17" s="39"/>
      <c r="OHW17" s="39"/>
      <c r="OHX17" s="39"/>
      <c r="OHY17" s="39"/>
      <c r="OHZ17" s="39"/>
      <c r="OIA17" s="39"/>
      <c r="OIB17" s="39"/>
      <c r="OIC17" s="39"/>
      <c r="OID17" s="39"/>
      <c r="OIE17" s="39"/>
      <c r="OIF17" s="39"/>
      <c r="OIG17" s="39"/>
      <c r="OIH17" s="39"/>
      <c r="OII17" s="39"/>
      <c r="OIJ17" s="39"/>
      <c r="OIK17" s="39"/>
      <c r="OIL17" s="39"/>
      <c r="OIM17" s="39"/>
      <c r="OIN17" s="39"/>
      <c r="OIO17" s="39"/>
      <c r="OIP17" s="39"/>
      <c r="OIQ17" s="39"/>
      <c r="OIR17" s="39"/>
      <c r="OIS17" s="39"/>
      <c r="OIT17" s="39"/>
      <c r="OIU17" s="39"/>
      <c r="OIV17" s="39"/>
      <c r="OIW17" s="39"/>
      <c r="OIX17" s="39"/>
      <c r="OIY17" s="39"/>
      <c r="OIZ17" s="39"/>
      <c r="OJA17" s="39"/>
      <c r="OJB17" s="39"/>
      <c r="OJC17" s="39"/>
      <c r="OJD17" s="39"/>
      <c r="OJE17" s="39"/>
      <c r="OJF17" s="39"/>
      <c r="OJG17" s="39"/>
      <c r="OJH17" s="39"/>
      <c r="OJI17" s="39"/>
      <c r="OJJ17" s="39"/>
      <c r="OJK17" s="39"/>
      <c r="OJL17" s="39"/>
      <c r="OJM17" s="39"/>
      <c r="OJN17" s="39"/>
      <c r="OJO17" s="39"/>
      <c r="OJP17" s="39"/>
      <c r="OJQ17" s="39"/>
      <c r="OJR17" s="39"/>
      <c r="OJS17" s="39"/>
      <c r="OJT17" s="39"/>
      <c r="OJU17" s="39"/>
      <c r="OJV17" s="39"/>
      <c r="OJW17" s="39"/>
      <c r="OJX17" s="39"/>
      <c r="OJY17" s="39"/>
      <c r="OJZ17" s="39"/>
      <c r="OKA17" s="39"/>
      <c r="OKB17" s="39"/>
      <c r="OKC17" s="39"/>
      <c r="OKD17" s="39"/>
      <c r="OKE17" s="39"/>
      <c r="OKF17" s="39"/>
      <c r="OKG17" s="39"/>
      <c r="OKH17" s="39"/>
      <c r="OKI17" s="39"/>
      <c r="OKJ17" s="39"/>
      <c r="OKK17" s="39"/>
      <c r="OKL17" s="39"/>
      <c r="OKM17" s="39"/>
      <c r="OKN17" s="39"/>
      <c r="OKO17" s="39"/>
      <c r="OKP17" s="39"/>
      <c r="OKQ17" s="39"/>
      <c r="OKR17" s="39"/>
      <c r="OKS17" s="39"/>
      <c r="OKT17" s="39"/>
      <c r="OKU17" s="39"/>
      <c r="OKV17" s="39"/>
      <c r="OKW17" s="39"/>
      <c r="OKX17" s="39"/>
      <c r="OKY17" s="39"/>
      <c r="OKZ17" s="39"/>
      <c r="OLA17" s="39"/>
      <c r="OLB17" s="39"/>
      <c r="OLC17" s="39"/>
      <c r="OLD17" s="39"/>
      <c r="OLE17" s="39"/>
      <c r="OLF17" s="39"/>
      <c r="OLG17" s="39"/>
      <c r="OLH17" s="39"/>
      <c r="OLI17" s="39"/>
      <c r="OLJ17" s="39"/>
      <c r="OLK17" s="39"/>
      <c r="OLL17" s="39"/>
      <c r="OLM17" s="39"/>
      <c r="OLN17" s="39"/>
      <c r="OLO17" s="39"/>
      <c r="OLP17" s="39"/>
      <c r="OLQ17" s="39"/>
      <c r="OLR17" s="39"/>
      <c r="OLS17" s="39"/>
      <c r="OLT17" s="39"/>
      <c r="OLU17" s="39"/>
      <c r="OLV17" s="39"/>
      <c r="OLW17" s="39"/>
      <c r="OLX17" s="39"/>
      <c r="OLY17" s="39"/>
      <c r="OLZ17" s="39"/>
      <c r="OMA17" s="39"/>
      <c r="OMB17" s="39"/>
      <c r="OMC17" s="39"/>
      <c r="OMD17" s="39"/>
      <c r="OME17" s="39"/>
      <c r="OMF17" s="39"/>
      <c r="OMG17" s="39"/>
      <c r="OMH17" s="39"/>
      <c r="OMI17" s="39"/>
      <c r="OMJ17" s="39"/>
      <c r="OMK17" s="39"/>
      <c r="OML17" s="39"/>
      <c r="OMM17" s="39"/>
      <c r="OMN17" s="39"/>
      <c r="OMO17" s="39"/>
      <c r="OMP17" s="39"/>
      <c r="OMQ17" s="39"/>
      <c r="OMR17" s="39"/>
      <c r="OMS17" s="39"/>
      <c r="OMT17" s="39"/>
      <c r="OMU17" s="39"/>
      <c r="OMV17" s="39"/>
      <c r="OMW17" s="39"/>
      <c r="OMX17" s="39"/>
      <c r="OMY17" s="39"/>
      <c r="OMZ17" s="39"/>
      <c r="ONA17" s="39"/>
      <c r="ONB17" s="39"/>
      <c r="ONC17" s="39"/>
      <c r="OND17" s="39"/>
      <c r="ONE17" s="39"/>
      <c r="ONF17" s="39"/>
      <c r="ONG17" s="39"/>
      <c r="ONH17" s="39"/>
      <c r="ONI17" s="39"/>
      <c r="ONJ17" s="39"/>
      <c r="ONK17" s="39"/>
      <c r="ONL17" s="39"/>
      <c r="ONM17" s="39"/>
      <c r="ONN17" s="39"/>
      <c r="ONO17" s="39"/>
      <c r="ONP17" s="39"/>
      <c r="ONQ17" s="39"/>
      <c r="ONR17" s="39"/>
      <c r="ONS17" s="39"/>
      <c r="ONT17" s="39"/>
      <c r="ONU17" s="39"/>
      <c r="ONV17" s="39"/>
      <c r="ONW17" s="39"/>
      <c r="ONX17" s="39"/>
      <c r="ONY17" s="39"/>
      <c r="ONZ17" s="39"/>
      <c r="OOA17" s="39"/>
      <c r="OOB17" s="39"/>
      <c r="OOC17" s="39"/>
      <c r="OOD17" s="39"/>
      <c r="OOE17" s="39"/>
      <c r="OOF17" s="39"/>
      <c r="OOG17" s="39"/>
      <c r="OOH17" s="39"/>
      <c r="OOI17" s="39"/>
      <c r="OOJ17" s="39"/>
      <c r="OOK17" s="39"/>
      <c r="OOL17" s="39"/>
      <c r="OOM17" s="39"/>
      <c r="OON17" s="39"/>
      <c r="OOO17" s="39"/>
      <c r="OOP17" s="39"/>
      <c r="OOQ17" s="39"/>
      <c r="OOR17" s="39"/>
      <c r="OOS17" s="39"/>
      <c r="OOT17" s="39"/>
      <c r="OOU17" s="39"/>
      <c r="OOV17" s="39"/>
      <c r="OOW17" s="39"/>
      <c r="OOX17" s="39"/>
      <c r="OOY17" s="39"/>
      <c r="OOZ17" s="39"/>
      <c r="OPA17" s="39"/>
      <c r="OPB17" s="39"/>
      <c r="OPC17" s="39"/>
      <c r="OPD17" s="39"/>
      <c r="OPE17" s="39"/>
      <c r="OPF17" s="39"/>
      <c r="OPG17" s="39"/>
      <c r="OPH17" s="39"/>
      <c r="OPI17" s="39"/>
      <c r="OPJ17" s="39"/>
      <c r="OPK17" s="39"/>
      <c r="OPL17" s="39"/>
      <c r="OPM17" s="39"/>
      <c r="OPN17" s="39"/>
      <c r="OPO17" s="39"/>
      <c r="OPP17" s="39"/>
      <c r="OPQ17" s="39"/>
      <c r="OPR17" s="39"/>
      <c r="OPS17" s="39"/>
      <c r="OPT17" s="39"/>
      <c r="OPU17" s="39"/>
      <c r="OPV17" s="39"/>
      <c r="OPW17" s="39"/>
      <c r="OPX17" s="39"/>
      <c r="OPY17" s="39"/>
      <c r="OPZ17" s="39"/>
      <c r="OQA17" s="39"/>
      <c r="OQB17" s="39"/>
      <c r="OQC17" s="39"/>
      <c r="OQD17" s="39"/>
      <c r="OQE17" s="39"/>
      <c r="OQF17" s="39"/>
      <c r="OQG17" s="39"/>
      <c r="OQH17" s="39"/>
      <c r="OQI17" s="39"/>
      <c r="OQJ17" s="39"/>
      <c r="OQK17" s="39"/>
      <c r="OQL17" s="39"/>
      <c r="OQM17" s="39"/>
      <c r="OQN17" s="39"/>
      <c r="OQO17" s="39"/>
      <c r="OQP17" s="39"/>
      <c r="OQQ17" s="39"/>
      <c r="OQR17" s="39"/>
      <c r="OQS17" s="39"/>
      <c r="OQT17" s="39"/>
      <c r="OQU17" s="39"/>
      <c r="OQV17" s="39"/>
      <c r="OQW17" s="39"/>
      <c r="OQX17" s="39"/>
      <c r="OQY17" s="39"/>
      <c r="OQZ17" s="39"/>
      <c r="ORA17" s="39"/>
      <c r="ORB17" s="39"/>
      <c r="ORC17" s="39"/>
      <c r="ORD17" s="39"/>
      <c r="ORE17" s="39"/>
      <c r="ORF17" s="39"/>
      <c r="ORG17" s="39"/>
      <c r="ORH17" s="39"/>
      <c r="ORI17" s="39"/>
      <c r="ORJ17" s="39"/>
      <c r="ORK17" s="39"/>
      <c r="ORL17" s="39"/>
      <c r="ORM17" s="39"/>
      <c r="ORN17" s="39"/>
      <c r="ORO17" s="39"/>
      <c r="ORP17" s="39"/>
      <c r="ORQ17" s="39"/>
      <c r="ORR17" s="39"/>
      <c r="ORS17" s="39"/>
      <c r="ORT17" s="39"/>
      <c r="ORU17" s="39"/>
      <c r="ORV17" s="39"/>
      <c r="ORW17" s="39"/>
      <c r="ORX17" s="39"/>
      <c r="ORY17" s="39"/>
      <c r="ORZ17" s="39"/>
      <c r="OSA17" s="39"/>
      <c r="OSB17" s="39"/>
      <c r="OSC17" s="39"/>
      <c r="OSD17" s="39"/>
      <c r="OSE17" s="39"/>
      <c r="OSF17" s="39"/>
      <c r="OSG17" s="39"/>
      <c r="OSH17" s="39"/>
      <c r="OSI17" s="39"/>
      <c r="OSJ17" s="39"/>
      <c r="OSK17" s="39"/>
      <c r="OSL17" s="39"/>
      <c r="OSM17" s="39"/>
      <c r="OSN17" s="39"/>
      <c r="OSO17" s="39"/>
      <c r="OSP17" s="39"/>
      <c r="OSQ17" s="39"/>
      <c r="OSR17" s="39"/>
      <c r="OSS17" s="39"/>
      <c r="OST17" s="39"/>
      <c r="OSU17" s="39"/>
      <c r="OSV17" s="39"/>
      <c r="OSW17" s="39"/>
      <c r="OSX17" s="39"/>
      <c r="OSY17" s="39"/>
      <c r="OSZ17" s="39"/>
      <c r="OTA17" s="39"/>
      <c r="OTB17" s="39"/>
      <c r="OTC17" s="39"/>
      <c r="OTD17" s="39"/>
      <c r="OTE17" s="39"/>
      <c r="OTF17" s="39"/>
      <c r="OTG17" s="39"/>
      <c r="OTH17" s="39"/>
      <c r="OTI17" s="39"/>
      <c r="OTJ17" s="39"/>
      <c r="OTK17" s="39"/>
      <c r="OTL17" s="39"/>
      <c r="OTM17" s="39"/>
      <c r="OTN17" s="39"/>
      <c r="OTO17" s="39"/>
      <c r="OTP17" s="39"/>
      <c r="OTQ17" s="39"/>
      <c r="OTR17" s="39"/>
      <c r="OTS17" s="39"/>
      <c r="OTT17" s="39"/>
      <c r="OTU17" s="39"/>
      <c r="OTV17" s="39"/>
      <c r="OTW17" s="39"/>
      <c r="OTX17" s="39"/>
      <c r="OTY17" s="39"/>
      <c r="OTZ17" s="39"/>
      <c r="OUA17" s="39"/>
      <c r="OUB17" s="39"/>
      <c r="OUC17" s="39"/>
      <c r="OUD17" s="39"/>
      <c r="OUE17" s="39"/>
      <c r="OUF17" s="39"/>
      <c r="OUG17" s="39"/>
      <c r="OUH17" s="39"/>
      <c r="OUI17" s="39"/>
      <c r="OUJ17" s="39"/>
      <c r="OUK17" s="39"/>
      <c r="OUL17" s="39"/>
      <c r="OUM17" s="39"/>
      <c r="OUN17" s="39"/>
      <c r="OUO17" s="39"/>
      <c r="OUP17" s="39"/>
      <c r="OUQ17" s="39"/>
      <c r="OUR17" s="39"/>
      <c r="OUS17" s="39"/>
      <c r="OUT17" s="39"/>
      <c r="OUU17" s="39"/>
      <c r="OUV17" s="39"/>
      <c r="OUW17" s="39"/>
      <c r="OUX17" s="39"/>
      <c r="OUY17" s="39"/>
      <c r="OUZ17" s="39"/>
      <c r="OVA17" s="39"/>
      <c r="OVB17" s="39"/>
      <c r="OVC17" s="39"/>
      <c r="OVD17" s="39"/>
      <c r="OVE17" s="39"/>
      <c r="OVF17" s="39"/>
      <c r="OVG17" s="39"/>
      <c r="OVH17" s="39"/>
      <c r="OVI17" s="39"/>
      <c r="OVJ17" s="39"/>
      <c r="OVK17" s="39"/>
      <c r="OVL17" s="39"/>
      <c r="OVM17" s="39"/>
      <c r="OVN17" s="39"/>
      <c r="OVO17" s="39"/>
      <c r="OVP17" s="39"/>
      <c r="OVQ17" s="39"/>
      <c r="OVR17" s="39"/>
      <c r="OVS17" s="39"/>
      <c r="OVT17" s="39"/>
      <c r="OVU17" s="39"/>
      <c r="OVV17" s="39"/>
      <c r="OVW17" s="39"/>
      <c r="OVX17" s="39"/>
      <c r="OVY17" s="39"/>
      <c r="OVZ17" s="39"/>
      <c r="OWA17" s="39"/>
      <c r="OWB17" s="39"/>
      <c r="OWC17" s="39"/>
      <c r="OWD17" s="39"/>
      <c r="OWE17" s="39"/>
      <c r="OWF17" s="39"/>
      <c r="OWG17" s="39"/>
      <c r="OWH17" s="39"/>
      <c r="OWI17" s="39"/>
      <c r="OWJ17" s="39"/>
      <c r="OWK17" s="39"/>
      <c r="OWL17" s="39"/>
      <c r="OWM17" s="39"/>
      <c r="OWN17" s="39"/>
      <c r="OWO17" s="39"/>
      <c r="OWP17" s="39"/>
      <c r="OWQ17" s="39"/>
      <c r="OWR17" s="39"/>
      <c r="OWS17" s="39"/>
      <c r="OWT17" s="39"/>
      <c r="OWU17" s="39"/>
      <c r="OWV17" s="39"/>
      <c r="OWW17" s="39"/>
      <c r="OWX17" s="39"/>
      <c r="OWY17" s="39"/>
      <c r="OWZ17" s="39"/>
      <c r="OXA17" s="39"/>
      <c r="OXB17" s="39"/>
      <c r="OXC17" s="39"/>
      <c r="OXD17" s="39"/>
      <c r="OXE17" s="39"/>
      <c r="OXF17" s="39"/>
      <c r="OXG17" s="39"/>
      <c r="OXH17" s="39"/>
      <c r="OXI17" s="39"/>
      <c r="OXJ17" s="39"/>
      <c r="OXK17" s="39"/>
      <c r="OXL17" s="39"/>
      <c r="OXM17" s="39"/>
      <c r="OXN17" s="39"/>
      <c r="OXO17" s="39"/>
      <c r="OXP17" s="39"/>
      <c r="OXQ17" s="39"/>
      <c r="OXR17" s="39"/>
      <c r="OXS17" s="39"/>
      <c r="OXT17" s="39"/>
      <c r="OXU17" s="39"/>
      <c r="OXV17" s="39"/>
      <c r="OXW17" s="39"/>
      <c r="OXX17" s="39"/>
      <c r="OXY17" s="39"/>
      <c r="OXZ17" s="39"/>
      <c r="OYA17" s="39"/>
      <c r="OYB17" s="39"/>
      <c r="OYC17" s="39"/>
      <c r="OYD17" s="39"/>
      <c r="OYE17" s="39"/>
      <c r="OYF17" s="39"/>
      <c r="OYG17" s="39"/>
      <c r="OYH17" s="39"/>
      <c r="OYI17" s="39"/>
      <c r="OYJ17" s="39"/>
      <c r="OYK17" s="39"/>
      <c r="OYL17" s="39"/>
      <c r="OYM17" s="39"/>
      <c r="OYN17" s="39"/>
      <c r="OYO17" s="39"/>
      <c r="OYP17" s="39"/>
      <c r="OYQ17" s="39"/>
      <c r="OYR17" s="39"/>
      <c r="OYS17" s="39"/>
      <c r="OYT17" s="39"/>
      <c r="OYU17" s="39"/>
      <c r="OYV17" s="39"/>
      <c r="OYW17" s="39"/>
      <c r="OYX17" s="39"/>
      <c r="OYY17" s="39"/>
      <c r="OYZ17" s="39"/>
      <c r="OZA17" s="39"/>
      <c r="OZB17" s="39"/>
      <c r="OZC17" s="39"/>
      <c r="OZD17" s="39"/>
      <c r="OZE17" s="39"/>
      <c r="OZF17" s="39"/>
      <c r="OZG17" s="39"/>
      <c r="OZH17" s="39"/>
      <c r="OZI17" s="39"/>
      <c r="OZJ17" s="39"/>
      <c r="OZK17" s="39"/>
      <c r="OZL17" s="39"/>
      <c r="OZM17" s="39"/>
      <c r="OZN17" s="39"/>
      <c r="OZO17" s="39"/>
      <c r="OZP17" s="39"/>
      <c r="OZQ17" s="39"/>
      <c r="OZR17" s="39"/>
      <c r="OZS17" s="39"/>
      <c r="OZT17" s="39"/>
      <c r="OZU17" s="39"/>
      <c r="OZV17" s="39"/>
      <c r="OZW17" s="39"/>
      <c r="OZX17" s="39"/>
      <c r="OZY17" s="39"/>
      <c r="OZZ17" s="39"/>
      <c r="PAA17" s="39"/>
      <c r="PAB17" s="39"/>
      <c r="PAC17" s="39"/>
      <c r="PAD17" s="39"/>
      <c r="PAE17" s="39"/>
      <c r="PAF17" s="39"/>
      <c r="PAG17" s="39"/>
      <c r="PAH17" s="39"/>
      <c r="PAI17" s="39"/>
      <c r="PAJ17" s="39"/>
      <c r="PAK17" s="39"/>
      <c r="PAL17" s="39"/>
      <c r="PAM17" s="39"/>
      <c r="PAN17" s="39"/>
      <c r="PAO17" s="39"/>
      <c r="PAP17" s="39"/>
      <c r="PAQ17" s="39"/>
      <c r="PAR17" s="39"/>
      <c r="PAS17" s="39"/>
      <c r="PAT17" s="39"/>
      <c r="PAU17" s="39"/>
      <c r="PAV17" s="39"/>
      <c r="PAW17" s="39"/>
      <c r="PAX17" s="39"/>
      <c r="PAY17" s="39"/>
      <c r="PAZ17" s="39"/>
      <c r="PBA17" s="39"/>
      <c r="PBB17" s="39"/>
      <c r="PBC17" s="39"/>
      <c r="PBD17" s="39"/>
      <c r="PBE17" s="39"/>
      <c r="PBF17" s="39"/>
      <c r="PBG17" s="39"/>
      <c r="PBH17" s="39"/>
      <c r="PBI17" s="39"/>
      <c r="PBJ17" s="39"/>
      <c r="PBK17" s="39"/>
      <c r="PBL17" s="39"/>
      <c r="PBM17" s="39"/>
      <c r="PBN17" s="39"/>
      <c r="PBO17" s="39"/>
      <c r="PBP17" s="39"/>
      <c r="PBQ17" s="39"/>
      <c r="PBR17" s="39"/>
      <c r="PBS17" s="39"/>
      <c r="PBT17" s="39"/>
      <c r="PBU17" s="39"/>
      <c r="PBV17" s="39"/>
      <c r="PBW17" s="39"/>
      <c r="PBX17" s="39"/>
      <c r="PBY17" s="39"/>
      <c r="PBZ17" s="39"/>
      <c r="PCA17" s="39"/>
      <c r="PCB17" s="39"/>
      <c r="PCC17" s="39"/>
      <c r="PCD17" s="39"/>
      <c r="PCE17" s="39"/>
      <c r="PCF17" s="39"/>
      <c r="PCG17" s="39"/>
      <c r="PCH17" s="39"/>
      <c r="PCI17" s="39"/>
      <c r="PCJ17" s="39"/>
      <c r="PCK17" s="39"/>
      <c r="PCL17" s="39"/>
      <c r="PCM17" s="39"/>
      <c r="PCN17" s="39"/>
      <c r="PCO17" s="39"/>
      <c r="PCP17" s="39"/>
      <c r="PCQ17" s="39"/>
      <c r="PCR17" s="39"/>
      <c r="PCS17" s="39"/>
      <c r="PCT17" s="39"/>
      <c r="PCU17" s="39"/>
      <c r="PCV17" s="39"/>
      <c r="PCW17" s="39"/>
      <c r="PCX17" s="39"/>
      <c r="PCY17" s="39"/>
      <c r="PCZ17" s="39"/>
      <c r="PDA17" s="39"/>
      <c r="PDB17" s="39"/>
      <c r="PDC17" s="39"/>
      <c r="PDD17" s="39"/>
      <c r="PDE17" s="39"/>
      <c r="PDF17" s="39"/>
      <c r="PDG17" s="39"/>
      <c r="PDH17" s="39"/>
      <c r="PDI17" s="39"/>
      <c r="PDJ17" s="39"/>
      <c r="PDK17" s="39"/>
      <c r="PDL17" s="39"/>
      <c r="PDM17" s="39"/>
      <c r="PDN17" s="39"/>
      <c r="PDO17" s="39"/>
      <c r="PDP17" s="39"/>
      <c r="PDQ17" s="39"/>
      <c r="PDR17" s="39"/>
      <c r="PDS17" s="39"/>
      <c r="PDT17" s="39"/>
      <c r="PDU17" s="39"/>
      <c r="PDV17" s="39"/>
      <c r="PDW17" s="39"/>
      <c r="PDX17" s="39"/>
      <c r="PDY17" s="39"/>
      <c r="PDZ17" s="39"/>
      <c r="PEA17" s="39"/>
      <c r="PEB17" s="39"/>
      <c r="PEC17" s="39"/>
      <c r="PED17" s="39"/>
      <c r="PEE17" s="39"/>
      <c r="PEF17" s="39"/>
      <c r="PEG17" s="39"/>
      <c r="PEH17" s="39"/>
      <c r="PEI17" s="39"/>
      <c r="PEJ17" s="39"/>
      <c r="PEK17" s="39"/>
      <c r="PEL17" s="39"/>
      <c r="PEM17" s="39"/>
      <c r="PEN17" s="39"/>
      <c r="PEO17" s="39"/>
      <c r="PEP17" s="39"/>
      <c r="PEQ17" s="39"/>
      <c r="PER17" s="39"/>
      <c r="PES17" s="39"/>
      <c r="PET17" s="39"/>
      <c r="PEU17" s="39"/>
      <c r="PEV17" s="39"/>
      <c r="PEW17" s="39"/>
      <c r="PEX17" s="39"/>
      <c r="PEY17" s="39"/>
      <c r="PEZ17" s="39"/>
      <c r="PFA17" s="39"/>
      <c r="PFB17" s="39"/>
      <c r="PFC17" s="39"/>
      <c r="PFD17" s="39"/>
      <c r="PFE17" s="39"/>
      <c r="PFF17" s="39"/>
      <c r="PFG17" s="39"/>
      <c r="PFH17" s="39"/>
      <c r="PFI17" s="39"/>
      <c r="PFJ17" s="39"/>
      <c r="PFK17" s="39"/>
      <c r="PFL17" s="39"/>
      <c r="PFM17" s="39"/>
      <c r="PFN17" s="39"/>
      <c r="PFO17" s="39"/>
      <c r="PFP17" s="39"/>
      <c r="PFQ17" s="39"/>
      <c r="PFR17" s="39"/>
      <c r="PFS17" s="39"/>
      <c r="PFT17" s="39"/>
      <c r="PFU17" s="39"/>
      <c r="PFV17" s="39"/>
      <c r="PFW17" s="39"/>
      <c r="PFX17" s="39"/>
      <c r="PFY17" s="39"/>
      <c r="PFZ17" s="39"/>
      <c r="PGA17" s="39"/>
      <c r="PGB17" s="39"/>
      <c r="PGC17" s="39"/>
      <c r="PGD17" s="39"/>
      <c r="PGE17" s="39"/>
      <c r="PGF17" s="39"/>
      <c r="PGG17" s="39"/>
      <c r="PGH17" s="39"/>
      <c r="PGI17" s="39"/>
      <c r="PGJ17" s="39"/>
      <c r="PGK17" s="39"/>
      <c r="PGL17" s="39"/>
      <c r="PGM17" s="39"/>
      <c r="PGN17" s="39"/>
      <c r="PGO17" s="39"/>
      <c r="PGP17" s="39"/>
      <c r="PGQ17" s="39"/>
      <c r="PGR17" s="39"/>
      <c r="PGS17" s="39"/>
      <c r="PGT17" s="39"/>
      <c r="PGU17" s="39"/>
      <c r="PGV17" s="39"/>
      <c r="PGW17" s="39"/>
      <c r="PGX17" s="39"/>
      <c r="PGY17" s="39"/>
      <c r="PGZ17" s="39"/>
      <c r="PHA17" s="39"/>
      <c r="PHB17" s="39"/>
      <c r="PHC17" s="39"/>
      <c r="PHD17" s="39"/>
      <c r="PHE17" s="39"/>
      <c r="PHF17" s="39"/>
      <c r="PHG17" s="39"/>
      <c r="PHH17" s="39"/>
      <c r="PHI17" s="39"/>
      <c r="PHJ17" s="39"/>
      <c r="PHK17" s="39"/>
      <c r="PHL17" s="39"/>
      <c r="PHM17" s="39"/>
      <c r="PHN17" s="39"/>
      <c r="PHO17" s="39"/>
      <c r="PHP17" s="39"/>
      <c r="PHQ17" s="39"/>
      <c r="PHR17" s="39"/>
      <c r="PHS17" s="39"/>
      <c r="PHT17" s="39"/>
      <c r="PHU17" s="39"/>
      <c r="PHV17" s="39"/>
      <c r="PHW17" s="39"/>
      <c r="PHX17" s="39"/>
      <c r="PHY17" s="39"/>
      <c r="PHZ17" s="39"/>
      <c r="PIA17" s="39"/>
      <c r="PIB17" s="39"/>
      <c r="PIC17" s="39"/>
      <c r="PID17" s="39"/>
      <c r="PIE17" s="39"/>
      <c r="PIF17" s="39"/>
      <c r="PIG17" s="39"/>
      <c r="PIH17" s="39"/>
      <c r="PII17" s="39"/>
      <c r="PIJ17" s="39"/>
      <c r="PIK17" s="39"/>
      <c r="PIL17" s="39"/>
      <c r="PIM17" s="39"/>
      <c r="PIN17" s="39"/>
      <c r="PIO17" s="39"/>
      <c r="PIP17" s="39"/>
      <c r="PIQ17" s="39"/>
      <c r="PIR17" s="39"/>
      <c r="PIS17" s="39"/>
      <c r="PIT17" s="39"/>
      <c r="PIU17" s="39"/>
      <c r="PIV17" s="39"/>
      <c r="PIW17" s="39"/>
      <c r="PIX17" s="39"/>
      <c r="PIY17" s="39"/>
      <c r="PIZ17" s="39"/>
      <c r="PJA17" s="39"/>
      <c r="PJB17" s="39"/>
      <c r="PJC17" s="39"/>
      <c r="PJD17" s="39"/>
      <c r="PJE17" s="39"/>
      <c r="PJF17" s="39"/>
      <c r="PJG17" s="39"/>
      <c r="PJH17" s="39"/>
      <c r="PJI17" s="39"/>
      <c r="PJJ17" s="39"/>
      <c r="PJK17" s="39"/>
      <c r="PJL17" s="39"/>
      <c r="PJM17" s="39"/>
      <c r="PJN17" s="39"/>
      <c r="PJO17" s="39"/>
      <c r="PJP17" s="39"/>
      <c r="PJQ17" s="39"/>
      <c r="PJR17" s="39"/>
      <c r="PJS17" s="39"/>
      <c r="PJT17" s="39"/>
      <c r="PJU17" s="39"/>
      <c r="PJV17" s="39"/>
      <c r="PJW17" s="39"/>
      <c r="PJX17" s="39"/>
      <c r="PJY17" s="39"/>
      <c r="PJZ17" s="39"/>
      <c r="PKA17" s="39"/>
      <c r="PKB17" s="39"/>
      <c r="PKC17" s="39"/>
      <c r="PKD17" s="39"/>
      <c r="PKE17" s="39"/>
      <c r="PKF17" s="39"/>
      <c r="PKG17" s="39"/>
      <c r="PKH17" s="39"/>
      <c r="PKI17" s="39"/>
      <c r="PKJ17" s="39"/>
      <c r="PKK17" s="39"/>
      <c r="PKL17" s="39"/>
      <c r="PKM17" s="39"/>
      <c r="PKN17" s="39"/>
      <c r="PKO17" s="39"/>
      <c r="PKP17" s="39"/>
      <c r="PKQ17" s="39"/>
      <c r="PKR17" s="39"/>
      <c r="PKS17" s="39"/>
      <c r="PKT17" s="39"/>
      <c r="PKU17" s="39"/>
      <c r="PKV17" s="39"/>
      <c r="PKW17" s="39"/>
      <c r="PKX17" s="39"/>
      <c r="PKY17" s="39"/>
      <c r="PKZ17" s="39"/>
      <c r="PLA17" s="39"/>
      <c r="PLB17" s="39"/>
      <c r="PLC17" s="39"/>
      <c r="PLD17" s="39"/>
      <c r="PLE17" s="39"/>
      <c r="PLF17" s="39"/>
      <c r="PLG17" s="39"/>
      <c r="PLH17" s="39"/>
      <c r="PLI17" s="39"/>
      <c r="PLJ17" s="39"/>
      <c r="PLK17" s="39"/>
      <c r="PLL17" s="39"/>
      <c r="PLM17" s="39"/>
      <c r="PLN17" s="39"/>
      <c r="PLO17" s="39"/>
      <c r="PLP17" s="39"/>
      <c r="PLQ17" s="39"/>
      <c r="PLR17" s="39"/>
      <c r="PLS17" s="39"/>
      <c r="PLT17" s="39"/>
      <c r="PLU17" s="39"/>
      <c r="PLV17" s="39"/>
      <c r="PLW17" s="39"/>
      <c r="PLX17" s="39"/>
      <c r="PLY17" s="39"/>
      <c r="PLZ17" s="39"/>
      <c r="PMA17" s="39"/>
      <c r="PMB17" s="39"/>
      <c r="PMC17" s="39"/>
      <c r="PMD17" s="39"/>
      <c r="PME17" s="39"/>
      <c r="PMF17" s="39"/>
      <c r="PMG17" s="39"/>
      <c r="PMH17" s="39"/>
      <c r="PMI17" s="39"/>
      <c r="PMJ17" s="39"/>
      <c r="PMK17" s="39"/>
      <c r="PML17" s="39"/>
      <c r="PMM17" s="39"/>
      <c r="PMN17" s="39"/>
      <c r="PMO17" s="39"/>
      <c r="PMP17" s="39"/>
      <c r="PMQ17" s="39"/>
      <c r="PMR17" s="39"/>
      <c r="PMS17" s="39"/>
      <c r="PMT17" s="39"/>
      <c r="PMU17" s="39"/>
      <c r="PMV17" s="39"/>
      <c r="PMW17" s="39"/>
      <c r="PMX17" s="39"/>
      <c r="PMY17" s="39"/>
      <c r="PMZ17" s="39"/>
      <c r="PNA17" s="39"/>
      <c r="PNB17" s="39"/>
      <c r="PNC17" s="39"/>
      <c r="PND17" s="39"/>
      <c r="PNE17" s="39"/>
      <c r="PNF17" s="39"/>
      <c r="PNG17" s="39"/>
      <c r="PNH17" s="39"/>
      <c r="PNI17" s="39"/>
      <c r="PNJ17" s="39"/>
      <c r="PNK17" s="39"/>
      <c r="PNL17" s="39"/>
      <c r="PNM17" s="39"/>
      <c r="PNN17" s="39"/>
      <c r="PNO17" s="39"/>
      <c r="PNP17" s="39"/>
      <c r="PNQ17" s="39"/>
      <c r="PNR17" s="39"/>
      <c r="PNS17" s="39"/>
      <c r="PNT17" s="39"/>
      <c r="PNU17" s="39"/>
      <c r="PNV17" s="39"/>
      <c r="PNW17" s="39"/>
      <c r="PNX17" s="39"/>
      <c r="PNY17" s="39"/>
      <c r="PNZ17" s="39"/>
      <c r="POA17" s="39"/>
      <c r="POB17" s="39"/>
      <c r="POC17" s="39"/>
      <c r="POD17" s="39"/>
      <c r="POE17" s="39"/>
      <c r="POF17" s="39"/>
      <c r="POG17" s="39"/>
      <c r="POH17" s="39"/>
      <c r="POI17" s="39"/>
      <c r="POJ17" s="39"/>
      <c r="POK17" s="39"/>
      <c r="POL17" s="39"/>
      <c r="POM17" s="39"/>
      <c r="PON17" s="39"/>
      <c r="POO17" s="39"/>
      <c r="POP17" s="39"/>
      <c r="POQ17" s="39"/>
      <c r="POR17" s="39"/>
      <c r="POS17" s="39"/>
      <c r="POT17" s="39"/>
      <c r="POU17" s="39"/>
      <c r="POV17" s="39"/>
      <c r="POW17" s="39"/>
      <c r="POX17" s="39"/>
      <c r="POY17" s="39"/>
      <c r="POZ17" s="39"/>
      <c r="PPA17" s="39"/>
      <c r="PPB17" s="39"/>
      <c r="PPC17" s="39"/>
      <c r="PPD17" s="39"/>
      <c r="PPE17" s="39"/>
      <c r="PPF17" s="39"/>
      <c r="PPG17" s="39"/>
      <c r="PPH17" s="39"/>
      <c r="PPI17" s="39"/>
      <c r="PPJ17" s="39"/>
      <c r="PPK17" s="39"/>
      <c r="PPL17" s="39"/>
      <c r="PPM17" s="39"/>
      <c r="PPN17" s="39"/>
      <c r="PPO17" s="39"/>
      <c r="PPP17" s="39"/>
      <c r="PPQ17" s="39"/>
      <c r="PPR17" s="39"/>
      <c r="PPS17" s="39"/>
      <c r="PPT17" s="39"/>
      <c r="PPU17" s="39"/>
      <c r="PPV17" s="39"/>
      <c r="PPW17" s="39"/>
      <c r="PPX17" s="39"/>
      <c r="PPY17" s="39"/>
      <c r="PPZ17" s="39"/>
      <c r="PQA17" s="39"/>
      <c r="PQB17" s="39"/>
      <c r="PQC17" s="39"/>
      <c r="PQD17" s="39"/>
      <c r="PQE17" s="39"/>
      <c r="PQF17" s="39"/>
      <c r="PQG17" s="39"/>
      <c r="PQH17" s="39"/>
      <c r="PQI17" s="39"/>
      <c r="PQJ17" s="39"/>
      <c r="PQK17" s="39"/>
      <c r="PQL17" s="39"/>
      <c r="PQM17" s="39"/>
      <c r="PQN17" s="39"/>
      <c r="PQO17" s="39"/>
      <c r="PQP17" s="39"/>
      <c r="PQQ17" s="39"/>
      <c r="PQR17" s="39"/>
      <c r="PQS17" s="39"/>
      <c r="PQT17" s="39"/>
      <c r="PQU17" s="39"/>
      <c r="PQV17" s="39"/>
      <c r="PQW17" s="39"/>
      <c r="PQX17" s="39"/>
      <c r="PQY17" s="39"/>
      <c r="PQZ17" s="39"/>
      <c r="PRA17" s="39"/>
      <c r="PRB17" s="39"/>
      <c r="PRC17" s="39"/>
      <c r="PRD17" s="39"/>
      <c r="PRE17" s="39"/>
      <c r="PRF17" s="39"/>
      <c r="PRG17" s="39"/>
      <c r="PRH17" s="39"/>
      <c r="PRI17" s="39"/>
      <c r="PRJ17" s="39"/>
      <c r="PRK17" s="39"/>
      <c r="PRL17" s="39"/>
      <c r="PRM17" s="39"/>
      <c r="PRN17" s="39"/>
      <c r="PRO17" s="39"/>
      <c r="PRP17" s="39"/>
      <c r="PRQ17" s="39"/>
      <c r="PRR17" s="39"/>
      <c r="PRS17" s="39"/>
      <c r="PRT17" s="39"/>
      <c r="PRU17" s="39"/>
      <c r="PRV17" s="39"/>
      <c r="PRW17" s="39"/>
      <c r="PRX17" s="39"/>
      <c r="PRY17" s="39"/>
      <c r="PRZ17" s="39"/>
      <c r="PSA17" s="39"/>
      <c r="PSB17" s="39"/>
      <c r="PSC17" s="39"/>
      <c r="PSD17" s="39"/>
      <c r="PSE17" s="39"/>
      <c r="PSF17" s="39"/>
      <c r="PSG17" s="39"/>
      <c r="PSH17" s="39"/>
      <c r="PSI17" s="39"/>
      <c r="PSJ17" s="39"/>
      <c r="PSK17" s="39"/>
      <c r="PSL17" s="39"/>
      <c r="PSM17" s="39"/>
      <c r="PSN17" s="39"/>
      <c r="PSO17" s="39"/>
      <c r="PSP17" s="39"/>
      <c r="PSQ17" s="39"/>
      <c r="PSR17" s="39"/>
      <c r="PSS17" s="39"/>
      <c r="PST17" s="39"/>
      <c r="PSU17" s="39"/>
      <c r="PSV17" s="39"/>
      <c r="PSW17" s="39"/>
      <c r="PSX17" s="39"/>
      <c r="PSY17" s="39"/>
      <c r="PSZ17" s="39"/>
      <c r="PTA17" s="39"/>
      <c r="PTB17" s="39"/>
      <c r="PTC17" s="39"/>
      <c r="PTD17" s="39"/>
      <c r="PTE17" s="39"/>
      <c r="PTF17" s="39"/>
      <c r="PTG17" s="39"/>
      <c r="PTH17" s="39"/>
      <c r="PTI17" s="39"/>
      <c r="PTJ17" s="39"/>
      <c r="PTK17" s="39"/>
      <c r="PTL17" s="39"/>
      <c r="PTM17" s="39"/>
      <c r="PTN17" s="39"/>
      <c r="PTO17" s="39"/>
      <c r="PTP17" s="39"/>
      <c r="PTQ17" s="39"/>
      <c r="PTR17" s="39"/>
      <c r="PTS17" s="39"/>
      <c r="PTT17" s="39"/>
      <c r="PTU17" s="39"/>
      <c r="PTV17" s="39"/>
      <c r="PTW17" s="39"/>
      <c r="PTX17" s="39"/>
      <c r="PTY17" s="39"/>
      <c r="PTZ17" s="39"/>
      <c r="PUA17" s="39"/>
      <c r="PUB17" s="39"/>
      <c r="PUC17" s="39"/>
      <c r="PUD17" s="39"/>
      <c r="PUE17" s="39"/>
      <c r="PUF17" s="39"/>
      <c r="PUG17" s="39"/>
      <c r="PUH17" s="39"/>
      <c r="PUI17" s="39"/>
      <c r="PUJ17" s="39"/>
      <c r="PUK17" s="39"/>
      <c r="PUL17" s="39"/>
      <c r="PUM17" s="39"/>
      <c r="PUN17" s="39"/>
      <c r="PUO17" s="39"/>
      <c r="PUP17" s="39"/>
      <c r="PUQ17" s="39"/>
      <c r="PUR17" s="39"/>
      <c r="PUS17" s="39"/>
      <c r="PUT17" s="39"/>
      <c r="PUU17" s="39"/>
      <c r="PUV17" s="39"/>
      <c r="PUW17" s="39"/>
      <c r="PUX17" s="39"/>
      <c r="PUY17" s="39"/>
      <c r="PUZ17" s="39"/>
      <c r="PVA17" s="39"/>
      <c r="PVB17" s="39"/>
      <c r="PVC17" s="39"/>
      <c r="PVD17" s="39"/>
      <c r="PVE17" s="39"/>
      <c r="PVF17" s="39"/>
      <c r="PVG17" s="39"/>
      <c r="PVH17" s="39"/>
      <c r="PVI17" s="39"/>
      <c r="PVJ17" s="39"/>
      <c r="PVK17" s="39"/>
      <c r="PVL17" s="39"/>
      <c r="PVM17" s="39"/>
      <c r="PVN17" s="39"/>
      <c r="PVO17" s="39"/>
      <c r="PVP17" s="39"/>
      <c r="PVQ17" s="39"/>
      <c r="PVR17" s="39"/>
      <c r="PVS17" s="39"/>
      <c r="PVT17" s="39"/>
      <c r="PVU17" s="39"/>
      <c r="PVV17" s="39"/>
      <c r="PVW17" s="39"/>
      <c r="PVX17" s="39"/>
      <c r="PVY17" s="39"/>
      <c r="PVZ17" s="39"/>
      <c r="PWA17" s="39"/>
      <c r="PWB17" s="39"/>
      <c r="PWC17" s="39"/>
      <c r="PWD17" s="39"/>
      <c r="PWE17" s="39"/>
      <c r="PWF17" s="39"/>
      <c r="PWG17" s="39"/>
      <c r="PWH17" s="39"/>
      <c r="PWI17" s="39"/>
      <c r="PWJ17" s="39"/>
      <c r="PWK17" s="39"/>
      <c r="PWL17" s="39"/>
      <c r="PWM17" s="39"/>
      <c r="PWN17" s="39"/>
      <c r="PWO17" s="39"/>
      <c r="PWP17" s="39"/>
      <c r="PWQ17" s="39"/>
      <c r="PWR17" s="39"/>
      <c r="PWS17" s="39"/>
      <c r="PWT17" s="39"/>
      <c r="PWU17" s="39"/>
      <c r="PWV17" s="39"/>
      <c r="PWW17" s="39"/>
      <c r="PWX17" s="39"/>
      <c r="PWY17" s="39"/>
      <c r="PWZ17" s="39"/>
      <c r="PXA17" s="39"/>
      <c r="PXB17" s="39"/>
      <c r="PXC17" s="39"/>
      <c r="PXD17" s="39"/>
      <c r="PXE17" s="39"/>
      <c r="PXF17" s="39"/>
      <c r="PXG17" s="39"/>
      <c r="PXH17" s="39"/>
      <c r="PXI17" s="39"/>
      <c r="PXJ17" s="39"/>
      <c r="PXK17" s="39"/>
      <c r="PXL17" s="39"/>
      <c r="PXM17" s="39"/>
      <c r="PXN17" s="39"/>
      <c r="PXO17" s="39"/>
      <c r="PXP17" s="39"/>
      <c r="PXQ17" s="39"/>
      <c r="PXR17" s="39"/>
      <c r="PXS17" s="39"/>
      <c r="PXT17" s="39"/>
      <c r="PXU17" s="39"/>
      <c r="PXV17" s="39"/>
      <c r="PXW17" s="39"/>
      <c r="PXX17" s="39"/>
      <c r="PXY17" s="39"/>
      <c r="PXZ17" s="39"/>
      <c r="PYA17" s="39"/>
      <c r="PYB17" s="39"/>
      <c r="PYC17" s="39"/>
      <c r="PYD17" s="39"/>
      <c r="PYE17" s="39"/>
      <c r="PYF17" s="39"/>
      <c r="PYG17" s="39"/>
      <c r="PYH17" s="39"/>
      <c r="PYI17" s="39"/>
      <c r="PYJ17" s="39"/>
      <c r="PYK17" s="39"/>
      <c r="PYL17" s="39"/>
      <c r="PYM17" s="39"/>
      <c r="PYN17" s="39"/>
      <c r="PYO17" s="39"/>
      <c r="PYP17" s="39"/>
      <c r="PYQ17" s="39"/>
      <c r="PYR17" s="39"/>
      <c r="PYS17" s="39"/>
      <c r="PYT17" s="39"/>
      <c r="PYU17" s="39"/>
      <c r="PYV17" s="39"/>
      <c r="PYW17" s="39"/>
      <c r="PYX17" s="39"/>
      <c r="PYY17" s="39"/>
      <c r="PYZ17" s="39"/>
      <c r="PZA17" s="39"/>
      <c r="PZB17" s="39"/>
      <c r="PZC17" s="39"/>
      <c r="PZD17" s="39"/>
      <c r="PZE17" s="39"/>
      <c r="PZF17" s="39"/>
      <c r="PZG17" s="39"/>
      <c r="PZH17" s="39"/>
      <c r="PZI17" s="39"/>
      <c r="PZJ17" s="39"/>
      <c r="PZK17" s="39"/>
      <c r="PZL17" s="39"/>
      <c r="PZM17" s="39"/>
      <c r="PZN17" s="39"/>
      <c r="PZO17" s="39"/>
      <c r="PZP17" s="39"/>
      <c r="PZQ17" s="39"/>
      <c r="PZR17" s="39"/>
      <c r="PZS17" s="39"/>
      <c r="PZT17" s="39"/>
      <c r="PZU17" s="39"/>
      <c r="PZV17" s="39"/>
      <c r="PZW17" s="39"/>
      <c r="PZX17" s="39"/>
      <c r="PZY17" s="39"/>
      <c r="PZZ17" s="39"/>
      <c r="QAA17" s="39"/>
      <c r="QAB17" s="39"/>
      <c r="QAC17" s="39"/>
      <c r="QAD17" s="39"/>
      <c r="QAE17" s="39"/>
      <c r="QAF17" s="39"/>
      <c r="QAG17" s="39"/>
      <c r="QAH17" s="39"/>
      <c r="QAI17" s="39"/>
      <c r="QAJ17" s="39"/>
      <c r="QAK17" s="39"/>
      <c r="QAL17" s="39"/>
      <c r="QAM17" s="39"/>
      <c r="QAN17" s="39"/>
      <c r="QAO17" s="39"/>
      <c r="QAP17" s="39"/>
      <c r="QAQ17" s="39"/>
      <c r="QAR17" s="39"/>
      <c r="QAS17" s="39"/>
      <c r="QAT17" s="39"/>
      <c r="QAU17" s="39"/>
      <c r="QAV17" s="39"/>
      <c r="QAW17" s="39"/>
      <c r="QAX17" s="39"/>
      <c r="QAY17" s="39"/>
      <c r="QAZ17" s="39"/>
      <c r="QBA17" s="39"/>
      <c r="QBB17" s="39"/>
      <c r="QBC17" s="39"/>
      <c r="QBD17" s="39"/>
      <c r="QBE17" s="39"/>
      <c r="QBF17" s="39"/>
      <c r="QBG17" s="39"/>
      <c r="QBH17" s="39"/>
      <c r="QBI17" s="39"/>
      <c r="QBJ17" s="39"/>
      <c r="QBK17" s="39"/>
      <c r="QBL17" s="39"/>
      <c r="QBM17" s="39"/>
      <c r="QBN17" s="39"/>
      <c r="QBO17" s="39"/>
      <c r="QBP17" s="39"/>
      <c r="QBQ17" s="39"/>
      <c r="QBR17" s="39"/>
      <c r="QBS17" s="39"/>
      <c r="QBT17" s="39"/>
      <c r="QBU17" s="39"/>
      <c r="QBV17" s="39"/>
      <c r="QBW17" s="39"/>
      <c r="QBX17" s="39"/>
      <c r="QBY17" s="39"/>
      <c r="QBZ17" s="39"/>
      <c r="QCA17" s="39"/>
      <c r="QCB17" s="39"/>
      <c r="QCC17" s="39"/>
      <c r="QCD17" s="39"/>
      <c r="QCE17" s="39"/>
      <c r="QCF17" s="39"/>
      <c r="QCG17" s="39"/>
      <c r="QCH17" s="39"/>
      <c r="QCI17" s="39"/>
      <c r="QCJ17" s="39"/>
      <c r="QCK17" s="39"/>
      <c r="QCL17" s="39"/>
      <c r="QCM17" s="39"/>
      <c r="QCN17" s="39"/>
      <c r="QCO17" s="39"/>
      <c r="QCP17" s="39"/>
      <c r="QCQ17" s="39"/>
      <c r="QCR17" s="39"/>
      <c r="QCS17" s="39"/>
      <c r="QCT17" s="39"/>
      <c r="QCU17" s="39"/>
      <c r="QCV17" s="39"/>
      <c r="QCW17" s="39"/>
      <c r="QCX17" s="39"/>
      <c r="QCY17" s="39"/>
      <c r="QCZ17" s="39"/>
      <c r="QDA17" s="39"/>
      <c r="QDB17" s="39"/>
      <c r="QDC17" s="39"/>
      <c r="QDD17" s="39"/>
      <c r="QDE17" s="39"/>
      <c r="QDF17" s="39"/>
      <c r="QDG17" s="39"/>
      <c r="QDH17" s="39"/>
      <c r="QDI17" s="39"/>
      <c r="QDJ17" s="39"/>
      <c r="QDK17" s="39"/>
      <c r="QDL17" s="39"/>
      <c r="QDM17" s="39"/>
      <c r="QDN17" s="39"/>
      <c r="QDO17" s="39"/>
      <c r="QDP17" s="39"/>
      <c r="QDQ17" s="39"/>
      <c r="QDR17" s="39"/>
      <c r="QDS17" s="39"/>
      <c r="QDT17" s="39"/>
      <c r="QDU17" s="39"/>
      <c r="QDV17" s="39"/>
      <c r="QDW17" s="39"/>
      <c r="QDX17" s="39"/>
      <c r="QDY17" s="39"/>
      <c r="QDZ17" s="39"/>
      <c r="QEA17" s="39"/>
      <c r="QEB17" s="39"/>
      <c r="QEC17" s="39"/>
      <c r="QED17" s="39"/>
      <c r="QEE17" s="39"/>
      <c r="QEF17" s="39"/>
      <c r="QEG17" s="39"/>
      <c r="QEH17" s="39"/>
      <c r="QEI17" s="39"/>
      <c r="QEJ17" s="39"/>
      <c r="QEK17" s="39"/>
      <c r="QEL17" s="39"/>
      <c r="QEM17" s="39"/>
      <c r="QEN17" s="39"/>
      <c r="QEO17" s="39"/>
      <c r="QEP17" s="39"/>
      <c r="QEQ17" s="39"/>
      <c r="QER17" s="39"/>
      <c r="QES17" s="39"/>
      <c r="QET17" s="39"/>
      <c r="QEU17" s="39"/>
      <c r="QEV17" s="39"/>
      <c r="QEW17" s="39"/>
      <c r="QEX17" s="39"/>
      <c r="QEY17" s="39"/>
      <c r="QEZ17" s="39"/>
      <c r="QFA17" s="39"/>
      <c r="QFB17" s="39"/>
      <c r="QFC17" s="39"/>
      <c r="QFD17" s="39"/>
      <c r="QFE17" s="39"/>
      <c r="QFF17" s="39"/>
      <c r="QFG17" s="39"/>
      <c r="QFH17" s="39"/>
      <c r="QFI17" s="39"/>
      <c r="QFJ17" s="39"/>
      <c r="QFK17" s="39"/>
      <c r="QFL17" s="39"/>
      <c r="QFM17" s="39"/>
      <c r="QFN17" s="39"/>
      <c r="QFO17" s="39"/>
      <c r="QFP17" s="39"/>
      <c r="QFQ17" s="39"/>
      <c r="QFR17" s="39"/>
      <c r="QFS17" s="39"/>
      <c r="QFT17" s="39"/>
      <c r="QFU17" s="39"/>
      <c r="QFV17" s="39"/>
      <c r="QFW17" s="39"/>
      <c r="QFX17" s="39"/>
      <c r="QFY17" s="39"/>
      <c r="QFZ17" s="39"/>
      <c r="QGA17" s="39"/>
      <c r="QGB17" s="39"/>
      <c r="QGC17" s="39"/>
      <c r="QGD17" s="39"/>
      <c r="QGE17" s="39"/>
      <c r="QGF17" s="39"/>
      <c r="QGG17" s="39"/>
      <c r="QGH17" s="39"/>
      <c r="QGI17" s="39"/>
      <c r="QGJ17" s="39"/>
      <c r="QGK17" s="39"/>
      <c r="QGL17" s="39"/>
      <c r="QGM17" s="39"/>
      <c r="QGN17" s="39"/>
      <c r="QGO17" s="39"/>
      <c r="QGP17" s="39"/>
      <c r="QGQ17" s="39"/>
      <c r="QGR17" s="39"/>
      <c r="QGS17" s="39"/>
      <c r="QGT17" s="39"/>
      <c r="QGU17" s="39"/>
      <c r="QGV17" s="39"/>
      <c r="QGW17" s="39"/>
      <c r="QGX17" s="39"/>
      <c r="QGY17" s="39"/>
      <c r="QGZ17" s="39"/>
      <c r="QHA17" s="39"/>
      <c r="QHB17" s="39"/>
      <c r="QHC17" s="39"/>
      <c r="QHD17" s="39"/>
      <c r="QHE17" s="39"/>
      <c r="QHF17" s="39"/>
      <c r="QHG17" s="39"/>
      <c r="QHH17" s="39"/>
      <c r="QHI17" s="39"/>
      <c r="QHJ17" s="39"/>
      <c r="QHK17" s="39"/>
      <c r="QHL17" s="39"/>
      <c r="QHM17" s="39"/>
      <c r="QHN17" s="39"/>
      <c r="QHO17" s="39"/>
      <c r="QHP17" s="39"/>
      <c r="QHQ17" s="39"/>
      <c r="QHR17" s="39"/>
      <c r="QHS17" s="39"/>
      <c r="QHT17" s="39"/>
      <c r="QHU17" s="39"/>
      <c r="QHV17" s="39"/>
      <c r="QHW17" s="39"/>
      <c r="QHX17" s="39"/>
      <c r="QHY17" s="39"/>
      <c r="QHZ17" s="39"/>
      <c r="QIA17" s="39"/>
      <c r="QIB17" s="39"/>
      <c r="QIC17" s="39"/>
      <c r="QID17" s="39"/>
      <c r="QIE17" s="39"/>
      <c r="QIF17" s="39"/>
      <c r="QIG17" s="39"/>
      <c r="QIH17" s="39"/>
      <c r="QII17" s="39"/>
      <c r="QIJ17" s="39"/>
      <c r="QIK17" s="39"/>
      <c r="QIL17" s="39"/>
      <c r="QIM17" s="39"/>
      <c r="QIN17" s="39"/>
      <c r="QIO17" s="39"/>
      <c r="QIP17" s="39"/>
      <c r="QIQ17" s="39"/>
      <c r="QIR17" s="39"/>
      <c r="QIS17" s="39"/>
      <c r="QIT17" s="39"/>
      <c r="QIU17" s="39"/>
      <c r="QIV17" s="39"/>
      <c r="QIW17" s="39"/>
      <c r="QIX17" s="39"/>
      <c r="QIY17" s="39"/>
      <c r="QIZ17" s="39"/>
      <c r="QJA17" s="39"/>
      <c r="QJB17" s="39"/>
      <c r="QJC17" s="39"/>
      <c r="QJD17" s="39"/>
      <c r="QJE17" s="39"/>
      <c r="QJF17" s="39"/>
      <c r="QJG17" s="39"/>
      <c r="QJH17" s="39"/>
      <c r="QJI17" s="39"/>
      <c r="QJJ17" s="39"/>
      <c r="QJK17" s="39"/>
      <c r="QJL17" s="39"/>
      <c r="QJM17" s="39"/>
      <c r="QJN17" s="39"/>
      <c r="QJO17" s="39"/>
      <c r="QJP17" s="39"/>
      <c r="QJQ17" s="39"/>
      <c r="QJR17" s="39"/>
      <c r="QJS17" s="39"/>
      <c r="QJT17" s="39"/>
      <c r="QJU17" s="39"/>
      <c r="QJV17" s="39"/>
      <c r="QJW17" s="39"/>
      <c r="QJX17" s="39"/>
      <c r="QJY17" s="39"/>
      <c r="QJZ17" s="39"/>
      <c r="QKA17" s="39"/>
      <c r="QKB17" s="39"/>
      <c r="QKC17" s="39"/>
      <c r="QKD17" s="39"/>
      <c r="QKE17" s="39"/>
      <c r="QKF17" s="39"/>
      <c r="QKG17" s="39"/>
      <c r="QKH17" s="39"/>
      <c r="QKI17" s="39"/>
      <c r="QKJ17" s="39"/>
      <c r="QKK17" s="39"/>
      <c r="QKL17" s="39"/>
      <c r="QKM17" s="39"/>
      <c r="QKN17" s="39"/>
      <c r="QKO17" s="39"/>
      <c r="QKP17" s="39"/>
      <c r="QKQ17" s="39"/>
      <c r="QKR17" s="39"/>
      <c r="QKS17" s="39"/>
      <c r="QKT17" s="39"/>
      <c r="QKU17" s="39"/>
      <c r="QKV17" s="39"/>
      <c r="QKW17" s="39"/>
      <c r="QKX17" s="39"/>
      <c r="QKY17" s="39"/>
      <c r="QKZ17" s="39"/>
      <c r="QLA17" s="39"/>
      <c r="QLB17" s="39"/>
      <c r="QLC17" s="39"/>
      <c r="QLD17" s="39"/>
      <c r="QLE17" s="39"/>
      <c r="QLF17" s="39"/>
      <c r="QLG17" s="39"/>
      <c r="QLH17" s="39"/>
      <c r="QLI17" s="39"/>
      <c r="QLJ17" s="39"/>
      <c r="QLK17" s="39"/>
      <c r="QLL17" s="39"/>
      <c r="QLM17" s="39"/>
      <c r="QLN17" s="39"/>
      <c r="QLO17" s="39"/>
      <c r="QLP17" s="39"/>
      <c r="QLQ17" s="39"/>
      <c r="QLR17" s="39"/>
      <c r="QLS17" s="39"/>
      <c r="QLT17" s="39"/>
      <c r="QLU17" s="39"/>
      <c r="QLV17" s="39"/>
      <c r="QLW17" s="39"/>
      <c r="QLX17" s="39"/>
      <c r="QLY17" s="39"/>
      <c r="QLZ17" s="39"/>
      <c r="QMA17" s="39"/>
      <c r="QMB17" s="39"/>
      <c r="QMC17" s="39"/>
      <c r="QMD17" s="39"/>
      <c r="QME17" s="39"/>
      <c r="QMF17" s="39"/>
      <c r="QMG17" s="39"/>
      <c r="QMH17" s="39"/>
      <c r="QMI17" s="39"/>
      <c r="QMJ17" s="39"/>
      <c r="QMK17" s="39"/>
      <c r="QML17" s="39"/>
      <c r="QMM17" s="39"/>
      <c r="QMN17" s="39"/>
      <c r="QMO17" s="39"/>
      <c r="QMP17" s="39"/>
      <c r="QMQ17" s="39"/>
      <c r="QMR17" s="39"/>
      <c r="QMS17" s="39"/>
      <c r="QMT17" s="39"/>
      <c r="QMU17" s="39"/>
      <c r="QMV17" s="39"/>
      <c r="QMW17" s="39"/>
      <c r="QMX17" s="39"/>
      <c r="QMY17" s="39"/>
      <c r="QMZ17" s="39"/>
      <c r="QNA17" s="39"/>
      <c r="QNB17" s="39"/>
      <c r="QNC17" s="39"/>
      <c r="QND17" s="39"/>
      <c r="QNE17" s="39"/>
      <c r="QNF17" s="39"/>
      <c r="QNG17" s="39"/>
      <c r="QNH17" s="39"/>
      <c r="QNI17" s="39"/>
      <c r="QNJ17" s="39"/>
      <c r="QNK17" s="39"/>
      <c r="QNL17" s="39"/>
      <c r="QNM17" s="39"/>
      <c r="QNN17" s="39"/>
      <c r="QNO17" s="39"/>
      <c r="QNP17" s="39"/>
      <c r="QNQ17" s="39"/>
      <c r="QNR17" s="39"/>
      <c r="QNS17" s="39"/>
      <c r="QNT17" s="39"/>
      <c r="QNU17" s="39"/>
      <c r="QNV17" s="39"/>
      <c r="QNW17" s="39"/>
      <c r="QNX17" s="39"/>
      <c r="QNY17" s="39"/>
      <c r="QNZ17" s="39"/>
      <c r="QOA17" s="39"/>
      <c r="QOB17" s="39"/>
      <c r="QOC17" s="39"/>
      <c r="QOD17" s="39"/>
      <c r="QOE17" s="39"/>
      <c r="QOF17" s="39"/>
      <c r="QOG17" s="39"/>
      <c r="QOH17" s="39"/>
      <c r="QOI17" s="39"/>
      <c r="QOJ17" s="39"/>
      <c r="QOK17" s="39"/>
      <c r="QOL17" s="39"/>
      <c r="QOM17" s="39"/>
      <c r="QON17" s="39"/>
      <c r="QOO17" s="39"/>
      <c r="QOP17" s="39"/>
      <c r="QOQ17" s="39"/>
      <c r="QOR17" s="39"/>
      <c r="QOS17" s="39"/>
      <c r="QOT17" s="39"/>
      <c r="QOU17" s="39"/>
      <c r="QOV17" s="39"/>
      <c r="QOW17" s="39"/>
      <c r="QOX17" s="39"/>
      <c r="QOY17" s="39"/>
      <c r="QOZ17" s="39"/>
      <c r="QPA17" s="39"/>
      <c r="QPB17" s="39"/>
      <c r="QPC17" s="39"/>
      <c r="QPD17" s="39"/>
      <c r="QPE17" s="39"/>
      <c r="QPF17" s="39"/>
      <c r="QPG17" s="39"/>
      <c r="QPH17" s="39"/>
      <c r="QPI17" s="39"/>
      <c r="QPJ17" s="39"/>
      <c r="QPK17" s="39"/>
      <c r="QPL17" s="39"/>
      <c r="QPM17" s="39"/>
      <c r="QPN17" s="39"/>
      <c r="QPO17" s="39"/>
      <c r="QPP17" s="39"/>
      <c r="QPQ17" s="39"/>
      <c r="QPR17" s="39"/>
      <c r="QPS17" s="39"/>
      <c r="QPT17" s="39"/>
      <c r="QPU17" s="39"/>
      <c r="QPV17" s="39"/>
      <c r="QPW17" s="39"/>
      <c r="QPX17" s="39"/>
      <c r="QPY17" s="39"/>
      <c r="QPZ17" s="39"/>
      <c r="QQA17" s="39"/>
      <c r="QQB17" s="39"/>
      <c r="QQC17" s="39"/>
      <c r="QQD17" s="39"/>
      <c r="QQE17" s="39"/>
      <c r="QQF17" s="39"/>
      <c r="QQG17" s="39"/>
      <c r="QQH17" s="39"/>
      <c r="QQI17" s="39"/>
      <c r="QQJ17" s="39"/>
      <c r="QQK17" s="39"/>
      <c r="QQL17" s="39"/>
      <c r="QQM17" s="39"/>
      <c r="QQN17" s="39"/>
      <c r="QQO17" s="39"/>
      <c r="QQP17" s="39"/>
      <c r="QQQ17" s="39"/>
      <c r="QQR17" s="39"/>
      <c r="QQS17" s="39"/>
      <c r="QQT17" s="39"/>
      <c r="QQU17" s="39"/>
      <c r="QQV17" s="39"/>
      <c r="QQW17" s="39"/>
      <c r="QQX17" s="39"/>
      <c r="QQY17" s="39"/>
      <c r="QQZ17" s="39"/>
      <c r="QRA17" s="39"/>
      <c r="QRB17" s="39"/>
      <c r="QRC17" s="39"/>
      <c r="QRD17" s="39"/>
      <c r="QRE17" s="39"/>
      <c r="QRF17" s="39"/>
      <c r="QRG17" s="39"/>
      <c r="QRH17" s="39"/>
      <c r="QRI17" s="39"/>
      <c r="QRJ17" s="39"/>
      <c r="QRK17" s="39"/>
      <c r="QRL17" s="39"/>
      <c r="QRM17" s="39"/>
      <c r="QRN17" s="39"/>
      <c r="QRO17" s="39"/>
      <c r="QRP17" s="39"/>
      <c r="QRQ17" s="39"/>
      <c r="QRR17" s="39"/>
      <c r="QRS17" s="39"/>
      <c r="QRT17" s="39"/>
      <c r="QRU17" s="39"/>
      <c r="QRV17" s="39"/>
      <c r="QRW17" s="39"/>
      <c r="QRX17" s="39"/>
      <c r="QRY17" s="39"/>
      <c r="QRZ17" s="39"/>
      <c r="QSA17" s="39"/>
      <c r="QSB17" s="39"/>
      <c r="QSC17" s="39"/>
      <c r="QSD17" s="39"/>
      <c r="QSE17" s="39"/>
      <c r="QSF17" s="39"/>
      <c r="QSG17" s="39"/>
      <c r="QSH17" s="39"/>
      <c r="QSI17" s="39"/>
      <c r="QSJ17" s="39"/>
      <c r="QSK17" s="39"/>
      <c r="QSL17" s="39"/>
      <c r="QSM17" s="39"/>
      <c r="QSN17" s="39"/>
      <c r="QSO17" s="39"/>
      <c r="QSP17" s="39"/>
      <c r="QSQ17" s="39"/>
      <c r="QSR17" s="39"/>
      <c r="QSS17" s="39"/>
      <c r="QST17" s="39"/>
      <c r="QSU17" s="39"/>
      <c r="QSV17" s="39"/>
      <c r="QSW17" s="39"/>
      <c r="QSX17" s="39"/>
      <c r="QSY17" s="39"/>
      <c r="QSZ17" s="39"/>
      <c r="QTA17" s="39"/>
      <c r="QTB17" s="39"/>
      <c r="QTC17" s="39"/>
      <c r="QTD17" s="39"/>
      <c r="QTE17" s="39"/>
      <c r="QTF17" s="39"/>
      <c r="QTG17" s="39"/>
      <c r="QTH17" s="39"/>
      <c r="QTI17" s="39"/>
      <c r="QTJ17" s="39"/>
      <c r="QTK17" s="39"/>
      <c r="QTL17" s="39"/>
      <c r="QTM17" s="39"/>
      <c r="QTN17" s="39"/>
      <c r="QTO17" s="39"/>
      <c r="QTP17" s="39"/>
      <c r="QTQ17" s="39"/>
      <c r="QTR17" s="39"/>
      <c r="QTS17" s="39"/>
      <c r="QTT17" s="39"/>
      <c r="QTU17" s="39"/>
      <c r="QTV17" s="39"/>
      <c r="QTW17" s="39"/>
      <c r="QTX17" s="39"/>
      <c r="QTY17" s="39"/>
      <c r="QTZ17" s="39"/>
      <c r="QUA17" s="39"/>
      <c r="QUB17" s="39"/>
      <c r="QUC17" s="39"/>
      <c r="QUD17" s="39"/>
      <c r="QUE17" s="39"/>
      <c r="QUF17" s="39"/>
      <c r="QUG17" s="39"/>
      <c r="QUH17" s="39"/>
      <c r="QUI17" s="39"/>
      <c r="QUJ17" s="39"/>
      <c r="QUK17" s="39"/>
      <c r="QUL17" s="39"/>
      <c r="QUM17" s="39"/>
      <c r="QUN17" s="39"/>
      <c r="QUO17" s="39"/>
      <c r="QUP17" s="39"/>
      <c r="QUQ17" s="39"/>
      <c r="QUR17" s="39"/>
      <c r="QUS17" s="39"/>
      <c r="QUT17" s="39"/>
      <c r="QUU17" s="39"/>
      <c r="QUV17" s="39"/>
      <c r="QUW17" s="39"/>
      <c r="QUX17" s="39"/>
      <c r="QUY17" s="39"/>
      <c r="QUZ17" s="39"/>
      <c r="QVA17" s="39"/>
      <c r="QVB17" s="39"/>
      <c r="QVC17" s="39"/>
      <c r="QVD17" s="39"/>
      <c r="QVE17" s="39"/>
      <c r="QVF17" s="39"/>
      <c r="QVG17" s="39"/>
      <c r="QVH17" s="39"/>
      <c r="QVI17" s="39"/>
      <c r="QVJ17" s="39"/>
      <c r="QVK17" s="39"/>
      <c r="QVL17" s="39"/>
      <c r="QVM17" s="39"/>
      <c r="QVN17" s="39"/>
      <c r="QVO17" s="39"/>
      <c r="QVP17" s="39"/>
      <c r="QVQ17" s="39"/>
      <c r="QVR17" s="39"/>
      <c r="QVS17" s="39"/>
      <c r="QVT17" s="39"/>
      <c r="QVU17" s="39"/>
      <c r="QVV17" s="39"/>
      <c r="QVW17" s="39"/>
      <c r="QVX17" s="39"/>
      <c r="QVY17" s="39"/>
      <c r="QVZ17" s="39"/>
      <c r="QWA17" s="39"/>
      <c r="QWB17" s="39"/>
      <c r="QWC17" s="39"/>
      <c r="QWD17" s="39"/>
      <c r="QWE17" s="39"/>
      <c r="QWF17" s="39"/>
      <c r="QWG17" s="39"/>
      <c r="QWH17" s="39"/>
      <c r="QWI17" s="39"/>
      <c r="QWJ17" s="39"/>
      <c r="QWK17" s="39"/>
      <c r="QWL17" s="39"/>
      <c r="QWM17" s="39"/>
      <c r="QWN17" s="39"/>
      <c r="QWO17" s="39"/>
      <c r="QWP17" s="39"/>
      <c r="QWQ17" s="39"/>
      <c r="QWR17" s="39"/>
      <c r="QWS17" s="39"/>
      <c r="QWT17" s="39"/>
      <c r="QWU17" s="39"/>
      <c r="QWV17" s="39"/>
      <c r="QWW17" s="39"/>
      <c r="QWX17" s="39"/>
      <c r="QWY17" s="39"/>
      <c r="QWZ17" s="39"/>
      <c r="QXA17" s="39"/>
      <c r="QXB17" s="39"/>
      <c r="QXC17" s="39"/>
      <c r="QXD17" s="39"/>
      <c r="QXE17" s="39"/>
      <c r="QXF17" s="39"/>
      <c r="QXG17" s="39"/>
      <c r="QXH17" s="39"/>
      <c r="QXI17" s="39"/>
      <c r="QXJ17" s="39"/>
      <c r="QXK17" s="39"/>
      <c r="QXL17" s="39"/>
      <c r="QXM17" s="39"/>
      <c r="QXN17" s="39"/>
      <c r="QXO17" s="39"/>
      <c r="QXP17" s="39"/>
      <c r="QXQ17" s="39"/>
      <c r="QXR17" s="39"/>
      <c r="QXS17" s="39"/>
      <c r="QXT17" s="39"/>
      <c r="QXU17" s="39"/>
      <c r="QXV17" s="39"/>
      <c r="QXW17" s="39"/>
      <c r="QXX17" s="39"/>
      <c r="QXY17" s="39"/>
      <c r="QXZ17" s="39"/>
      <c r="QYA17" s="39"/>
      <c r="QYB17" s="39"/>
      <c r="QYC17" s="39"/>
      <c r="QYD17" s="39"/>
      <c r="QYE17" s="39"/>
      <c r="QYF17" s="39"/>
      <c r="QYG17" s="39"/>
      <c r="QYH17" s="39"/>
      <c r="QYI17" s="39"/>
      <c r="QYJ17" s="39"/>
      <c r="QYK17" s="39"/>
      <c r="QYL17" s="39"/>
      <c r="QYM17" s="39"/>
      <c r="QYN17" s="39"/>
      <c r="QYO17" s="39"/>
      <c r="QYP17" s="39"/>
      <c r="QYQ17" s="39"/>
      <c r="QYR17" s="39"/>
      <c r="QYS17" s="39"/>
      <c r="QYT17" s="39"/>
      <c r="QYU17" s="39"/>
      <c r="QYV17" s="39"/>
      <c r="QYW17" s="39"/>
      <c r="QYX17" s="39"/>
      <c r="QYY17" s="39"/>
      <c r="QYZ17" s="39"/>
      <c r="QZA17" s="39"/>
      <c r="QZB17" s="39"/>
      <c r="QZC17" s="39"/>
      <c r="QZD17" s="39"/>
      <c r="QZE17" s="39"/>
      <c r="QZF17" s="39"/>
      <c r="QZG17" s="39"/>
      <c r="QZH17" s="39"/>
      <c r="QZI17" s="39"/>
      <c r="QZJ17" s="39"/>
      <c r="QZK17" s="39"/>
      <c r="QZL17" s="39"/>
      <c r="QZM17" s="39"/>
      <c r="QZN17" s="39"/>
      <c r="QZO17" s="39"/>
      <c r="QZP17" s="39"/>
      <c r="QZQ17" s="39"/>
      <c r="QZR17" s="39"/>
      <c r="QZS17" s="39"/>
      <c r="QZT17" s="39"/>
      <c r="QZU17" s="39"/>
      <c r="QZV17" s="39"/>
      <c r="QZW17" s="39"/>
      <c r="QZX17" s="39"/>
      <c r="QZY17" s="39"/>
      <c r="QZZ17" s="39"/>
      <c r="RAA17" s="39"/>
      <c r="RAB17" s="39"/>
      <c r="RAC17" s="39"/>
      <c r="RAD17" s="39"/>
      <c r="RAE17" s="39"/>
      <c r="RAF17" s="39"/>
      <c r="RAG17" s="39"/>
      <c r="RAH17" s="39"/>
      <c r="RAI17" s="39"/>
      <c r="RAJ17" s="39"/>
      <c r="RAK17" s="39"/>
      <c r="RAL17" s="39"/>
      <c r="RAM17" s="39"/>
      <c r="RAN17" s="39"/>
      <c r="RAO17" s="39"/>
      <c r="RAP17" s="39"/>
      <c r="RAQ17" s="39"/>
      <c r="RAR17" s="39"/>
      <c r="RAS17" s="39"/>
      <c r="RAT17" s="39"/>
      <c r="RAU17" s="39"/>
      <c r="RAV17" s="39"/>
      <c r="RAW17" s="39"/>
      <c r="RAX17" s="39"/>
      <c r="RAY17" s="39"/>
      <c r="RAZ17" s="39"/>
      <c r="RBA17" s="39"/>
      <c r="RBB17" s="39"/>
      <c r="RBC17" s="39"/>
      <c r="RBD17" s="39"/>
      <c r="RBE17" s="39"/>
      <c r="RBF17" s="39"/>
      <c r="RBG17" s="39"/>
      <c r="RBH17" s="39"/>
      <c r="RBI17" s="39"/>
      <c r="RBJ17" s="39"/>
      <c r="RBK17" s="39"/>
      <c r="RBL17" s="39"/>
      <c r="RBM17" s="39"/>
      <c r="RBN17" s="39"/>
      <c r="RBO17" s="39"/>
      <c r="RBP17" s="39"/>
      <c r="RBQ17" s="39"/>
      <c r="RBR17" s="39"/>
      <c r="RBS17" s="39"/>
      <c r="RBT17" s="39"/>
      <c r="RBU17" s="39"/>
      <c r="RBV17" s="39"/>
      <c r="RBW17" s="39"/>
      <c r="RBX17" s="39"/>
      <c r="RBY17" s="39"/>
      <c r="RBZ17" s="39"/>
      <c r="RCA17" s="39"/>
      <c r="RCB17" s="39"/>
      <c r="RCC17" s="39"/>
      <c r="RCD17" s="39"/>
      <c r="RCE17" s="39"/>
      <c r="RCF17" s="39"/>
      <c r="RCG17" s="39"/>
      <c r="RCH17" s="39"/>
      <c r="RCI17" s="39"/>
      <c r="RCJ17" s="39"/>
      <c r="RCK17" s="39"/>
      <c r="RCL17" s="39"/>
      <c r="RCM17" s="39"/>
      <c r="RCN17" s="39"/>
      <c r="RCO17" s="39"/>
      <c r="RCP17" s="39"/>
      <c r="RCQ17" s="39"/>
      <c r="RCR17" s="39"/>
      <c r="RCS17" s="39"/>
      <c r="RCT17" s="39"/>
      <c r="RCU17" s="39"/>
      <c r="RCV17" s="39"/>
      <c r="RCW17" s="39"/>
      <c r="RCX17" s="39"/>
      <c r="RCY17" s="39"/>
      <c r="RCZ17" s="39"/>
      <c r="RDA17" s="39"/>
      <c r="RDB17" s="39"/>
      <c r="RDC17" s="39"/>
      <c r="RDD17" s="39"/>
      <c r="RDE17" s="39"/>
      <c r="RDF17" s="39"/>
      <c r="RDG17" s="39"/>
      <c r="RDH17" s="39"/>
      <c r="RDI17" s="39"/>
      <c r="RDJ17" s="39"/>
      <c r="RDK17" s="39"/>
      <c r="RDL17" s="39"/>
      <c r="RDM17" s="39"/>
      <c r="RDN17" s="39"/>
      <c r="RDO17" s="39"/>
      <c r="RDP17" s="39"/>
      <c r="RDQ17" s="39"/>
      <c r="RDR17" s="39"/>
      <c r="RDS17" s="39"/>
      <c r="RDT17" s="39"/>
      <c r="RDU17" s="39"/>
      <c r="RDV17" s="39"/>
      <c r="RDW17" s="39"/>
      <c r="RDX17" s="39"/>
      <c r="RDY17" s="39"/>
      <c r="RDZ17" s="39"/>
      <c r="REA17" s="39"/>
      <c r="REB17" s="39"/>
      <c r="REC17" s="39"/>
      <c r="RED17" s="39"/>
      <c r="REE17" s="39"/>
      <c r="REF17" s="39"/>
      <c r="REG17" s="39"/>
      <c r="REH17" s="39"/>
      <c r="REI17" s="39"/>
      <c r="REJ17" s="39"/>
      <c r="REK17" s="39"/>
      <c r="REL17" s="39"/>
      <c r="REM17" s="39"/>
      <c r="REN17" s="39"/>
      <c r="REO17" s="39"/>
      <c r="REP17" s="39"/>
      <c r="REQ17" s="39"/>
      <c r="RER17" s="39"/>
      <c r="RES17" s="39"/>
      <c r="RET17" s="39"/>
      <c r="REU17" s="39"/>
      <c r="REV17" s="39"/>
      <c r="REW17" s="39"/>
      <c r="REX17" s="39"/>
      <c r="REY17" s="39"/>
      <c r="REZ17" s="39"/>
      <c r="RFA17" s="39"/>
      <c r="RFB17" s="39"/>
      <c r="RFC17" s="39"/>
      <c r="RFD17" s="39"/>
      <c r="RFE17" s="39"/>
      <c r="RFF17" s="39"/>
      <c r="RFG17" s="39"/>
      <c r="RFH17" s="39"/>
      <c r="RFI17" s="39"/>
      <c r="RFJ17" s="39"/>
      <c r="RFK17" s="39"/>
      <c r="RFL17" s="39"/>
      <c r="RFM17" s="39"/>
      <c r="RFN17" s="39"/>
      <c r="RFO17" s="39"/>
      <c r="RFP17" s="39"/>
      <c r="RFQ17" s="39"/>
      <c r="RFR17" s="39"/>
      <c r="RFS17" s="39"/>
      <c r="RFT17" s="39"/>
      <c r="RFU17" s="39"/>
      <c r="RFV17" s="39"/>
      <c r="RFW17" s="39"/>
      <c r="RFX17" s="39"/>
      <c r="RFY17" s="39"/>
      <c r="RFZ17" s="39"/>
      <c r="RGA17" s="39"/>
      <c r="RGB17" s="39"/>
      <c r="RGC17" s="39"/>
      <c r="RGD17" s="39"/>
      <c r="RGE17" s="39"/>
      <c r="RGF17" s="39"/>
      <c r="RGG17" s="39"/>
      <c r="RGH17" s="39"/>
      <c r="RGI17" s="39"/>
      <c r="RGJ17" s="39"/>
      <c r="RGK17" s="39"/>
      <c r="RGL17" s="39"/>
      <c r="RGM17" s="39"/>
      <c r="RGN17" s="39"/>
      <c r="RGO17" s="39"/>
      <c r="RGP17" s="39"/>
      <c r="RGQ17" s="39"/>
      <c r="RGR17" s="39"/>
      <c r="RGS17" s="39"/>
      <c r="RGT17" s="39"/>
      <c r="RGU17" s="39"/>
      <c r="RGV17" s="39"/>
      <c r="RGW17" s="39"/>
      <c r="RGX17" s="39"/>
      <c r="RGY17" s="39"/>
      <c r="RGZ17" s="39"/>
      <c r="RHA17" s="39"/>
      <c r="RHB17" s="39"/>
      <c r="RHC17" s="39"/>
      <c r="RHD17" s="39"/>
      <c r="RHE17" s="39"/>
      <c r="RHF17" s="39"/>
      <c r="RHG17" s="39"/>
      <c r="RHH17" s="39"/>
      <c r="RHI17" s="39"/>
      <c r="RHJ17" s="39"/>
      <c r="RHK17" s="39"/>
      <c r="RHL17" s="39"/>
      <c r="RHM17" s="39"/>
      <c r="RHN17" s="39"/>
      <c r="RHO17" s="39"/>
      <c r="RHP17" s="39"/>
      <c r="RHQ17" s="39"/>
      <c r="RHR17" s="39"/>
      <c r="RHS17" s="39"/>
      <c r="RHT17" s="39"/>
      <c r="RHU17" s="39"/>
      <c r="RHV17" s="39"/>
      <c r="RHW17" s="39"/>
      <c r="RHX17" s="39"/>
      <c r="RHY17" s="39"/>
      <c r="RHZ17" s="39"/>
      <c r="RIA17" s="39"/>
      <c r="RIB17" s="39"/>
      <c r="RIC17" s="39"/>
      <c r="RID17" s="39"/>
      <c r="RIE17" s="39"/>
      <c r="RIF17" s="39"/>
      <c r="RIG17" s="39"/>
      <c r="RIH17" s="39"/>
      <c r="RII17" s="39"/>
      <c r="RIJ17" s="39"/>
      <c r="RIK17" s="39"/>
      <c r="RIL17" s="39"/>
      <c r="RIM17" s="39"/>
      <c r="RIN17" s="39"/>
      <c r="RIO17" s="39"/>
      <c r="RIP17" s="39"/>
      <c r="RIQ17" s="39"/>
      <c r="RIR17" s="39"/>
      <c r="RIS17" s="39"/>
      <c r="RIT17" s="39"/>
      <c r="RIU17" s="39"/>
      <c r="RIV17" s="39"/>
      <c r="RIW17" s="39"/>
      <c r="RIX17" s="39"/>
      <c r="RIY17" s="39"/>
      <c r="RIZ17" s="39"/>
      <c r="RJA17" s="39"/>
      <c r="RJB17" s="39"/>
      <c r="RJC17" s="39"/>
      <c r="RJD17" s="39"/>
      <c r="RJE17" s="39"/>
      <c r="RJF17" s="39"/>
      <c r="RJG17" s="39"/>
      <c r="RJH17" s="39"/>
      <c r="RJI17" s="39"/>
      <c r="RJJ17" s="39"/>
      <c r="RJK17" s="39"/>
      <c r="RJL17" s="39"/>
      <c r="RJM17" s="39"/>
      <c r="RJN17" s="39"/>
      <c r="RJO17" s="39"/>
      <c r="RJP17" s="39"/>
      <c r="RJQ17" s="39"/>
      <c r="RJR17" s="39"/>
      <c r="RJS17" s="39"/>
      <c r="RJT17" s="39"/>
      <c r="RJU17" s="39"/>
      <c r="RJV17" s="39"/>
      <c r="RJW17" s="39"/>
      <c r="RJX17" s="39"/>
      <c r="RJY17" s="39"/>
      <c r="RJZ17" s="39"/>
      <c r="RKA17" s="39"/>
      <c r="RKB17" s="39"/>
      <c r="RKC17" s="39"/>
      <c r="RKD17" s="39"/>
      <c r="RKE17" s="39"/>
      <c r="RKF17" s="39"/>
      <c r="RKG17" s="39"/>
      <c r="RKH17" s="39"/>
      <c r="RKI17" s="39"/>
      <c r="RKJ17" s="39"/>
      <c r="RKK17" s="39"/>
      <c r="RKL17" s="39"/>
      <c r="RKM17" s="39"/>
      <c r="RKN17" s="39"/>
      <c r="RKO17" s="39"/>
      <c r="RKP17" s="39"/>
      <c r="RKQ17" s="39"/>
      <c r="RKR17" s="39"/>
      <c r="RKS17" s="39"/>
      <c r="RKT17" s="39"/>
      <c r="RKU17" s="39"/>
      <c r="RKV17" s="39"/>
      <c r="RKW17" s="39"/>
      <c r="RKX17" s="39"/>
      <c r="RKY17" s="39"/>
      <c r="RKZ17" s="39"/>
      <c r="RLA17" s="39"/>
      <c r="RLB17" s="39"/>
      <c r="RLC17" s="39"/>
      <c r="RLD17" s="39"/>
      <c r="RLE17" s="39"/>
      <c r="RLF17" s="39"/>
      <c r="RLG17" s="39"/>
      <c r="RLH17" s="39"/>
      <c r="RLI17" s="39"/>
      <c r="RLJ17" s="39"/>
      <c r="RLK17" s="39"/>
      <c r="RLL17" s="39"/>
      <c r="RLM17" s="39"/>
      <c r="RLN17" s="39"/>
      <c r="RLO17" s="39"/>
      <c r="RLP17" s="39"/>
      <c r="RLQ17" s="39"/>
      <c r="RLR17" s="39"/>
      <c r="RLS17" s="39"/>
      <c r="RLT17" s="39"/>
      <c r="RLU17" s="39"/>
      <c r="RLV17" s="39"/>
      <c r="RLW17" s="39"/>
      <c r="RLX17" s="39"/>
      <c r="RLY17" s="39"/>
      <c r="RLZ17" s="39"/>
      <c r="RMA17" s="39"/>
      <c r="RMB17" s="39"/>
      <c r="RMC17" s="39"/>
      <c r="RMD17" s="39"/>
      <c r="RME17" s="39"/>
      <c r="RMF17" s="39"/>
      <c r="RMG17" s="39"/>
      <c r="RMH17" s="39"/>
      <c r="RMI17" s="39"/>
      <c r="RMJ17" s="39"/>
      <c r="RMK17" s="39"/>
      <c r="RML17" s="39"/>
      <c r="RMM17" s="39"/>
      <c r="RMN17" s="39"/>
      <c r="RMO17" s="39"/>
      <c r="RMP17" s="39"/>
      <c r="RMQ17" s="39"/>
      <c r="RMR17" s="39"/>
      <c r="RMS17" s="39"/>
      <c r="RMT17" s="39"/>
      <c r="RMU17" s="39"/>
      <c r="RMV17" s="39"/>
      <c r="RMW17" s="39"/>
      <c r="RMX17" s="39"/>
      <c r="RMY17" s="39"/>
      <c r="RMZ17" s="39"/>
      <c r="RNA17" s="39"/>
      <c r="RNB17" s="39"/>
      <c r="RNC17" s="39"/>
      <c r="RND17" s="39"/>
      <c r="RNE17" s="39"/>
      <c r="RNF17" s="39"/>
      <c r="RNG17" s="39"/>
      <c r="RNH17" s="39"/>
      <c r="RNI17" s="39"/>
      <c r="RNJ17" s="39"/>
      <c r="RNK17" s="39"/>
      <c r="RNL17" s="39"/>
      <c r="RNM17" s="39"/>
      <c r="RNN17" s="39"/>
      <c r="RNO17" s="39"/>
      <c r="RNP17" s="39"/>
      <c r="RNQ17" s="39"/>
      <c r="RNR17" s="39"/>
      <c r="RNS17" s="39"/>
      <c r="RNT17" s="39"/>
      <c r="RNU17" s="39"/>
      <c r="RNV17" s="39"/>
      <c r="RNW17" s="39"/>
      <c r="RNX17" s="39"/>
      <c r="RNY17" s="39"/>
      <c r="RNZ17" s="39"/>
      <c r="ROA17" s="39"/>
      <c r="ROB17" s="39"/>
      <c r="ROC17" s="39"/>
      <c r="ROD17" s="39"/>
      <c r="ROE17" s="39"/>
      <c r="ROF17" s="39"/>
      <c r="ROG17" s="39"/>
      <c r="ROH17" s="39"/>
      <c r="ROI17" s="39"/>
      <c r="ROJ17" s="39"/>
      <c r="ROK17" s="39"/>
      <c r="ROL17" s="39"/>
      <c r="ROM17" s="39"/>
      <c r="RON17" s="39"/>
      <c r="ROO17" s="39"/>
      <c r="ROP17" s="39"/>
      <c r="ROQ17" s="39"/>
      <c r="ROR17" s="39"/>
      <c r="ROS17" s="39"/>
      <c r="ROT17" s="39"/>
      <c r="ROU17" s="39"/>
      <c r="ROV17" s="39"/>
      <c r="ROW17" s="39"/>
      <c r="ROX17" s="39"/>
      <c r="ROY17" s="39"/>
      <c r="ROZ17" s="39"/>
      <c r="RPA17" s="39"/>
      <c r="RPB17" s="39"/>
      <c r="RPC17" s="39"/>
      <c r="RPD17" s="39"/>
      <c r="RPE17" s="39"/>
      <c r="RPF17" s="39"/>
      <c r="RPG17" s="39"/>
      <c r="RPH17" s="39"/>
      <c r="RPI17" s="39"/>
      <c r="RPJ17" s="39"/>
      <c r="RPK17" s="39"/>
      <c r="RPL17" s="39"/>
      <c r="RPM17" s="39"/>
      <c r="RPN17" s="39"/>
      <c r="RPO17" s="39"/>
      <c r="RPP17" s="39"/>
      <c r="RPQ17" s="39"/>
      <c r="RPR17" s="39"/>
      <c r="RPS17" s="39"/>
      <c r="RPT17" s="39"/>
      <c r="RPU17" s="39"/>
      <c r="RPV17" s="39"/>
      <c r="RPW17" s="39"/>
      <c r="RPX17" s="39"/>
      <c r="RPY17" s="39"/>
      <c r="RPZ17" s="39"/>
      <c r="RQA17" s="39"/>
      <c r="RQB17" s="39"/>
      <c r="RQC17" s="39"/>
      <c r="RQD17" s="39"/>
      <c r="RQE17" s="39"/>
      <c r="RQF17" s="39"/>
      <c r="RQG17" s="39"/>
      <c r="RQH17" s="39"/>
      <c r="RQI17" s="39"/>
      <c r="RQJ17" s="39"/>
      <c r="RQK17" s="39"/>
      <c r="RQL17" s="39"/>
      <c r="RQM17" s="39"/>
      <c r="RQN17" s="39"/>
      <c r="RQO17" s="39"/>
      <c r="RQP17" s="39"/>
      <c r="RQQ17" s="39"/>
      <c r="RQR17" s="39"/>
      <c r="RQS17" s="39"/>
      <c r="RQT17" s="39"/>
      <c r="RQU17" s="39"/>
      <c r="RQV17" s="39"/>
      <c r="RQW17" s="39"/>
      <c r="RQX17" s="39"/>
      <c r="RQY17" s="39"/>
      <c r="RQZ17" s="39"/>
      <c r="RRA17" s="39"/>
      <c r="RRB17" s="39"/>
      <c r="RRC17" s="39"/>
      <c r="RRD17" s="39"/>
      <c r="RRE17" s="39"/>
      <c r="RRF17" s="39"/>
      <c r="RRG17" s="39"/>
      <c r="RRH17" s="39"/>
      <c r="RRI17" s="39"/>
      <c r="RRJ17" s="39"/>
      <c r="RRK17" s="39"/>
      <c r="RRL17" s="39"/>
      <c r="RRM17" s="39"/>
      <c r="RRN17" s="39"/>
      <c r="RRO17" s="39"/>
      <c r="RRP17" s="39"/>
      <c r="RRQ17" s="39"/>
      <c r="RRR17" s="39"/>
      <c r="RRS17" s="39"/>
      <c r="RRT17" s="39"/>
      <c r="RRU17" s="39"/>
      <c r="RRV17" s="39"/>
      <c r="RRW17" s="39"/>
      <c r="RRX17" s="39"/>
      <c r="RRY17" s="39"/>
      <c r="RRZ17" s="39"/>
      <c r="RSA17" s="39"/>
      <c r="RSB17" s="39"/>
      <c r="RSC17" s="39"/>
      <c r="RSD17" s="39"/>
      <c r="RSE17" s="39"/>
      <c r="RSF17" s="39"/>
      <c r="RSG17" s="39"/>
      <c r="RSH17" s="39"/>
      <c r="RSI17" s="39"/>
      <c r="RSJ17" s="39"/>
      <c r="RSK17" s="39"/>
      <c r="RSL17" s="39"/>
      <c r="RSM17" s="39"/>
      <c r="RSN17" s="39"/>
      <c r="RSO17" s="39"/>
      <c r="RSP17" s="39"/>
      <c r="RSQ17" s="39"/>
      <c r="RSR17" s="39"/>
      <c r="RSS17" s="39"/>
      <c r="RST17" s="39"/>
      <c r="RSU17" s="39"/>
      <c r="RSV17" s="39"/>
      <c r="RSW17" s="39"/>
      <c r="RSX17" s="39"/>
      <c r="RSY17" s="39"/>
      <c r="RSZ17" s="39"/>
      <c r="RTA17" s="39"/>
      <c r="RTB17" s="39"/>
      <c r="RTC17" s="39"/>
      <c r="RTD17" s="39"/>
      <c r="RTE17" s="39"/>
      <c r="RTF17" s="39"/>
      <c r="RTG17" s="39"/>
      <c r="RTH17" s="39"/>
      <c r="RTI17" s="39"/>
      <c r="RTJ17" s="39"/>
      <c r="RTK17" s="39"/>
      <c r="RTL17" s="39"/>
      <c r="RTM17" s="39"/>
      <c r="RTN17" s="39"/>
      <c r="RTO17" s="39"/>
      <c r="RTP17" s="39"/>
      <c r="RTQ17" s="39"/>
      <c r="RTR17" s="39"/>
      <c r="RTS17" s="39"/>
      <c r="RTT17" s="39"/>
      <c r="RTU17" s="39"/>
      <c r="RTV17" s="39"/>
      <c r="RTW17" s="39"/>
      <c r="RTX17" s="39"/>
      <c r="RTY17" s="39"/>
      <c r="RTZ17" s="39"/>
      <c r="RUA17" s="39"/>
      <c r="RUB17" s="39"/>
      <c r="RUC17" s="39"/>
      <c r="RUD17" s="39"/>
      <c r="RUE17" s="39"/>
      <c r="RUF17" s="39"/>
      <c r="RUG17" s="39"/>
      <c r="RUH17" s="39"/>
      <c r="RUI17" s="39"/>
      <c r="RUJ17" s="39"/>
      <c r="RUK17" s="39"/>
      <c r="RUL17" s="39"/>
      <c r="RUM17" s="39"/>
      <c r="RUN17" s="39"/>
      <c r="RUO17" s="39"/>
      <c r="RUP17" s="39"/>
      <c r="RUQ17" s="39"/>
      <c r="RUR17" s="39"/>
      <c r="RUS17" s="39"/>
      <c r="RUT17" s="39"/>
      <c r="RUU17" s="39"/>
      <c r="RUV17" s="39"/>
      <c r="RUW17" s="39"/>
      <c r="RUX17" s="39"/>
      <c r="RUY17" s="39"/>
      <c r="RUZ17" s="39"/>
      <c r="RVA17" s="39"/>
      <c r="RVB17" s="39"/>
      <c r="RVC17" s="39"/>
      <c r="RVD17" s="39"/>
      <c r="RVE17" s="39"/>
      <c r="RVF17" s="39"/>
      <c r="RVG17" s="39"/>
      <c r="RVH17" s="39"/>
      <c r="RVI17" s="39"/>
      <c r="RVJ17" s="39"/>
      <c r="RVK17" s="39"/>
      <c r="RVL17" s="39"/>
      <c r="RVM17" s="39"/>
      <c r="RVN17" s="39"/>
      <c r="RVO17" s="39"/>
      <c r="RVP17" s="39"/>
      <c r="RVQ17" s="39"/>
      <c r="RVR17" s="39"/>
      <c r="RVS17" s="39"/>
      <c r="RVT17" s="39"/>
      <c r="RVU17" s="39"/>
      <c r="RVV17" s="39"/>
      <c r="RVW17" s="39"/>
      <c r="RVX17" s="39"/>
      <c r="RVY17" s="39"/>
      <c r="RVZ17" s="39"/>
      <c r="RWA17" s="39"/>
      <c r="RWB17" s="39"/>
      <c r="RWC17" s="39"/>
      <c r="RWD17" s="39"/>
      <c r="RWE17" s="39"/>
      <c r="RWF17" s="39"/>
      <c r="RWG17" s="39"/>
      <c r="RWH17" s="39"/>
      <c r="RWI17" s="39"/>
      <c r="RWJ17" s="39"/>
      <c r="RWK17" s="39"/>
      <c r="RWL17" s="39"/>
      <c r="RWM17" s="39"/>
      <c r="RWN17" s="39"/>
      <c r="RWO17" s="39"/>
      <c r="RWP17" s="39"/>
      <c r="RWQ17" s="39"/>
      <c r="RWR17" s="39"/>
      <c r="RWS17" s="39"/>
      <c r="RWT17" s="39"/>
      <c r="RWU17" s="39"/>
      <c r="RWV17" s="39"/>
      <c r="RWW17" s="39"/>
      <c r="RWX17" s="39"/>
      <c r="RWY17" s="39"/>
      <c r="RWZ17" s="39"/>
      <c r="RXA17" s="39"/>
      <c r="RXB17" s="39"/>
      <c r="RXC17" s="39"/>
      <c r="RXD17" s="39"/>
      <c r="RXE17" s="39"/>
      <c r="RXF17" s="39"/>
      <c r="RXG17" s="39"/>
      <c r="RXH17" s="39"/>
      <c r="RXI17" s="39"/>
      <c r="RXJ17" s="39"/>
      <c r="RXK17" s="39"/>
      <c r="RXL17" s="39"/>
      <c r="RXM17" s="39"/>
      <c r="RXN17" s="39"/>
      <c r="RXO17" s="39"/>
      <c r="RXP17" s="39"/>
      <c r="RXQ17" s="39"/>
      <c r="RXR17" s="39"/>
      <c r="RXS17" s="39"/>
      <c r="RXT17" s="39"/>
      <c r="RXU17" s="39"/>
      <c r="RXV17" s="39"/>
      <c r="RXW17" s="39"/>
      <c r="RXX17" s="39"/>
      <c r="RXY17" s="39"/>
      <c r="RXZ17" s="39"/>
      <c r="RYA17" s="39"/>
      <c r="RYB17" s="39"/>
      <c r="RYC17" s="39"/>
      <c r="RYD17" s="39"/>
      <c r="RYE17" s="39"/>
      <c r="RYF17" s="39"/>
      <c r="RYG17" s="39"/>
      <c r="RYH17" s="39"/>
      <c r="RYI17" s="39"/>
      <c r="RYJ17" s="39"/>
      <c r="RYK17" s="39"/>
      <c r="RYL17" s="39"/>
      <c r="RYM17" s="39"/>
      <c r="RYN17" s="39"/>
      <c r="RYO17" s="39"/>
      <c r="RYP17" s="39"/>
      <c r="RYQ17" s="39"/>
      <c r="RYR17" s="39"/>
      <c r="RYS17" s="39"/>
      <c r="RYT17" s="39"/>
      <c r="RYU17" s="39"/>
      <c r="RYV17" s="39"/>
      <c r="RYW17" s="39"/>
      <c r="RYX17" s="39"/>
      <c r="RYY17" s="39"/>
      <c r="RYZ17" s="39"/>
      <c r="RZA17" s="39"/>
      <c r="RZB17" s="39"/>
      <c r="RZC17" s="39"/>
      <c r="RZD17" s="39"/>
      <c r="RZE17" s="39"/>
      <c r="RZF17" s="39"/>
      <c r="RZG17" s="39"/>
      <c r="RZH17" s="39"/>
      <c r="RZI17" s="39"/>
      <c r="RZJ17" s="39"/>
      <c r="RZK17" s="39"/>
      <c r="RZL17" s="39"/>
      <c r="RZM17" s="39"/>
      <c r="RZN17" s="39"/>
      <c r="RZO17" s="39"/>
      <c r="RZP17" s="39"/>
      <c r="RZQ17" s="39"/>
      <c r="RZR17" s="39"/>
      <c r="RZS17" s="39"/>
      <c r="RZT17" s="39"/>
      <c r="RZU17" s="39"/>
      <c r="RZV17" s="39"/>
      <c r="RZW17" s="39"/>
      <c r="RZX17" s="39"/>
      <c r="RZY17" s="39"/>
      <c r="RZZ17" s="39"/>
      <c r="SAA17" s="39"/>
      <c r="SAB17" s="39"/>
      <c r="SAC17" s="39"/>
      <c r="SAD17" s="39"/>
      <c r="SAE17" s="39"/>
      <c r="SAF17" s="39"/>
      <c r="SAG17" s="39"/>
      <c r="SAH17" s="39"/>
      <c r="SAI17" s="39"/>
      <c r="SAJ17" s="39"/>
      <c r="SAK17" s="39"/>
      <c r="SAL17" s="39"/>
      <c r="SAM17" s="39"/>
      <c r="SAN17" s="39"/>
      <c r="SAO17" s="39"/>
      <c r="SAP17" s="39"/>
      <c r="SAQ17" s="39"/>
      <c r="SAR17" s="39"/>
      <c r="SAS17" s="39"/>
      <c r="SAT17" s="39"/>
      <c r="SAU17" s="39"/>
      <c r="SAV17" s="39"/>
      <c r="SAW17" s="39"/>
      <c r="SAX17" s="39"/>
      <c r="SAY17" s="39"/>
      <c r="SAZ17" s="39"/>
      <c r="SBA17" s="39"/>
      <c r="SBB17" s="39"/>
      <c r="SBC17" s="39"/>
      <c r="SBD17" s="39"/>
      <c r="SBE17" s="39"/>
      <c r="SBF17" s="39"/>
      <c r="SBG17" s="39"/>
      <c r="SBH17" s="39"/>
      <c r="SBI17" s="39"/>
      <c r="SBJ17" s="39"/>
      <c r="SBK17" s="39"/>
      <c r="SBL17" s="39"/>
      <c r="SBM17" s="39"/>
      <c r="SBN17" s="39"/>
      <c r="SBO17" s="39"/>
      <c r="SBP17" s="39"/>
      <c r="SBQ17" s="39"/>
      <c r="SBR17" s="39"/>
      <c r="SBS17" s="39"/>
      <c r="SBT17" s="39"/>
      <c r="SBU17" s="39"/>
      <c r="SBV17" s="39"/>
      <c r="SBW17" s="39"/>
      <c r="SBX17" s="39"/>
      <c r="SBY17" s="39"/>
      <c r="SBZ17" s="39"/>
      <c r="SCA17" s="39"/>
      <c r="SCB17" s="39"/>
      <c r="SCC17" s="39"/>
      <c r="SCD17" s="39"/>
      <c r="SCE17" s="39"/>
      <c r="SCF17" s="39"/>
      <c r="SCG17" s="39"/>
      <c r="SCH17" s="39"/>
      <c r="SCI17" s="39"/>
      <c r="SCJ17" s="39"/>
      <c r="SCK17" s="39"/>
      <c r="SCL17" s="39"/>
      <c r="SCM17" s="39"/>
      <c r="SCN17" s="39"/>
      <c r="SCO17" s="39"/>
      <c r="SCP17" s="39"/>
      <c r="SCQ17" s="39"/>
      <c r="SCR17" s="39"/>
      <c r="SCS17" s="39"/>
      <c r="SCT17" s="39"/>
      <c r="SCU17" s="39"/>
      <c r="SCV17" s="39"/>
      <c r="SCW17" s="39"/>
      <c r="SCX17" s="39"/>
      <c r="SCY17" s="39"/>
      <c r="SCZ17" s="39"/>
      <c r="SDA17" s="39"/>
      <c r="SDB17" s="39"/>
      <c r="SDC17" s="39"/>
      <c r="SDD17" s="39"/>
      <c r="SDE17" s="39"/>
      <c r="SDF17" s="39"/>
      <c r="SDG17" s="39"/>
      <c r="SDH17" s="39"/>
      <c r="SDI17" s="39"/>
      <c r="SDJ17" s="39"/>
      <c r="SDK17" s="39"/>
      <c r="SDL17" s="39"/>
      <c r="SDM17" s="39"/>
      <c r="SDN17" s="39"/>
      <c r="SDO17" s="39"/>
      <c r="SDP17" s="39"/>
      <c r="SDQ17" s="39"/>
      <c r="SDR17" s="39"/>
      <c r="SDS17" s="39"/>
      <c r="SDT17" s="39"/>
      <c r="SDU17" s="39"/>
      <c r="SDV17" s="39"/>
      <c r="SDW17" s="39"/>
      <c r="SDX17" s="39"/>
      <c r="SDY17" s="39"/>
      <c r="SDZ17" s="39"/>
      <c r="SEA17" s="39"/>
      <c r="SEB17" s="39"/>
      <c r="SEC17" s="39"/>
      <c r="SED17" s="39"/>
      <c r="SEE17" s="39"/>
      <c r="SEF17" s="39"/>
      <c r="SEG17" s="39"/>
      <c r="SEH17" s="39"/>
      <c r="SEI17" s="39"/>
      <c r="SEJ17" s="39"/>
      <c r="SEK17" s="39"/>
      <c r="SEL17" s="39"/>
      <c r="SEM17" s="39"/>
      <c r="SEN17" s="39"/>
      <c r="SEO17" s="39"/>
      <c r="SEP17" s="39"/>
      <c r="SEQ17" s="39"/>
      <c r="SER17" s="39"/>
      <c r="SES17" s="39"/>
      <c r="SET17" s="39"/>
      <c r="SEU17" s="39"/>
      <c r="SEV17" s="39"/>
      <c r="SEW17" s="39"/>
      <c r="SEX17" s="39"/>
      <c r="SEY17" s="39"/>
      <c r="SEZ17" s="39"/>
      <c r="SFA17" s="39"/>
      <c r="SFB17" s="39"/>
      <c r="SFC17" s="39"/>
      <c r="SFD17" s="39"/>
      <c r="SFE17" s="39"/>
      <c r="SFF17" s="39"/>
      <c r="SFG17" s="39"/>
      <c r="SFH17" s="39"/>
      <c r="SFI17" s="39"/>
      <c r="SFJ17" s="39"/>
      <c r="SFK17" s="39"/>
      <c r="SFL17" s="39"/>
      <c r="SFM17" s="39"/>
      <c r="SFN17" s="39"/>
      <c r="SFO17" s="39"/>
      <c r="SFP17" s="39"/>
      <c r="SFQ17" s="39"/>
      <c r="SFR17" s="39"/>
      <c r="SFS17" s="39"/>
      <c r="SFT17" s="39"/>
      <c r="SFU17" s="39"/>
      <c r="SFV17" s="39"/>
      <c r="SFW17" s="39"/>
      <c r="SFX17" s="39"/>
      <c r="SFY17" s="39"/>
      <c r="SFZ17" s="39"/>
      <c r="SGA17" s="39"/>
      <c r="SGB17" s="39"/>
      <c r="SGC17" s="39"/>
      <c r="SGD17" s="39"/>
      <c r="SGE17" s="39"/>
      <c r="SGF17" s="39"/>
      <c r="SGG17" s="39"/>
      <c r="SGH17" s="39"/>
      <c r="SGI17" s="39"/>
      <c r="SGJ17" s="39"/>
      <c r="SGK17" s="39"/>
      <c r="SGL17" s="39"/>
      <c r="SGM17" s="39"/>
      <c r="SGN17" s="39"/>
      <c r="SGO17" s="39"/>
      <c r="SGP17" s="39"/>
      <c r="SGQ17" s="39"/>
      <c r="SGR17" s="39"/>
      <c r="SGS17" s="39"/>
      <c r="SGT17" s="39"/>
      <c r="SGU17" s="39"/>
      <c r="SGV17" s="39"/>
      <c r="SGW17" s="39"/>
      <c r="SGX17" s="39"/>
      <c r="SGY17" s="39"/>
      <c r="SGZ17" s="39"/>
      <c r="SHA17" s="39"/>
      <c r="SHB17" s="39"/>
      <c r="SHC17" s="39"/>
      <c r="SHD17" s="39"/>
      <c r="SHE17" s="39"/>
      <c r="SHF17" s="39"/>
      <c r="SHG17" s="39"/>
      <c r="SHH17" s="39"/>
      <c r="SHI17" s="39"/>
      <c r="SHJ17" s="39"/>
      <c r="SHK17" s="39"/>
      <c r="SHL17" s="39"/>
      <c r="SHM17" s="39"/>
      <c r="SHN17" s="39"/>
      <c r="SHO17" s="39"/>
      <c r="SHP17" s="39"/>
      <c r="SHQ17" s="39"/>
      <c r="SHR17" s="39"/>
      <c r="SHS17" s="39"/>
      <c r="SHT17" s="39"/>
      <c r="SHU17" s="39"/>
      <c r="SHV17" s="39"/>
      <c r="SHW17" s="39"/>
      <c r="SHX17" s="39"/>
      <c r="SHY17" s="39"/>
      <c r="SHZ17" s="39"/>
      <c r="SIA17" s="39"/>
      <c r="SIB17" s="39"/>
      <c r="SIC17" s="39"/>
      <c r="SID17" s="39"/>
      <c r="SIE17" s="39"/>
      <c r="SIF17" s="39"/>
      <c r="SIG17" s="39"/>
      <c r="SIH17" s="39"/>
      <c r="SII17" s="39"/>
      <c r="SIJ17" s="39"/>
      <c r="SIK17" s="39"/>
      <c r="SIL17" s="39"/>
      <c r="SIM17" s="39"/>
      <c r="SIN17" s="39"/>
      <c r="SIO17" s="39"/>
      <c r="SIP17" s="39"/>
      <c r="SIQ17" s="39"/>
      <c r="SIR17" s="39"/>
      <c r="SIS17" s="39"/>
      <c r="SIT17" s="39"/>
      <c r="SIU17" s="39"/>
      <c r="SIV17" s="39"/>
      <c r="SIW17" s="39"/>
      <c r="SIX17" s="39"/>
      <c r="SIY17" s="39"/>
      <c r="SIZ17" s="39"/>
      <c r="SJA17" s="39"/>
      <c r="SJB17" s="39"/>
      <c r="SJC17" s="39"/>
      <c r="SJD17" s="39"/>
      <c r="SJE17" s="39"/>
      <c r="SJF17" s="39"/>
      <c r="SJG17" s="39"/>
      <c r="SJH17" s="39"/>
      <c r="SJI17" s="39"/>
      <c r="SJJ17" s="39"/>
      <c r="SJK17" s="39"/>
      <c r="SJL17" s="39"/>
      <c r="SJM17" s="39"/>
      <c r="SJN17" s="39"/>
      <c r="SJO17" s="39"/>
      <c r="SJP17" s="39"/>
      <c r="SJQ17" s="39"/>
      <c r="SJR17" s="39"/>
      <c r="SJS17" s="39"/>
      <c r="SJT17" s="39"/>
      <c r="SJU17" s="39"/>
      <c r="SJV17" s="39"/>
      <c r="SJW17" s="39"/>
      <c r="SJX17" s="39"/>
      <c r="SJY17" s="39"/>
      <c r="SJZ17" s="39"/>
      <c r="SKA17" s="39"/>
      <c r="SKB17" s="39"/>
      <c r="SKC17" s="39"/>
      <c r="SKD17" s="39"/>
      <c r="SKE17" s="39"/>
      <c r="SKF17" s="39"/>
      <c r="SKG17" s="39"/>
      <c r="SKH17" s="39"/>
      <c r="SKI17" s="39"/>
      <c r="SKJ17" s="39"/>
      <c r="SKK17" s="39"/>
      <c r="SKL17" s="39"/>
      <c r="SKM17" s="39"/>
      <c r="SKN17" s="39"/>
      <c r="SKO17" s="39"/>
      <c r="SKP17" s="39"/>
      <c r="SKQ17" s="39"/>
      <c r="SKR17" s="39"/>
      <c r="SKS17" s="39"/>
      <c r="SKT17" s="39"/>
      <c r="SKU17" s="39"/>
      <c r="SKV17" s="39"/>
      <c r="SKW17" s="39"/>
      <c r="SKX17" s="39"/>
      <c r="SKY17" s="39"/>
      <c r="SKZ17" s="39"/>
      <c r="SLA17" s="39"/>
      <c r="SLB17" s="39"/>
      <c r="SLC17" s="39"/>
      <c r="SLD17" s="39"/>
      <c r="SLE17" s="39"/>
      <c r="SLF17" s="39"/>
      <c r="SLG17" s="39"/>
      <c r="SLH17" s="39"/>
      <c r="SLI17" s="39"/>
      <c r="SLJ17" s="39"/>
      <c r="SLK17" s="39"/>
      <c r="SLL17" s="39"/>
      <c r="SLM17" s="39"/>
      <c r="SLN17" s="39"/>
      <c r="SLO17" s="39"/>
      <c r="SLP17" s="39"/>
      <c r="SLQ17" s="39"/>
      <c r="SLR17" s="39"/>
      <c r="SLS17" s="39"/>
      <c r="SLT17" s="39"/>
      <c r="SLU17" s="39"/>
      <c r="SLV17" s="39"/>
      <c r="SLW17" s="39"/>
      <c r="SLX17" s="39"/>
      <c r="SLY17" s="39"/>
      <c r="SLZ17" s="39"/>
      <c r="SMA17" s="39"/>
      <c r="SMB17" s="39"/>
      <c r="SMC17" s="39"/>
      <c r="SMD17" s="39"/>
      <c r="SME17" s="39"/>
      <c r="SMF17" s="39"/>
      <c r="SMG17" s="39"/>
      <c r="SMH17" s="39"/>
      <c r="SMI17" s="39"/>
      <c r="SMJ17" s="39"/>
      <c r="SMK17" s="39"/>
      <c r="SML17" s="39"/>
      <c r="SMM17" s="39"/>
      <c r="SMN17" s="39"/>
      <c r="SMO17" s="39"/>
      <c r="SMP17" s="39"/>
      <c r="SMQ17" s="39"/>
      <c r="SMR17" s="39"/>
      <c r="SMS17" s="39"/>
      <c r="SMT17" s="39"/>
      <c r="SMU17" s="39"/>
      <c r="SMV17" s="39"/>
      <c r="SMW17" s="39"/>
      <c r="SMX17" s="39"/>
      <c r="SMY17" s="39"/>
      <c r="SMZ17" s="39"/>
      <c r="SNA17" s="39"/>
      <c r="SNB17" s="39"/>
      <c r="SNC17" s="39"/>
      <c r="SND17" s="39"/>
      <c r="SNE17" s="39"/>
      <c r="SNF17" s="39"/>
      <c r="SNG17" s="39"/>
      <c r="SNH17" s="39"/>
      <c r="SNI17" s="39"/>
      <c r="SNJ17" s="39"/>
      <c r="SNK17" s="39"/>
      <c r="SNL17" s="39"/>
      <c r="SNM17" s="39"/>
      <c r="SNN17" s="39"/>
      <c r="SNO17" s="39"/>
      <c r="SNP17" s="39"/>
      <c r="SNQ17" s="39"/>
      <c r="SNR17" s="39"/>
      <c r="SNS17" s="39"/>
      <c r="SNT17" s="39"/>
      <c r="SNU17" s="39"/>
      <c r="SNV17" s="39"/>
      <c r="SNW17" s="39"/>
      <c r="SNX17" s="39"/>
      <c r="SNY17" s="39"/>
      <c r="SNZ17" s="39"/>
      <c r="SOA17" s="39"/>
      <c r="SOB17" s="39"/>
      <c r="SOC17" s="39"/>
      <c r="SOD17" s="39"/>
      <c r="SOE17" s="39"/>
      <c r="SOF17" s="39"/>
      <c r="SOG17" s="39"/>
      <c r="SOH17" s="39"/>
      <c r="SOI17" s="39"/>
      <c r="SOJ17" s="39"/>
      <c r="SOK17" s="39"/>
      <c r="SOL17" s="39"/>
      <c r="SOM17" s="39"/>
      <c r="SON17" s="39"/>
      <c r="SOO17" s="39"/>
      <c r="SOP17" s="39"/>
      <c r="SOQ17" s="39"/>
      <c r="SOR17" s="39"/>
      <c r="SOS17" s="39"/>
      <c r="SOT17" s="39"/>
      <c r="SOU17" s="39"/>
      <c r="SOV17" s="39"/>
      <c r="SOW17" s="39"/>
      <c r="SOX17" s="39"/>
      <c r="SOY17" s="39"/>
      <c r="SOZ17" s="39"/>
      <c r="SPA17" s="39"/>
      <c r="SPB17" s="39"/>
      <c r="SPC17" s="39"/>
      <c r="SPD17" s="39"/>
      <c r="SPE17" s="39"/>
      <c r="SPF17" s="39"/>
      <c r="SPG17" s="39"/>
      <c r="SPH17" s="39"/>
      <c r="SPI17" s="39"/>
      <c r="SPJ17" s="39"/>
      <c r="SPK17" s="39"/>
      <c r="SPL17" s="39"/>
      <c r="SPM17" s="39"/>
      <c r="SPN17" s="39"/>
      <c r="SPO17" s="39"/>
      <c r="SPP17" s="39"/>
      <c r="SPQ17" s="39"/>
      <c r="SPR17" s="39"/>
      <c r="SPS17" s="39"/>
      <c r="SPT17" s="39"/>
      <c r="SPU17" s="39"/>
      <c r="SPV17" s="39"/>
      <c r="SPW17" s="39"/>
      <c r="SPX17" s="39"/>
      <c r="SPY17" s="39"/>
      <c r="SPZ17" s="39"/>
      <c r="SQA17" s="39"/>
      <c r="SQB17" s="39"/>
      <c r="SQC17" s="39"/>
      <c r="SQD17" s="39"/>
      <c r="SQE17" s="39"/>
      <c r="SQF17" s="39"/>
      <c r="SQG17" s="39"/>
      <c r="SQH17" s="39"/>
      <c r="SQI17" s="39"/>
      <c r="SQJ17" s="39"/>
      <c r="SQK17" s="39"/>
      <c r="SQL17" s="39"/>
      <c r="SQM17" s="39"/>
      <c r="SQN17" s="39"/>
      <c r="SQO17" s="39"/>
      <c r="SQP17" s="39"/>
      <c r="SQQ17" s="39"/>
      <c r="SQR17" s="39"/>
      <c r="SQS17" s="39"/>
      <c r="SQT17" s="39"/>
      <c r="SQU17" s="39"/>
      <c r="SQV17" s="39"/>
      <c r="SQW17" s="39"/>
      <c r="SQX17" s="39"/>
      <c r="SQY17" s="39"/>
      <c r="SQZ17" s="39"/>
      <c r="SRA17" s="39"/>
      <c r="SRB17" s="39"/>
      <c r="SRC17" s="39"/>
      <c r="SRD17" s="39"/>
      <c r="SRE17" s="39"/>
      <c r="SRF17" s="39"/>
      <c r="SRG17" s="39"/>
      <c r="SRH17" s="39"/>
      <c r="SRI17" s="39"/>
      <c r="SRJ17" s="39"/>
      <c r="SRK17" s="39"/>
      <c r="SRL17" s="39"/>
      <c r="SRM17" s="39"/>
      <c r="SRN17" s="39"/>
      <c r="SRO17" s="39"/>
      <c r="SRP17" s="39"/>
      <c r="SRQ17" s="39"/>
      <c r="SRR17" s="39"/>
      <c r="SRS17" s="39"/>
      <c r="SRT17" s="39"/>
      <c r="SRU17" s="39"/>
      <c r="SRV17" s="39"/>
      <c r="SRW17" s="39"/>
      <c r="SRX17" s="39"/>
      <c r="SRY17" s="39"/>
      <c r="SRZ17" s="39"/>
      <c r="SSA17" s="39"/>
      <c r="SSB17" s="39"/>
      <c r="SSC17" s="39"/>
      <c r="SSD17" s="39"/>
      <c r="SSE17" s="39"/>
      <c r="SSF17" s="39"/>
      <c r="SSG17" s="39"/>
      <c r="SSH17" s="39"/>
      <c r="SSI17" s="39"/>
      <c r="SSJ17" s="39"/>
      <c r="SSK17" s="39"/>
      <c r="SSL17" s="39"/>
      <c r="SSM17" s="39"/>
      <c r="SSN17" s="39"/>
      <c r="SSO17" s="39"/>
      <c r="SSP17" s="39"/>
      <c r="SSQ17" s="39"/>
      <c r="SSR17" s="39"/>
      <c r="SSS17" s="39"/>
      <c r="SST17" s="39"/>
      <c r="SSU17" s="39"/>
      <c r="SSV17" s="39"/>
      <c r="SSW17" s="39"/>
      <c r="SSX17" s="39"/>
      <c r="SSY17" s="39"/>
      <c r="SSZ17" s="39"/>
      <c r="STA17" s="39"/>
      <c r="STB17" s="39"/>
      <c r="STC17" s="39"/>
      <c r="STD17" s="39"/>
      <c r="STE17" s="39"/>
      <c r="STF17" s="39"/>
      <c r="STG17" s="39"/>
      <c r="STH17" s="39"/>
      <c r="STI17" s="39"/>
      <c r="STJ17" s="39"/>
      <c r="STK17" s="39"/>
      <c r="STL17" s="39"/>
      <c r="STM17" s="39"/>
      <c r="STN17" s="39"/>
      <c r="STO17" s="39"/>
      <c r="STP17" s="39"/>
      <c r="STQ17" s="39"/>
      <c r="STR17" s="39"/>
      <c r="STS17" s="39"/>
      <c r="STT17" s="39"/>
      <c r="STU17" s="39"/>
      <c r="STV17" s="39"/>
      <c r="STW17" s="39"/>
      <c r="STX17" s="39"/>
      <c r="STY17" s="39"/>
      <c r="STZ17" s="39"/>
      <c r="SUA17" s="39"/>
      <c r="SUB17" s="39"/>
      <c r="SUC17" s="39"/>
      <c r="SUD17" s="39"/>
      <c r="SUE17" s="39"/>
      <c r="SUF17" s="39"/>
      <c r="SUG17" s="39"/>
      <c r="SUH17" s="39"/>
      <c r="SUI17" s="39"/>
      <c r="SUJ17" s="39"/>
      <c r="SUK17" s="39"/>
      <c r="SUL17" s="39"/>
      <c r="SUM17" s="39"/>
      <c r="SUN17" s="39"/>
      <c r="SUO17" s="39"/>
      <c r="SUP17" s="39"/>
      <c r="SUQ17" s="39"/>
      <c r="SUR17" s="39"/>
      <c r="SUS17" s="39"/>
      <c r="SUT17" s="39"/>
      <c r="SUU17" s="39"/>
      <c r="SUV17" s="39"/>
      <c r="SUW17" s="39"/>
      <c r="SUX17" s="39"/>
      <c r="SUY17" s="39"/>
      <c r="SUZ17" s="39"/>
      <c r="SVA17" s="39"/>
      <c r="SVB17" s="39"/>
      <c r="SVC17" s="39"/>
      <c r="SVD17" s="39"/>
      <c r="SVE17" s="39"/>
      <c r="SVF17" s="39"/>
      <c r="SVG17" s="39"/>
      <c r="SVH17" s="39"/>
      <c r="SVI17" s="39"/>
      <c r="SVJ17" s="39"/>
      <c r="SVK17" s="39"/>
      <c r="SVL17" s="39"/>
      <c r="SVM17" s="39"/>
      <c r="SVN17" s="39"/>
      <c r="SVO17" s="39"/>
      <c r="SVP17" s="39"/>
      <c r="SVQ17" s="39"/>
      <c r="SVR17" s="39"/>
      <c r="SVS17" s="39"/>
      <c r="SVT17" s="39"/>
      <c r="SVU17" s="39"/>
      <c r="SVV17" s="39"/>
      <c r="SVW17" s="39"/>
      <c r="SVX17" s="39"/>
      <c r="SVY17" s="39"/>
      <c r="SVZ17" s="39"/>
      <c r="SWA17" s="39"/>
      <c r="SWB17" s="39"/>
      <c r="SWC17" s="39"/>
      <c r="SWD17" s="39"/>
      <c r="SWE17" s="39"/>
      <c r="SWF17" s="39"/>
      <c r="SWG17" s="39"/>
      <c r="SWH17" s="39"/>
      <c r="SWI17" s="39"/>
      <c r="SWJ17" s="39"/>
      <c r="SWK17" s="39"/>
      <c r="SWL17" s="39"/>
      <c r="SWM17" s="39"/>
      <c r="SWN17" s="39"/>
      <c r="SWO17" s="39"/>
      <c r="SWP17" s="39"/>
      <c r="SWQ17" s="39"/>
      <c r="SWR17" s="39"/>
      <c r="SWS17" s="39"/>
      <c r="SWT17" s="39"/>
      <c r="SWU17" s="39"/>
      <c r="SWV17" s="39"/>
      <c r="SWW17" s="39"/>
      <c r="SWX17" s="39"/>
      <c r="SWY17" s="39"/>
      <c r="SWZ17" s="39"/>
      <c r="SXA17" s="39"/>
      <c r="SXB17" s="39"/>
      <c r="SXC17" s="39"/>
      <c r="SXD17" s="39"/>
      <c r="SXE17" s="39"/>
      <c r="SXF17" s="39"/>
      <c r="SXG17" s="39"/>
      <c r="SXH17" s="39"/>
      <c r="SXI17" s="39"/>
      <c r="SXJ17" s="39"/>
      <c r="SXK17" s="39"/>
      <c r="SXL17" s="39"/>
      <c r="SXM17" s="39"/>
      <c r="SXN17" s="39"/>
      <c r="SXO17" s="39"/>
      <c r="SXP17" s="39"/>
      <c r="SXQ17" s="39"/>
      <c r="SXR17" s="39"/>
      <c r="SXS17" s="39"/>
      <c r="SXT17" s="39"/>
      <c r="SXU17" s="39"/>
      <c r="SXV17" s="39"/>
      <c r="SXW17" s="39"/>
      <c r="SXX17" s="39"/>
      <c r="SXY17" s="39"/>
      <c r="SXZ17" s="39"/>
      <c r="SYA17" s="39"/>
      <c r="SYB17" s="39"/>
      <c r="SYC17" s="39"/>
      <c r="SYD17" s="39"/>
      <c r="SYE17" s="39"/>
      <c r="SYF17" s="39"/>
      <c r="SYG17" s="39"/>
      <c r="SYH17" s="39"/>
      <c r="SYI17" s="39"/>
      <c r="SYJ17" s="39"/>
      <c r="SYK17" s="39"/>
      <c r="SYL17" s="39"/>
      <c r="SYM17" s="39"/>
      <c r="SYN17" s="39"/>
      <c r="SYO17" s="39"/>
      <c r="SYP17" s="39"/>
      <c r="SYQ17" s="39"/>
      <c r="SYR17" s="39"/>
      <c r="SYS17" s="39"/>
      <c r="SYT17" s="39"/>
      <c r="SYU17" s="39"/>
      <c r="SYV17" s="39"/>
      <c r="SYW17" s="39"/>
      <c r="SYX17" s="39"/>
      <c r="SYY17" s="39"/>
      <c r="SYZ17" s="39"/>
      <c r="SZA17" s="39"/>
      <c r="SZB17" s="39"/>
      <c r="SZC17" s="39"/>
      <c r="SZD17" s="39"/>
      <c r="SZE17" s="39"/>
      <c r="SZF17" s="39"/>
      <c r="SZG17" s="39"/>
      <c r="SZH17" s="39"/>
      <c r="SZI17" s="39"/>
      <c r="SZJ17" s="39"/>
      <c r="SZK17" s="39"/>
      <c r="SZL17" s="39"/>
      <c r="SZM17" s="39"/>
      <c r="SZN17" s="39"/>
      <c r="SZO17" s="39"/>
      <c r="SZP17" s="39"/>
      <c r="SZQ17" s="39"/>
      <c r="SZR17" s="39"/>
      <c r="SZS17" s="39"/>
      <c r="SZT17" s="39"/>
      <c r="SZU17" s="39"/>
      <c r="SZV17" s="39"/>
      <c r="SZW17" s="39"/>
      <c r="SZX17" s="39"/>
      <c r="SZY17" s="39"/>
      <c r="SZZ17" s="39"/>
      <c r="TAA17" s="39"/>
      <c r="TAB17" s="39"/>
      <c r="TAC17" s="39"/>
      <c r="TAD17" s="39"/>
      <c r="TAE17" s="39"/>
      <c r="TAF17" s="39"/>
      <c r="TAG17" s="39"/>
      <c r="TAH17" s="39"/>
      <c r="TAI17" s="39"/>
      <c r="TAJ17" s="39"/>
      <c r="TAK17" s="39"/>
      <c r="TAL17" s="39"/>
      <c r="TAM17" s="39"/>
      <c r="TAN17" s="39"/>
      <c r="TAO17" s="39"/>
      <c r="TAP17" s="39"/>
      <c r="TAQ17" s="39"/>
      <c r="TAR17" s="39"/>
      <c r="TAS17" s="39"/>
      <c r="TAT17" s="39"/>
      <c r="TAU17" s="39"/>
      <c r="TAV17" s="39"/>
      <c r="TAW17" s="39"/>
      <c r="TAX17" s="39"/>
      <c r="TAY17" s="39"/>
      <c r="TAZ17" s="39"/>
      <c r="TBA17" s="39"/>
      <c r="TBB17" s="39"/>
      <c r="TBC17" s="39"/>
      <c r="TBD17" s="39"/>
      <c r="TBE17" s="39"/>
      <c r="TBF17" s="39"/>
      <c r="TBG17" s="39"/>
      <c r="TBH17" s="39"/>
      <c r="TBI17" s="39"/>
      <c r="TBJ17" s="39"/>
      <c r="TBK17" s="39"/>
      <c r="TBL17" s="39"/>
      <c r="TBM17" s="39"/>
      <c r="TBN17" s="39"/>
      <c r="TBO17" s="39"/>
      <c r="TBP17" s="39"/>
      <c r="TBQ17" s="39"/>
      <c r="TBR17" s="39"/>
      <c r="TBS17" s="39"/>
      <c r="TBT17" s="39"/>
      <c r="TBU17" s="39"/>
      <c r="TBV17" s="39"/>
      <c r="TBW17" s="39"/>
      <c r="TBX17" s="39"/>
      <c r="TBY17" s="39"/>
      <c r="TBZ17" s="39"/>
      <c r="TCA17" s="39"/>
      <c r="TCB17" s="39"/>
      <c r="TCC17" s="39"/>
      <c r="TCD17" s="39"/>
      <c r="TCE17" s="39"/>
      <c r="TCF17" s="39"/>
      <c r="TCG17" s="39"/>
      <c r="TCH17" s="39"/>
      <c r="TCI17" s="39"/>
      <c r="TCJ17" s="39"/>
      <c r="TCK17" s="39"/>
      <c r="TCL17" s="39"/>
      <c r="TCM17" s="39"/>
      <c r="TCN17" s="39"/>
      <c r="TCO17" s="39"/>
      <c r="TCP17" s="39"/>
      <c r="TCQ17" s="39"/>
      <c r="TCR17" s="39"/>
      <c r="TCS17" s="39"/>
      <c r="TCT17" s="39"/>
      <c r="TCU17" s="39"/>
      <c r="TCV17" s="39"/>
      <c r="TCW17" s="39"/>
      <c r="TCX17" s="39"/>
      <c r="TCY17" s="39"/>
      <c r="TCZ17" s="39"/>
      <c r="TDA17" s="39"/>
      <c r="TDB17" s="39"/>
      <c r="TDC17" s="39"/>
      <c r="TDD17" s="39"/>
      <c r="TDE17" s="39"/>
      <c r="TDF17" s="39"/>
      <c r="TDG17" s="39"/>
      <c r="TDH17" s="39"/>
      <c r="TDI17" s="39"/>
      <c r="TDJ17" s="39"/>
      <c r="TDK17" s="39"/>
      <c r="TDL17" s="39"/>
      <c r="TDM17" s="39"/>
      <c r="TDN17" s="39"/>
      <c r="TDO17" s="39"/>
      <c r="TDP17" s="39"/>
      <c r="TDQ17" s="39"/>
      <c r="TDR17" s="39"/>
      <c r="TDS17" s="39"/>
      <c r="TDT17" s="39"/>
      <c r="TDU17" s="39"/>
      <c r="TDV17" s="39"/>
      <c r="TDW17" s="39"/>
      <c r="TDX17" s="39"/>
      <c r="TDY17" s="39"/>
      <c r="TDZ17" s="39"/>
      <c r="TEA17" s="39"/>
      <c r="TEB17" s="39"/>
      <c r="TEC17" s="39"/>
      <c r="TED17" s="39"/>
      <c r="TEE17" s="39"/>
      <c r="TEF17" s="39"/>
      <c r="TEG17" s="39"/>
      <c r="TEH17" s="39"/>
      <c r="TEI17" s="39"/>
      <c r="TEJ17" s="39"/>
      <c r="TEK17" s="39"/>
      <c r="TEL17" s="39"/>
      <c r="TEM17" s="39"/>
      <c r="TEN17" s="39"/>
      <c r="TEO17" s="39"/>
      <c r="TEP17" s="39"/>
      <c r="TEQ17" s="39"/>
      <c r="TER17" s="39"/>
      <c r="TES17" s="39"/>
      <c r="TET17" s="39"/>
      <c r="TEU17" s="39"/>
      <c r="TEV17" s="39"/>
      <c r="TEW17" s="39"/>
      <c r="TEX17" s="39"/>
      <c r="TEY17" s="39"/>
      <c r="TEZ17" s="39"/>
      <c r="TFA17" s="39"/>
      <c r="TFB17" s="39"/>
      <c r="TFC17" s="39"/>
      <c r="TFD17" s="39"/>
      <c r="TFE17" s="39"/>
      <c r="TFF17" s="39"/>
      <c r="TFG17" s="39"/>
      <c r="TFH17" s="39"/>
      <c r="TFI17" s="39"/>
      <c r="TFJ17" s="39"/>
      <c r="TFK17" s="39"/>
      <c r="TFL17" s="39"/>
      <c r="TFM17" s="39"/>
      <c r="TFN17" s="39"/>
      <c r="TFO17" s="39"/>
      <c r="TFP17" s="39"/>
      <c r="TFQ17" s="39"/>
      <c r="TFR17" s="39"/>
      <c r="TFS17" s="39"/>
      <c r="TFT17" s="39"/>
      <c r="TFU17" s="39"/>
      <c r="TFV17" s="39"/>
      <c r="TFW17" s="39"/>
      <c r="TFX17" s="39"/>
      <c r="TFY17" s="39"/>
      <c r="TFZ17" s="39"/>
      <c r="TGA17" s="39"/>
      <c r="TGB17" s="39"/>
      <c r="TGC17" s="39"/>
      <c r="TGD17" s="39"/>
      <c r="TGE17" s="39"/>
      <c r="TGF17" s="39"/>
      <c r="TGG17" s="39"/>
      <c r="TGH17" s="39"/>
      <c r="TGI17" s="39"/>
      <c r="TGJ17" s="39"/>
      <c r="TGK17" s="39"/>
      <c r="TGL17" s="39"/>
      <c r="TGM17" s="39"/>
      <c r="TGN17" s="39"/>
      <c r="TGO17" s="39"/>
      <c r="TGP17" s="39"/>
      <c r="TGQ17" s="39"/>
      <c r="TGR17" s="39"/>
      <c r="TGS17" s="39"/>
      <c r="TGT17" s="39"/>
      <c r="TGU17" s="39"/>
      <c r="TGV17" s="39"/>
      <c r="TGW17" s="39"/>
      <c r="TGX17" s="39"/>
      <c r="TGY17" s="39"/>
      <c r="TGZ17" s="39"/>
      <c r="THA17" s="39"/>
      <c r="THB17" s="39"/>
      <c r="THC17" s="39"/>
      <c r="THD17" s="39"/>
      <c r="THE17" s="39"/>
      <c r="THF17" s="39"/>
      <c r="THG17" s="39"/>
      <c r="THH17" s="39"/>
      <c r="THI17" s="39"/>
      <c r="THJ17" s="39"/>
      <c r="THK17" s="39"/>
      <c r="THL17" s="39"/>
      <c r="THM17" s="39"/>
      <c r="THN17" s="39"/>
      <c r="THO17" s="39"/>
      <c r="THP17" s="39"/>
      <c r="THQ17" s="39"/>
      <c r="THR17" s="39"/>
      <c r="THS17" s="39"/>
      <c r="THT17" s="39"/>
      <c r="THU17" s="39"/>
      <c r="THV17" s="39"/>
      <c r="THW17" s="39"/>
      <c r="THX17" s="39"/>
      <c r="THY17" s="39"/>
      <c r="THZ17" s="39"/>
      <c r="TIA17" s="39"/>
      <c r="TIB17" s="39"/>
      <c r="TIC17" s="39"/>
      <c r="TID17" s="39"/>
      <c r="TIE17" s="39"/>
      <c r="TIF17" s="39"/>
      <c r="TIG17" s="39"/>
      <c r="TIH17" s="39"/>
      <c r="TII17" s="39"/>
      <c r="TIJ17" s="39"/>
      <c r="TIK17" s="39"/>
      <c r="TIL17" s="39"/>
      <c r="TIM17" s="39"/>
      <c r="TIN17" s="39"/>
      <c r="TIO17" s="39"/>
      <c r="TIP17" s="39"/>
      <c r="TIQ17" s="39"/>
      <c r="TIR17" s="39"/>
      <c r="TIS17" s="39"/>
      <c r="TIT17" s="39"/>
      <c r="TIU17" s="39"/>
      <c r="TIV17" s="39"/>
      <c r="TIW17" s="39"/>
      <c r="TIX17" s="39"/>
      <c r="TIY17" s="39"/>
      <c r="TIZ17" s="39"/>
      <c r="TJA17" s="39"/>
      <c r="TJB17" s="39"/>
      <c r="TJC17" s="39"/>
      <c r="TJD17" s="39"/>
      <c r="TJE17" s="39"/>
      <c r="TJF17" s="39"/>
      <c r="TJG17" s="39"/>
      <c r="TJH17" s="39"/>
      <c r="TJI17" s="39"/>
      <c r="TJJ17" s="39"/>
      <c r="TJK17" s="39"/>
      <c r="TJL17" s="39"/>
      <c r="TJM17" s="39"/>
      <c r="TJN17" s="39"/>
      <c r="TJO17" s="39"/>
      <c r="TJP17" s="39"/>
      <c r="TJQ17" s="39"/>
      <c r="TJR17" s="39"/>
      <c r="TJS17" s="39"/>
      <c r="TJT17" s="39"/>
      <c r="TJU17" s="39"/>
      <c r="TJV17" s="39"/>
      <c r="TJW17" s="39"/>
      <c r="TJX17" s="39"/>
      <c r="TJY17" s="39"/>
      <c r="TJZ17" s="39"/>
      <c r="TKA17" s="39"/>
      <c r="TKB17" s="39"/>
      <c r="TKC17" s="39"/>
      <c r="TKD17" s="39"/>
      <c r="TKE17" s="39"/>
      <c r="TKF17" s="39"/>
      <c r="TKG17" s="39"/>
      <c r="TKH17" s="39"/>
      <c r="TKI17" s="39"/>
      <c r="TKJ17" s="39"/>
      <c r="TKK17" s="39"/>
      <c r="TKL17" s="39"/>
      <c r="TKM17" s="39"/>
      <c r="TKN17" s="39"/>
      <c r="TKO17" s="39"/>
      <c r="TKP17" s="39"/>
      <c r="TKQ17" s="39"/>
      <c r="TKR17" s="39"/>
      <c r="TKS17" s="39"/>
      <c r="TKT17" s="39"/>
      <c r="TKU17" s="39"/>
      <c r="TKV17" s="39"/>
      <c r="TKW17" s="39"/>
      <c r="TKX17" s="39"/>
      <c r="TKY17" s="39"/>
      <c r="TKZ17" s="39"/>
      <c r="TLA17" s="39"/>
      <c r="TLB17" s="39"/>
      <c r="TLC17" s="39"/>
      <c r="TLD17" s="39"/>
      <c r="TLE17" s="39"/>
      <c r="TLF17" s="39"/>
      <c r="TLG17" s="39"/>
      <c r="TLH17" s="39"/>
      <c r="TLI17" s="39"/>
      <c r="TLJ17" s="39"/>
      <c r="TLK17" s="39"/>
      <c r="TLL17" s="39"/>
      <c r="TLM17" s="39"/>
      <c r="TLN17" s="39"/>
      <c r="TLO17" s="39"/>
      <c r="TLP17" s="39"/>
      <c r="TLQ17" s="39"/>
      <c r="TLR17" s="39"/>
      <c r="TLS17" s="39"/>
      <c r="TLT17" s="39"/>
      <c r="TLU17" s="39"/>
      <c r="TLV17" s="39"/>
      <c r="TLW17" s="39"/>
      <c r="TLX17" s="39"/>
      <c r="TLY17" s="39"/>
      <c r="TLZ17" s="39"/>
      <c r="TMA17" s="39"/>
      <c r="TMB17" s="39"/>
      <c r="TMC17" s="39"/>
      <c r="TMD17" s="39"/>
      <c r="TME17" s="39"/>
      <c r="TMF17" s="39"/>
      <c r="TMG17" s="39"/>
      <c r="TMH17" s="39"/>
      <c r="TMI17" s="39"/>
      <c r="TMJ17" s="39"/>
      <c r="TMK17" s="39"/>
      <c r="TML17" s="39"/>
      <c r="TMM17" s="39"/>
      <c r="TMN17" s="39"/>
      <c r="TMO17" s="39"/>
      <c r="TMP17" s="39"/>
      <c r="TMQ17" s="39"/>
      <c r="TMR17" s="39"/>
      <c r="TMS17" s="39"/>
      <c r="TMT17" s="39"/>
      <c r="TMU17" s="39"/>
      <c r="TMV17" s="39"/>
      <c r="TMW17" s="39"/>
      <c r="TMX17" s="39"/>
      <c r="TMY17" s="39"/>
      <c r="TMZ17" s="39"/>
      <c r="TNA17" s="39"/>
      <c r="TNB17" s="39"/>
      <c r="TNC17" s="39"/>
      <c r="TND17" s="39"/>
      <c r="TNE17" s="39"/>
      <c r="TNF17" s="39"/>
      <c r="TNG17" s="39"/>
      <c r="TNH17" s="39"/>
      <c r="TNI17" s="39"/>
      <c r="TNJ17" s="39"/>
      <c r="TNK17" s="39"/>
      <c r="TNL17" s="39"/>
      <c r="TNM17" s="39"/>
      <c r="TNN17" s="39"/>
      <c r="TNO17" s="39"/>
      <c r="TNP17" s="39"/>
      <c r="TNQ17" s="39"/>
      <c r="TNR17" s="39"/>
      <c r="TNS17" s="39"/>
      <c r="TNT17" s="39"/>
      <c r="TNU17" s="39"/>
      <c r="TNV17" s="39"/>
      <c r="TNW17" s="39"/>
      <c r="TNX17" s="39"/>
      <c r="TNY17" s="39"/>
      <c r="TNZ17" s="39"/>
      <c r="TOA17" s="39"/>
      <c r="TOB17" s="39"/>
      <c r="TOC17" s="39"/>
      <c r="TOD17" s="39"/>
      <c r="TOE17" s="39"/>
      <c r="TOF17" s="39"/>
      <c r="TOG17" s="39"/>
      <c r="TOH17" s="39"/>
      <c r="TOI17" s="39"/>
      <c r="TOJ17" s="39"/>
      <c r="TOK17" s="39"/>
      <c r="TOL17" s="39"/>
      <c r="TOM17" s="39"/>
      <c r="TON17" s="39"/>
      <c r="TOO17" s="39"/>
      <c r="TOP17" s="39"/>
      <c r="TOQ17" s="39"/>
      <c r="TOR17" s="39"/>
      <c r="TOS17" s="39"/>
      <c r="TOT17" s="39"/>
      <c r="TOU17" s="39"/>
      <c r="TOV17" s="39"/>
      <c r="TOW17" s="39"/>
      <c r="TOX17" s="39"/>
      <c r="TOY17" s="39"/>
      <c r="TOZ17" s="39"/>
      <c r="TPA17" s="39"/>
      <c r="TPB17" s="39"/>
      <c r="TPC17" s="39"/>
      <c r="TPD17" s="39"/>
      <c r="TPE17" s="39"/>
      <c r="TPF17" s="39"/>
      <c r="TPG17" s="39"/>
      <c r="TPH17" s="39"/>
      <c r="TPI17" s="39"/>
      <c r="TPJ17" s="39"/>
      <c r="TPK17" s="39"/>
      <c r="TPL17" s="39"/>
      <c r="TPM17" s="39"/>
      <c r="TPN17" s="39"/>
      <c r="TPO17" s="39"/>
      <c r="TPP17" s="39"/>
      <c r="TPQ17" s="39"/>
      <c r="TPR17" s="39"/>
      <c r="TPS17" s="39"/>
      <c r="TPT17" s="39"/>
      <c r="TPU17" s="39"/>
      <c r="TPV17" s="39"/>
      <c r="TPW17" s="39"/>
      <c r="TPX17" s="39"/>
      <c r="TPY17" s="39"/>
      <c r="TPZ17" s="39"/>
      <c r="TQA17" s="39"/>
      <c r="TQB17" s="39"/>
      <c r="TQC17" s="39"/>
      <c r="TQD17" s="39"/>
      <c r="TQE17" s="39"/>
      <c r="TQF17" s="39"/>
      <c r="TQG17" s="39"/>
      <c r="TQH17" s="39"/>
      <c r="TQI17" s="39"/>
      <c r="TQJ17" s="39"/>
      <c r="TQK17" s="39"/>
      <c r="TQL17" s="39"/>
      <c r="TQM17" s="39"/>
      <c r="TQN17" s="39"/>
      <c r="TQO17" s="39"/>
      <c r="TQP17" s="39"/>
      <c r="TQQ17" s="39"/>
      <c r="TQR17" s="39"/>
      <c r="TQS17" s="39"/>
      <c r="TQT17" s="39"/>
      <c r="TQU17" s="39"/>
      <c r="TQV17" s="39"/>
      <c r="TQW17" s="39"/>
      <c r="TQX17" s="39"/>
      <c r="TQY17" s="39"/>
      <c r="TQZ17" s="39"/>
      <c r="TRA17" s="39"/>
      <c r="TRB17" s="39"/>
      <c r="TRC17" s="39"/>
      <c r="TRD17" s="39"/>
      <c r="TRE17" s="39"/>
      <c r="TRF17" s="39"/>
      <c r="TRG17" s="39"/>
      <c r="TRH17" s="39"/>
      <c r="TRI17" s="39"/>
      <c r="TRJ17" s="39"/>
      <c r="TRK17" s="39"/>
      <c r="TRL17" s="39"/>
      <c r="TRM17" s="39"/>
      <c r="TRN17" s="39"/>
      <c r="TRO17" s="39"/>
      <c r="TRP17" s="39"/>
      <c r="TRQ17" s="39"/>
      <c r="TRR17" s="39"/>
      <c r="TRS17" s="39"/>
      <c r="TRT17" s="39"/>
      <c r="TRU17" s="39"/>
      <c r="TRV17" s="39"/>
      <c r="TRW17" s="39"/>
      <c r="TRX17" s="39"/>
      <c r="TRY17" s="39"/>
      <c r="TRZ17" s="39"/>
      <c r="TSA17" s="39"/>
      <c r="TSB17" s="39"/>
      <c r="TSC17" s="39"/>
      <c r="TSD17" s="39"/>
      <c r="TSE17" s="39"/>
      <c r="TSF17" s="39"/>
      <c r="TSG17" s="39"/>
      <c r="TSH17" s="39"/>
      <c r="TSI17" s="39"/>
      <c r="TSJ17" s="39"/>
      <c r="TSK17" s="39"/>
      <c r="TSL17" s="39"/>
      <c r="TSM17" s="39"/>
      <c r="TSN17" s="39"/>
      <c r="TSO17" s="39"/>
      <c r="TSP17" s="39"/>
      <c r="TSQ17" s="39"/>
      <c r="TSR17" s="39"/>
      <c r="TSS17" s="39"/>
      <c r="TST17" s="39"/>
      <c r="TSU17" s="39"/>
      <c r="TSV17" s="39"/>
      <c r="TSW17" s="39"/>
      <c r="TSX17" s="39"/>
      <c r="TSY17" s="39"/>
      <c r="TSZ17" s="39"/>
      <c r="TTA17" s="39"/>
      <c r="TTB17" s="39"/>
      <c r="TTC17" s="39"/>
      <c r="TTD17" s="39"/>
      <c r="TTE17" s="39"/>
      <c r="TTF17" s="39"/>
      <c r="TTG17" s="39"/>
      <c r="TTH17" s="39"/>
      <c r="TTI17" s="39"/>
      <c r="TTJ17" s="39"/>
      <c r="TTK17" s="39"/>
      <c r="TTL17" s="39"/>
      <c r="TTM17" s="39"/>
      <c r="TTN17" s="39"/>
      <c r="TTO17" s="39"/>
      <c r="TTP17" s="39"/>
      <c r="TTQ17" s="39"/>
      <c r="TTR17" s="39"/>
      <c r="TTS17" s="39"/>
      <c r="TTT17" s="39"/>
      <c r="TTU17" s="39"/>
      <c r="TTV17" s="39"/>
      <c r="TTW17" s="39"/>
      <c r="TTX17" s="39"/>
      <c r="TTY17" s="39"/>
      <c r="TTZ17" s="39"/>
      <c r="TUA17" s="39"/>
      <c r="TUB17" s="39"/>
      <c r="TUC17" s="39"/>
      <c r="TUD17" s="39"/>
      <c r="TUE17" s="39"/>
      <c r="TUF17" s="39"/>
      <c r="TUG17" s="39"/>
      <c r="TUH17" s="39"/>
      <c r="TUI17" s="39"/>
      <c r="TUJ17" s="39"/>
      <c r="TUK17" s="39"/>
      <c r="TUL17" s="39"/>
      <c r="TUM17" s="39"/>
      <c r="TUN17" s="39"/>
      <c r="TUO17" s="39"/>
      <c r="TUP17" s="39"/>
      <c r="TUQ17" s="39"/>
      <c r="TUR17" s="39"/>
      <c r="TUS17" s="39"/>
      <c r="TUT17" s="39"/>
      <c r="TUU17" s="39"/>
      <c r="TUV17" s="39"/>
      <c r="TUW17" s="39"/>
      <c r="TUX17" s="39"/>
      <c r="TUY17" s="39"/>
      <c r="TUZ17" s="39"/>
      <c r="TVA17" s="39"/>
      <c r="TVB17" s="39"/>
      <c r="TVC17" s="39"/>
      <c r="TVD17" s="39"/>
      <c r="TVE17" s="39"/>
      <c r="TVF17" s="39"/>
      <c r="TVG17" s="39"/>
      <c r="TVH17" s="39"/>
      <c r="TVI17" s="39"/>
      <c r="TVJ17" s="39"/>
      <c r="TVK17" s="39"/>
      <c r="TVL17" s="39"/>
      <c r="TVM17" s="39"/>
      <c r="TVN17" s="39"/>
      <c r="TVO17" s="39"/>
      <c r="TVP17" s="39"/>
      <c r="TVQ17" s="39"/>
      <c r="TVR17" s="39"/>
      <c r="TVS17" s="39"/>
      <c r="TVT17" s="39"/>
      <c r="TVU17" s="39"/>
      <c r="TVV17" s="39"/>
      <c r="TVW17" s="39"/>
      <c r="TVX17" s="39"/>
      <c r="TVY17" s="39"/>
      <c r="TVZ17" s="39"/>
      <c r="TWA17" s="39"/>
      <c r="TWB17" s="39"/>
      <c r="TWC17" s="39"/>
      <c r="TWD17" s="39"/>
      <c r="TWE17" s="39"/>
      <c r="TWF17" s="39"/>
      <c r="TWG17" s="39"/>
      <c r="TWH17" s="39"/>
      <c r="TWI17" s="39"/>
      <c r="TWJ17" s="39"/>
      <c r="TWK17" s="39"/>
      <c r="TWL17" s="39"/>
      <c r="TWM17" s="39"/>
      <c r="TWN17" s="39"/>
      <c r="TWO17" s="39"/>
      <c r="TWP17" s="39"/>
      <c r="TWQ17" s="39"/>
      <c r="TWR17" s="39"/>
      <c r="TWS17" s="39"/>
      <c r="TWT17" s="39"/>
      <c r="TWU17" s="39"/>
      <c r="TWV17" s="39"/>
      <c r="TWW17" s="39"/>
      <c r="TWX17" s="39"/>
      <c r="TWY17" s="39"/>
      <c r="TWZ17" s="39"/>
      <c r="TXA17" s="39"/>
      <c r="TXB17" s="39"/>
      <c r="TXC17" s="39"/>
      <c r="TXD17" s="39"/>
      <c r="TXE17" s="39"/>
      <c r="TXF17" s="39"/>
      <c r="TXG17" s="39"/>
      <c r="TXH17" s="39"/>
      <c r="TXI17" s="39"/>
      <c r="TXJ17" s="39"/>
      <c r="TXK17" s="39"/>
      <c r="TXL17" s="39"/>
      <c r="TXM17" s="39"/>
      <c r="TXN17" s="39"/>
      <c r="TXO17" s="39"/>
      <c r="TXP17" s="39"/>
      <c r="TXQ17" s="39"/>
      <c r="TXR17" s="39"/>
      <c r="TXS17" s="39"/>
      <c r="TXT17" s="39"/>
      <c r="TXU17" s="39"/>
      <c r="TXV17" s="39"/>
      <c r="TXW17" s="39"/>
      <c r="TXX17" s="39"/>
      <c r="TXY17" s="39"/>
      <c r="TXZ17" s="39"/>
      <c r="TYA17" s="39"/>
      <c r="TYB17" s="39"/>
      <c r="TYC17" s="39"/>
      <c r="TYD17" s="39"/>
      <c r="TYE17" s="39"/>
      <c r="TYF17" s="39"/>
      <c r="TYG17" s="39"/>
      <c r="TYH17" s="39"/>
      <c r="TYI17" s="39"/>
      <c r="TYJ17" s="39"/>
      <c r="TYK17" s="39"/>
      <c r="TYL17" s="39"/>
      <c r="TYM17" s="39"/>
      <c r="TYN17" s="39"/>
      <c r="TYO17" s="39"/>
      <c r="TYP17" s="39"/>
      <c r="TYQ17" s="39"/>
      <c r="TYR17" s="39"/>
      <c r="TYS17" s="39"/>
      <c r="TYT17" s="39"/>
      <c r="TYU17" s="39"/>
      <c r="TYV17" s="39"/>
      <c r="TYW17" s="39"/>
      <c r="TYX17" s="39"/>
      <c r="TYY17" s="39"/>
      <c r="TYZ17" s="39"/>
      <c r="TZA17" s="39"/>
      <c r="TZB17" s="39"/>
      <c r="TZC17" s="39"/>
      <c r="TZD17" s="39"/>
      <c r="TZE17" s="39"/>
      <c r="TZF17" s="39"/>
      <c r="TZG17" s="39"/>
      <c r="TZH17" s="39"/>
      <c r="TZI17" s="39"/>
      <c r="TZJ17" s="39"/>
      <c r="TZK17" s="39"/>
      <c r="TZL17" s="39"/>
      <c r="TZM17" s="39"/>
      <c r="TZN17" s="39"/>
      <c r="TZO17" s="39"/>
      <c r="TZP17" s="39"/>
      <c r="TZQ17" s="39"/>
      <c r="TZR17" s="39"/>
      <c r="TZS17" s="39"/>
      <c r="TZT17" s="39"/>
      <c r="TZU17" s="39"/>
      <c r="TZV17" s="39"/>
      <c r="TZW17" s="39"/>
      <c r="TZX17" s="39"/>
      <c r="TZY17" s="39"/>
      <c r="TZZ17" s="39"/>
      <c r="UAA17" s="39"/>
      <c r="UAB17" s="39"/>
      <c r="UAC17" s="39"/>
      <c r="UAD17" s="39"/>
      <c r="UAE17" s="39"/>
      <c r="UAF17" s="39"/>
      <c r="UAG17" s="39"/>
      <c r="UAH17" s="39"/>
      <c r="UAI17" s="39"/>
      <c r="UAJ17" s="39"/>
      <c r="UAK17" s="39"/>
      <c r="UAL17" s="39"/>
      <c r="UAM17" s="39"/>
      <c r="UAN17" s="39"/>
      <c r="UAO17" s="39"/>
      <c r="UAP17" s="39"/>
      <c r="UAQ17" s="39"/>
      <c r="UAR17" s="39"/>
      <c r="UAS17" s="39"/>
      <c r="UAT17" s="39"/>
      <c r="UAU17" s="39"/>
      <c r="UAV17" s="39"/>
      <c r="UAW17" s="39"/>
      <c r="UAX17" s="39"/>
      <c r="UAY17" s="39"/>
      <c r="UAZ17" s="39"/>
      <c r="UBA17" s="39"/>
      <c r="UBB17" s="39"/>
      <c r="UBC17" s="39"/>
      <c r="UBD17" s="39"/>
      <c r="UBE17" s="39"/>
      <c r="UBF17" s="39"/>
      <c r="UBG17" s="39"/>
      <c r="UBH17" s="39"/>
      <c r="UBI17" s="39"/>
      <c r="UBJ17" s="39"/>
      <c r="UBK17" s="39"/>
      <c r="UBL17" s="39"/>
      <c r="UBM17" s="39"/>
      <c r="UBN17" s="39"/>
      <c r="UBO17" s="39"/>
      <c r="UBP17" s="39"/>
      <c r="UBQ17" s="39"/>
      <c r="UBR17" s="39"/>
      <c r="UBS17" s="39"/>
      <c r="UBT17" s="39"/>
      <c r="UBU17" s="39"/>
      <c r="UBV17" s="39"/>
      <c r="UBW17" s="39"/>
      <c r="UBX17" s="39"/>
      <c r="UBY17" s="39"/>
      <c r="UBZ17" s="39"/>
      <c r="UCA17" s="39"/>
      <c r="UCB17" s="39"/>
      <c r="UCC17" s="39"/>
      <c r="UCD17" s="39"/>
      <c r="UCE17" s="39"/>
      <c r="UCF17" s="39"/>
      <c r="UCG17" s="39"/>
      <c r="UCH17" s="39"/>
      <c r="UCI17" s="39"/>
      <c r="UCJ17" s="39"/>
      <c r="UCK17" s="39"/>
      <c r="UCL17" s="39"/>
      <c r="UCM17" s="39"/>
      <c r="UCN17" s="39"/>
      <c r="UCO17" s="39"/>
      <c r="UCP17" s="39"/>
      <c r="UCQ17" s="39"/>
      <c r="UCR17" s="39"/>
      <c r="UCS17" s="39"/>
      <c r="UCT17" s="39"/>
      <c r="UCU17" s="39"/>
      <c r="UCV17" s="39"/>
      <c r="UCW17" s="39"/>
      <c r="UCX17" s="39"/>
      <c r="UCY17" s="39"/>
      <c r="UCZ17" s="39"/>
      <c r="UDA17" s="39"/>
      <c r="UDB17" s="39"/>
      <c r="UDC17" s="39"/>
      <c r="UDD17" s="39"/>
      <c r="UDE17" s="39"/>
      <c r="UDF17" s="39"/>
      <c r="UDG17" s="39"/>
      <c r="UDH17" s="39"/>
      <c r="UDI17" s="39"/>
      <c r="UDJ17" s="39"/>
      <c r="UDK17" s="39"/>
      <c r="UDL17" s="39"/>
      <c r="UDM17" s="39"/>
      <c r="UDN17" s="39"/>
      <c r="UDO17" s="39"/>
      <c r="UDP17" s="39"/>
      <c r="UDQ17" s="39"/>
      <c r="UDR17" s="39"/>
      <c r="UDS17" s="39"/>
      <c r="UDT17" s="39"/>
      <c r="UDU17" s="39"/>
      <c r="UDV17" s="39"/>
      <c r="UDW17" s="39"/>
      <c r="UDX17" s="39"/>
      <c r="UDY17" s="39"/>
      <c r="UDZ17" s="39"/>
      <c r="UEA17" s="39"/>
      <c r="UEB17" s="39"/>
      <c r="UEC17" s="39"/>
      <c r="UED17" s="39"/>
      <c r="UEE17" s="39"/>
      <c r="UEF17" s="39"/>
      <c r="UEG17" s="39"/>
      <c r="UEH17" s="39"/>
      <c r="UEI17" s="39"/>
      <c r="UEJ17" s="39"/>
      <c r="UEK17" s="39"/>
      <c r="UEL17" s="39"/>
      <c r="UEM17" s="39"/>
      <c r="UEN17" s="39"/>
      <c r="UEO17" s="39"/>
      <c r="UEP17" s="39"/>
      <c r="UEQ17" s="39"/>
      <c r="UER17" s="39"/>
      <c r="UES17" s="39"/>
      <c r="UET17" s="39"/>
      <c r="UEU17" s="39"/>
      <c r="UEV17" s="39"/>
      <c r="UEW17" s="39"/>
      <c r="UEX17" s="39"/>
      <c r="UEY17" s="39"/>
      <c r="UEZ17" s="39"/>
      <c r="UFA17" s="39"/>
      <c r="UFB17" s="39"/>
      <c r="UFC17" s="39"/>
      <c r="UFD17" s="39"/>
      <c r="UFE17" s="39"/>
      <c r="UFF17" s="39"/>
      <c r="UFG17" s="39"/>
      <c r="UFH17" s="39"/>
      <c r="UFI17" s="39"/>
      <c r="UFJ17" s="39"/>
      <c r="UFK17" s="39"/>
      <c r="UFL17" s="39"/>
      <c r="UFM17" s="39"/>
      <c r="UFN17" s="39"/>
      <c r="UFO17" s="39"/>
      <c r="UFP17" s="39"/>
      <c r="UFQ17" s="39"/>
      <c r="UFR17" s="39"/>
      <c r="UFS17" s="39"/>
      <c r="UFT17" s="39"/>
      <c r="UFU17" s="39"/>
      <c r="UFV17" s="39"/>
      <c r="UFW17" s="39"/>
      <c r="UFX17" s="39"/>
      <c r="UFY17" s="39"/>
      <c r="UFZ17" s="39"/>
      <c r="UGA17" s="39"/>
      <c r="UGB17" s="39"/>
      <c r="UGC17" s="39"/>
      <c r="UGD17" s="39"/>
      <c r="UGE17" s="39"/>
      <c r="UGF17" s="39"/>
      <c r="UGG17" s="39"/>
      <c r="UGH17" s="39"/>
      <c r="UGI17" s="39"/>
      <c r="UGJ17" s="39"/>
      <c r="UGK17" s="39"/>
      <c r="UGL17" s="39"/>
      <c r="UGM17" s="39"/>
      <c r="UGN17" s="39"/>
      <c r="UGO17" s="39"/>
      <c r="UGP17" s="39"/>
      <c r="UGQ17" s="39"/>
      <c r="UGR17" s="39"/>
      <c r="UGS17" s="39"/>
      <c r="UGT17" s="39"/>
      <c r="UGU17" s="39"/>
      <c r="UGV17" s="39"/>
      <c r="UGW17" s="39"/>
      <c r="UGX17" s="39"/>
      <c r="UGY17" s="39"/>
      <c r="UGZ17" s="39"/>
      <c r="UHA17" s="39"/>
      <c r="UHB17" s="39"/>
      <c r="UHC17" s="39"/>
      <c r="UHD17" s="39"/>
      <c r="UHE17" s="39"/>
      <c r="UHF17" s="39"/>
      <c r="UHG17" s="39"/>
      <c r="UHH17" s="39"/>
      <c r="UHI17" s="39"/>
      <c r="UHJ17" s="39"/>
      <c r="UHK17" s="39"/>
      <c r="UHL17" s="39"/>
      <c r="UHM17" s="39"/>
      <c r="UHN17" s="39"/>
      <c r="UHO17" s="39"/>
      <c r="UHP17" s="39"/>
      <c r="UHQ17" s="39"/>
      <c r="UHR17" s="39"/>
      <c r="UHS17" s="39"/>
      <c r="UHT17" s="39"/>
      <c r="UHU17" s="39"/>
      <c r="UHV17" s="39"/>
      <c r="UHW17" s="39"/>
      <c r="UHX17" s="39"/>
      <c r="UHY17" s="39"/>
      <c r="UHZ17" s="39"/>
      <c r="UIA17" s="39"/>
      <c r="UIB17" s="39"/>
      <c r="UIC17" s="39"/>
      <c r="UID17" s="39"/>
      <c r="UIE17" s="39"/>
      <c r="UIF17" s="39"/>
      <c r="UIG17" s="39"/>
      <c r="UIH17" s="39"/>
      <c r="UII17" s="39"/>
      <c r="UIJ17" s="39"/>
      <c r="UIK17" s="39"/>
      <c r="UIL17" s="39"/>
      <c r="UIM17" s="39"/>
      <c r="UIN17" s="39"/>
      <c r="UIO17" s="39"/>
      <c r="UIP17" s="39"/>
      <c r="UIQ17" s="39"/>
      <c r="UIR17" s="39"/>
      <c r="UIS17" s="39"/>
      <c r="UIT17" s="39"/>
      <c r="UIU17" s="39"/>
      <c r="UIV17" s="39"/>
      <c r="UIW17" s="39"/>
      <c r="UIX17" s="39"/>
      <c r="UIY17" s="39"/>
      <c r="UIZ17" s="39"/>
      <c r="UJA17" s="39"/>
      <c r="UJB17" s="39"/>
      <c r="UJC17" s="39"/>
      <c r="UJD17" s="39"/>
      <c r="UJE17" s="39"/>
      <c r="UJF17" s="39"/>
      <c r="UJG17" s="39"/>
      <c r="UJH17" s="39"/>
      <c r="UJI17" s="39"/>
      <c r="UJJ17" s="39"/>
      <c r="UJK17" s="39"/>
      <c r="UJL17" s="39"/>
      <c r="UJM17" s="39"/>
      <c r="UJN17" s="39"/>
      <c r="UJO17" s="39"/>
      <c r="UJP17" s="39"/>
      <c r="UJQ17" s="39"/>
      <c r="UJR17" s="39"/>
      <c r="UJS17" s="39"/>
      <c r="UJT17" s="39"/>
      <c r="UJU17" s="39"/>
      <c r="UJV17" s="39"/>
      <c r="UJW17" s="39"/>
      <c r="UJX17" s="39"/>
      <c r="UJY17" s="39"/>
      <c r="UJZ17" s="39"/>
      <c r="UKA17" s="39"/>
      <c r="UKB17" s="39"/>
      <c r="UKC17" s="39"/>
      <c r="UKD17" s="39"/>
      <c r="UKE17" s="39"/>
      <c r="UKF17" s="39"/>
      <c r="UKG17" s="39"/>
      <c r="UKH17" s="39"/>
      <c r="UKI17" s="39"/>
      <c r="UKJ17" s="39"/>
      <c r="UKK17" s="39"/>
      <c r="UKL17" s="39"/>
      <c r="UKM17" s="39"/>
      <c r="UKN17" s="39"/>
      <c r="UKO17" s="39"/>
      <c r="UKP17" s="39"/>
      <c r="UKQ17" s="39"/>
      <c r="UKR17" s="39"/>
      <c r="UKS17" s="39"/>
      <c r="UKT17" s="39"/>
      <c r="UKU17" s="39"/>
      <c r="UKV17" s="39"/>
      <c r="UKW17" s="39"/>
      <c r="UKX17" s="39"/>
      <c r="UKY17" s="39"/>
      <c r="UKZ17" s="39"/>
      <c r="ULA17" s="39"/>
      <c r="ULB17" s="39"/>
      <c r="ULC17" s="39"/>
      <c r="ULD17" s="39"/>
      <c r="ULE17" s="39"/>
      <c r="ULF17" s="39"/>
      <c r="ULG17" s="39"/>
      <c r="ULH17" s="39"/>
      <c r="ULI17" s="39"/>
      <c r="ULJ17" s="39"/>
      <c r="ULK17" s="39"/>
      <c r="ULL17" s="39"/>
      <c r="ULM17" s="39"/>
      <c r="ULN17" s="39"/>
      <c r="ULO17" s="39"/>
      <c r="ULP17" s="39"/>
      <c r="ULQ17" s="39"/>
      <c r="ULR17" s="39"/>
      <c r="ULS17" s="39"/>
      <c r="ULT17" s="39"/>
      <c r="ULU17" s="39"/>
      <c r="ULV17" s="39"/>
      <c r="ULW17" s="39"/>
      <c r="ULX17" s="39"/>
      <c r="ULY17" s="39"/>
      <c r="ULZ17" s="39"/>
      <c r="UMA17" s="39"/>
      <c r="UMB17" s="39"/>
      <c r="UMC17" s="39"/>
      <c r="UMD17" s="39"/>
      <c r="UME17" s="39"/>
      <c r="UMF17" s="39"/>
      <c r="UMG17" s="39"/>
      <c r="UMH17" s="39"/>
      <c r="UMI17" s="39"/>
      <c r="UMJ17" s="39"/>
      <c r="UMK17" s="39"/>
      <c r="UML17" s="39"/>
      <c r="UMM17" s="39"/>
      <c r="UMN17" s="39"/>
      <c r="UMO17" s="39"/>
      <c r="UMP17" s="39"/>
      <c r="UMQ17" s="39"/>
      <c r="UMR17" s="39"/>
      <c r="UMS17" s="39"/>
      <c r="UMT17" s="39"/>
      <c r="UMU17" s="39"/>
      <c r="UMV17" s="39"/>
      <c r="UMW17" s="39"/>
      <c r="UMX17" s="39"/>
      <c r="UMY17" s="39"/>
      <c r="UMZ17" s="39"/>
      <c r="UNA17" s="39"/>
      <c r="UNB17" s="39"/>
      <c r="UNC17" s="39"/>
      <c r="UND17" s="39"/>
      <c r="UNE17" s="39"/>
      <c r="UNF17" s="39"/>
      <c r="UNG17" s="39"/>
      <c r="UNH17" s="39"/>
      <c r="UNI17" s="39"/>
      <c r="UNJ17" s="39"/>
      <c r="UNK17" s="39"/>
      <c r="UNL17" s="39"/>
      <c r="UNM17" s="39"/>
      <c r="UNN17" s="39"/>
      <c r="UNO17" s="39"/>
      <c r="UNP17" s="39"/>
      <c r="UNQ17" s="39"/>
      <c r="UNR17" s="39"/>
      <c r="UNS17" s="39"/>
      <c r="UNT17" s="39"/>
      <c r="UNU17" s="39"/>
      <c r="UNV17" s="39"/>
      <c r="UNW17" s="39"/>
      <c r="UNX17" s="39"/>
      <c r="UNY17" s="39"/>
      <c r="UNZ17" s="39"/>
      <c r="UOA17" s="39"/>
      <c r="UOB17" s="39"/>
      <c r="UOC17" s="39"/>
      <c r="UOD17" s="39"/>
      <c r="UOE17" s="39"/>
      <c r="UOF17" s="39"/>
      <c r="UOG17" s="39"/>
      <c r="UOH17" s="39"/>
      <c r="UOI17" s="39"/>
      <c r="UOJ17" s="39"/>
      <c r="UOK17" s="39"/>
      <c r="UOL17" s="39"/>
      <c r="UOM17" s="39"/>
      <c r="UON17" s="39"/>
      <c r="UOO17" s="39"/>
      <c r="UOP17" s="39"/>
      <c r="UOQ17" s="39"/>
      <c r="UOR17" s="39"/>
      <c r="UOS17" s="39"/>
      <c r="UOT17" s="39"/>
      <c r="UOU17" s="39"/>
      <c r="UOV17" s="39"/>
      <c r="UOW17" s="39"/>
      <c r="UOX17" s="39"/>
      <c r="UOY17" s="39"/>
      <c r="UOZ17" s="39"/>
      <c r="UPA17" s="39"/>
      <c r="UPB17" s="39"/>
      <c r="UPC17" s="39"/>
      <c r="UPD17" s="39"/>
      <c r="UPE17" s="39"/>
      <c r="UPF17" s="39"/>
      <c r="UPG17" s="39"/>
      <c r="UPH17" s="39"/>
      <c r="UPI17" s="39"/>
      <c r="UPJ17" s="39"/>
      <c r="UPK17" s="39"/>
      <c r="UPL17" s="39"/>
      <c r="UPM17" s="39"/>
      <c r="UPN17" s="39"/>
      <c r="UPO17" s="39"/>
      <c r="UPP17" s="39"/>
      <c r="UPQ17" s="39"/>
      <c r="UPR17" s="39"/>
      <c r="UPS17" s="39"/>
      <c r="UPT17" s="39"/>
      <c r="UPU17" s="39"/>
      <c r="UPV17" s="39"/>
      <c r="UPW17" s="39"/>
      <c r="UPX17" s="39"/>
      <c r="UPY17" s="39"/>
      <c r="UPZ17" s="39"/>
      <c r="UQA17" s="39"/>
      <c r="UQB17" s="39"/>
      <c r="UQC17" s="39"/>
      <c r="UQD17" s="39"/>
      <c r="UQE17" s="39"/>
      <c r="UQF17" s="39"/>
      <c r="UQG17" s="39"/>
      <c r="UQH17" s="39"/>
      <c r="UQI17" s="39"/>
      <c r="UQJ17" s="39"/>
      <c r="UQK17" s="39"/>
      <c r="UQL17" s="39"/>
      <c r="UQM17" s="39"/>
      <c r="UQN17" s="39"/>
      <c r="UQO17" s="39"/>
      <c r="UQP17" s="39"/>
      <c r="UQQ17" s="39"/>
      <c r="UQR17" s="39"/>
      <c r="UQS17" s="39"/>
      <c r="UQT17" s="39"/>
      <c r="UQU17" s="39"/>
      <c r="UQV17" s="39"/>
      <c r="UQW17" s="39"/>
      <c r="UQX17" s="39"/>
      <c r="UQY17" s="39"/>
      <c r="UQZ17" s="39"/>
      <c r="URA17" s="39"/>
      <c r="URB17" s="39"/>
      <c r="URC17" s="39"/>
      <c r="URD17" s="39"/>
      <c r="URE17" s="39"/>
      <c r="URF17" s="39"/>
      <c r="URG17" s="39"/>
      <c r="URH17" s="39"/>
      <c r="URI17" s="39"/>
      <c r="URJ17" s="39"/>
      <c r="URK17" s="39"/>
      <c r="URL17" s="39"/>
      <c r="URM17" s="39"/>
      <c r="URN17" s="39"/>
      <c r="URO17" s="39"/>
      <c r="URP17" s="39"/>
      <c r="URQ17" s="39"/>
      <c r="URR17" s="39"/>
      <c r="URS17" s="39"/>
      <c r="URT17" s="39"/>
      <c r="URU17" s="39"/>
      <c r="URV17" s="39"/>
      <c r="URW17" s="39"/>
      <c r="URX17" s="39"/>
      <c r="URY17" s="39"/>
      <c r="URZ17" s="39"/>
      <c r="USA17" s="39"/>
      <c r="USB17" s="39"/>
      <c r="USC17" s="39"/>
      <c r="USD17" s="39"/>
      <c r="USE17" s="39"/>
      <c r="USF17" s="39"/>
      <c r="USG17" s="39"/>
      <c r="USH17" s="39"/>
      <c r="USI17" s="39"/>
      <c r="USJ17" s="39"/>
      <c r="USK17" s="39"/>
      <c r="USL17" s="39"/>
      <c r="USM17" s="39"/>
      <c r="USN17" s="39"/>
      <c r="USO17" s="39"/>
      <c r="USP17" s="39"/>
      <c r="USQ17" s="39"/>
      <c r="USR17" s="39"/>
      <c r="USS17" s="39"/>
      <c r="UST17" s="39"/>
      <c r="USU17" s="39"/>
      <c r="USV17" s="39"/>
      <c r="USW17" s="39"/>
      <c r="USX17" s="39"/>
      <c r="USY17" s="39"/>
      <c r="USZ17" s="39"/>
      <c r="UTA17" s="39"/>
      <c r="UTB17" s="39"/>
      <c r="UTC17" s="39"/>
      <c r="UTD17" s="39"/>
      <c r="UTE17" s="39"/>
      <c r="UTF17" s="39"/>
      <c r="UTG17" s="39"/>
      <c r="UTH17" s="39"/>
      <c r="UTI17" s="39"/>
      <c r="UTJ17" s="39"/>
      <c r="UTK17" s="39"/>
      <c r="UTL17" s="39"/>
      <c r="UTM17" s="39"/>
      <c r="UTN17" s="39"/>
      <c r="UTO17" s="39"/>
      <c r="UTP17" s="39"/>
      <c r="UTQ17" s="39"/>
      <c r="UTR17" s="39"/>
      <c r="UTS17" s="39"/>
      <c r="UTT17" s="39"/>
      <c r="UTU17" s="39"/>
      <c r="UTV17" s="39"/>
      <c r="UTW17" s="39"/>
      <c r="UTX17" s="39"/>
      <c r="UTY17" s="39"/>
      <c r="UTZ17" s="39"/>
      <c r="UUA17" s="39"/>
      <c r="UUB17" s="39"/>
      <c r="UUC17" s="39"/>
      <c r="UUD17" s="39"/>
      <c r="UUE17" s="39"/>
      <c r="UUF17" s="39"/>
      <c r="UUG17" s="39"/>
      <c r="UUH17" s="39"/>
      <c r="UUI17" s="39"/>
      <c r="UUJ17" s="39"/>
      <c r="UUK17" s="39"/>
      <c r="UUL17" s="39"/>
      <c r="UUM17" s="39"/>
      <c r="UUN17" s="39"/>
      <c r="UUO17" s="39"/>
      <c r="UUP17" s="39"/>
      <c r="UUQ17" s="39"/>
      <c r="UUR17" s="39"/>
      <c r="UUS17" s="39"/>
      <c r="UUT17" s="39"/>
      <c r="UUU17" s="39"/>
      <c r="UUV17" s="39"/>
      <c r="UUW17" s="39"/>
      <c r="UUX17" s="39"/>
      <c r="UUY17" s="39"/>
      <c r="UUZ17" s="39"/>
      <c r="UVA17" s="39"/>
      <c r="UVB17" s="39"/>
      <c r="UVC17" s="39"/>
      <c r="UVD17" s="39"/>
      <c r="UVE17" s="39"/>
      <c r="UVF17" s="39"/>
      <c r="UVG17" s="39"/>
      <c r="UVH17" s="39"/>
      <c r="UVI17" s="39"/>
      <c r="UVJ17" s="39"/>
      <c r="UVK17" s="39"/>
      <c r="UVL17" s="39"/>
      <c r="UVM17" s="39"/>
      <c r="UVN17" s="39"/>
      <c r="UVO17" s="39"/>
      <c r="UVP17" s="39"/>
      <c r="UVQ17" s="39"/>
      <c r="UVR17" s="39"/>
      <c r="UVS17" s="39"/>
      <c r="UVT17" s="39"/>
      <c r="UVU17" s="39"/>
      <c r="UVV17" s="39"/>
      <c r="UVW17" s="39"/>
      <c r="UVX17" s="39"/>
      <c r="UVY17" s="39"/>
      <c r="UVZ17" s="39"/>
      <c r="UWA17" s="39"/>
      <c r="UWB17" s="39"/>
      <c r="UWC17" s="39"/>
      <c r="UWD17" s="39"/>
      <c r="UWE17" s="39"/>
      <c r="UWF17" s="39"/>
      <c r="UWG17" s="39"/>
      <c r="UWH17" s="39"/>
      <c r="UWI17" s="39"/>
      <c r="UWJ17" s="39"/>
      <c r="UWK17" s="39"/>
      <c r="UWL17" s="39"/>
      <c r="UWM17" s="39"/>
      <c r="UWN17" s="39"/>
      <c r="UWO17" s="39"/>
      <c r="UWP17" s="39"/>
      <c r="UWQ17" s="39"/>
      <c r="UWR17" s="39"/>
      <c r="UWS17" s="39"/>
      <c r="UWT17" s="39"/>
      <c r="UWU17" s="39"/>
      <c r="UWV17" s="39"/>
      <c r="UWW17" s="39"/>
      <c r="UWX17" s="39"/>
      <c r="UWY17" s="39"/>
      <c r="UWZ17" s="39"/>
      <c r="UXA17" s="39"/>
      <c r="UXB17" s="39"/>
      <c r="UXC17" s="39"/>
      <c r="UXD17" s="39"/>
      <c r="UXE17" s="39"/>
      <c r="UXF17" s="39"/>
      <c r="UXG17" s="39"/>
      <c r="UXH17" s="39"/>
      <c r="UXI17" s="39"/>
      <c r="UXJ17" s="39"/>
      <c r="UXK17" s="39"/>
      <c r="UXL17" s="39"/>
      <c r="UXM17" s="39"/>
      <c r="UXN17" s="39"/>
      <c r="UXO17" s="39"/>
      <c r="UXP17" s="39"/>
      <c r="UXQ17" s="39"/>
      <c r="UXR17" s="39"/>
      <c r="UXS17" s="39"/>
      <c r="UXT17" s="39"/>
      <c r="UXU17" s="39"/>
      <c r="UXV17" s="39"/>
      <c r="UXW17" s="39"/>
      <c r="UXX17" s="39"/>
      <c r="UXY17" s="39"/>
      <c r="UXZ17" s="39"/>
      <c r="UYA17" s="39"/>
      <c r="UYB17" s="39"/>
      <c r="UYC17" s="39"/>
      <c r="UYD17" s="39"/>
      <c r="UYE17" s="39"/>
      <c r="UYF17" s="39"/>
      <c r="UYG17" s="39"/>
      <c r="UYH17" s="39"/>
      <c r="UYI17" s="39"/>
      <c r="UYJ17" s="39"/>
      <c r="UYK17" s="39"/>
      <c r="UYL17" s="39"/>
      <c r="UYM17" s="39"/>
      <c r="UYN17" s="39"/>
      <c r="UYO17" s="39"/>
      <c r="UYP17" s="39"/>
      <c r="UYQ17" s="39"/>
      <c r="UYR17" s="39"/>
      <c r="UYS17" s="39"/>
      <c r="UYT17" s="39"/>
      <c r="UYU17" s="39"/>
      <c r="UYV17" s="39"/>
      <c r="UYW17" s="39"/>
      <c r="UYX17" s="39"/>
      <c r="UYY17" s="39"/>
      <c r="UYZ17" s="39"/>
      <c r="UZA17" s="39"/>
      <c r="UZB17" s="39"/>
      <c r="UZC17" s="39"/>
      <c r="UZD17" s="39"/>
      <c r="UZE17" s="39"/>
      <c r="UZF17" s="39"/>
      <c r="UZG17" s="39"/>
      <c r="UZH17" s="39"/>
      <c r="UZI17" s="39"/>
      <c r="UZJ17" s="39"/>
      <c r="UZK17" s="39"/>
      <c r="UZL17" s="39"/>
      <c r="UZM17" s="39"/>
      <c r="UZN17" s="39"/>
      <c r="UZO17" s="39"/>
      <c r="UZP17" s="39"/>
      <c r="UZQ17" s="39"/>
      <c r="UZR17" s="39"/>
      <c r="UZS17" s="39"/>
      <c r="UZT17" s="39"/>
      <c r="UZU17" s="39"/>
      <c r="UZV17" s="39"/>
      <c r="UZW17" s="39"/>
      <c r="UZX17" s="39"/>
      <c r="UZY17" s="39"/>
      <c r="UZZ17" s="39"/>
      <c r="VAA17" s="39"/>
      <c r="VAB17" s="39"/>
      <c r="VAC17" s="39"/>
      <c r="VAD17" s="39"/>
      <c r="VAE17" s="39"/>
      <c r="VAF17" s="39"/>
      <c r="VAG17" s="39"/>
      <c r="VAH17" s="39"/>
      <c r="VAI17" s="39"/>
      <c r="VAJ17" s="39"/>
      <c r="VAK17" s="39"/>
      <c r="VAL17" s="39"/>
      <c r="VAM17" s="39"/>
      <c r="VAN17" s="39"/>
      <c r="VAO17" s="39"/>
      <c r="VAP17" s="39"/>
      <c r="VAQ17" s="39"/>
      <c r="VAR17" s="39"/>
      <c r="VAS17" s="39"/>
      <c r="VAT17" s="39"/>
      <c r="VAU17" s="39"/>
      <c r="VAV17" s="39"/>
      <c r="VAW17" s="39"/>
      <c r="VAX17" s="39"/>
      <c r="VAY17" s="39"/>
      <c r="VAZ17" s="39"/>
      <c r="VBA17" s="39"/>
      <c r="VBB17" s="39"/>
      <c r="VBC17" s="39"/>
      <c r="VBD17" s="39"/>
      <c r="VBE17" s="39"/>
      <c r="VBF17" s="39"/>
      <c r="VBG17" s="39"/>
      <c r="VBH17" s="39"/>
      <c r="VBI17" s="39"/>
      <c r="VBJ17" s="39"/>
      <c r="VBK17" s="39"/>
      <c r="VBL17" s="39"/>
      <c r="VBM17" s="39"/>
      <c r="VBN17" s="39"/>
      <c r="VBO17" s="39"/>
      <c r="VBP17" s="39"/>
      <c r="VBQ17" s="39"/>
      <c r="VBR17" s="39"/>
      <c r="VBS17" s="39"/>
      <c r="VBT17" s="39"/>
      <c r="VBU17" s="39"/>
      <c r="VBV17" s="39"/>
      <c r="VBW17" s="39"/>
      <c r="VBX17" s="39"/>
      <c r="VBY17" s="39"/>
      <c r="VBZ17" s="39"/>
      <c r="VCA17" s="39"/>
      <c r="VCB17" s="39"/>
      <c r="VCC17" s="39"/>
      <c r="VCD17" s="39"/>
      <c r="VCE17" s="39"/>
      <c r="VCF17" s="39"/>
      <c r="VCG17" s="39"/>
      <c r="VCH17" s="39"/>
      <c r="VCI17" s="39"/>
      <c r="VCJ17" s="39"/>
      <c r="VCK17" s="39"/>
      <c r="VCL17" s="39"/>
      <c r="VCM17" s="39"/>
      <c r="VCN17" s="39"/>
      <c r="VCO17" s="39"/>
      <c r="VCP17" s="39"/>
      <c r="VCQ17" s="39"/>
      <c r="VCR17" s="39"/>
      <c r="VCS17" s="39"/>
      <c r="VCT17" s="39"/>
      <c r="VCU17" s="39"/>
      <c r="VCV17" s="39"/>
      <c r="VCW17" s="39"/>
      <c r="VCX17" s="39"/>
      <c r="VCY17" s="39"/>
      <c r="VCZ17" s="39"/>
      <c r="VDA17" s="39"/>
      <c r="VDB17" s="39"/>
      <c r="VDC17" s="39"/>
      <c r="VDD17" s="39"/>
      <c r="VDE17" s="39"/>
      <c r="VDF17" s="39"/>
      <c r="VDG17" s="39"/>
      <c r="VDH17" s="39"/>
      <c r="VDI17" s="39"/>
      <c r="VDJ17" s="39"/>
      <c r="VDK17" s="39"/>
      <c r="VDL17" s="39"/>
      <c r="VDM17" s="39"/>
      <c r="VDN17" s="39"/>
      <c r="VDO17" s="39"/>
      <c r="VDP17" s="39"/>
      <c r="VDQ17" s="39"/>
      <c r="VDR17" s="39"/>
      <c r="VDS17" s="39"/>
      <c r="VDT17" s="39"/>
      <c r="VDU17" s="39"/>
      <c r="VDV17" s="39"/>
      <c r="VDW17" s="39"/>
      <c r="VDX17" s="39"/>
      <c r="VDY17" s="39"/>
      <c r="VDZ17" s="39"/>
      <c r="VEA17" s="39"/>
      <c r="VEB17" s="39"/>
      <c r="VEC17" s="39"/>
      <c r="VED17" s="39"/>
      <c r="VEE17" s="39"/>
      <c r="VEF17" s="39"/>
      <c r="VEG17" s="39"/>
      <c r="VEH17" s="39"/>
      <c r="VEI17" s="39"/>
      <c r="VEJ17" s="39"/>
      <c r="VEK17" s="39"/>
      <c r="VEL17" s="39"/>
      <c r="VEM17" s="39"/>
      <c r="VEN17" s="39"/>
      <c r="VEO17" s="39"/>
      <c r="VEP17" s="39"/>
      <c r="VEQ17" s="39"/>
      <c r="VER17" s="39"/>
      <c r="VES17" s="39"/>
      <c r="VET17" s="39"/>
      <c r="VEU17" s="39"/>
      <c r="VEV17" s="39"/>
      <c r="VEW17" s="39"/>
      <c r="VEX17" s="39"/>
      <c r="VEY17" s="39"/>
      <c r="VEZ17" s="39"/>
      <c r="VFA17" s="39"/>
      <c r="VFB17" s="39"/>
      <c r="VFC17" s="39"/>
      <c r="VFD17" s="39"/>
      <c r="VFE17" s="39"/>
      <c r="VFF17" s="39"/>
      <c r="VFG17" s="39"/>
      <c r="VFH17" s="39"/>
      <c r="VFI17" s="39"/>
      <c r="VFJ17" s="39"/>
      <c r="VFK17" s="39"/>
      <c r="VFL17" s="39"/>
      <c r="VFM17" s="39"/>
      <c r="VFN17" s="39"/>
      <c r="VFO17" s="39"/>
      <c r="VFP17" s="39"/>
      <c r="VFQ17" s="39"/>
      <c r="VFR17" s="39"/>
      <c r="VFS17" s="39"/>
      <c r="VFT17" s="39"/>
      <c r="VFU17" s="39"/>
      <c r="VFV17" s="39"/>
      <c r="VFW17" s="39"/>
      <c r="VFX17" s="39"/>
      <c r="VFY17" s="39"/>
      <c r="VFZ17" s="39"/>
      <c r="VGA17" s="39"/>
      <c r="VGB17" s="39"/>
      <c r="VGC17" s="39"/>
      <c r="VGD17" s="39"/>
      <c r="VGE17" s="39"/>
      <c r="VGF17" s="39"/>
      <c r="VGG17" s="39"/>
      <c r="VGH17" s="39"/>
      <c r="VGI17" s="39"/>
      <c r="VGJ17" s="39"/>
      <c r="VGK17" s="39"/>
      <c r="VGL17" s="39"/>
      <c r="VGM17" s="39"/>
      <c r="VGN17" s="39"/>
      <c r="VGO17" s="39"/>
      <c r="VGP17" s="39"/>
      <c r="VGQ17" s="39"/>
      <c r="VGR17" s="39"/>
      <c r="VGS17" s="39"/>
      <c r="VGT17" s="39"/>
      <c r="VGU17" s="39"/>
      <c r="VGV17" s="39"/>
      <c r="VGW17" s="39"/>
      <c r="VGX17" s="39"/>
      <c r="VGY17" s="39"/>
      <c r="VGZ17" s="39"/>
      <c r="VHA17" s="39"/>
      <c r="VHB17" s="39"/>
      <c r="VHC17" s="39"/>
      <c r="VHD17" s="39"/>
      <c r="VHE17" s="39"/>
      <c r="VHF17" s="39"/>
      <c r="VHG17" s="39"/>
      <c r="VHH17" s="39"/>
      <c r="VHI17" s="39"/>
      <c r="VHJ17" s="39"/>
      <c r="VHK17" s="39"/>
      <c r="VHL17" s="39"/>
      <c r="VHM17" s="39"/>
      <c r="VHN17" s="39"/>
      <c r="VHO17" s="39"/>
      <c r="VHP17" s="39"/>
      <c r="VHQ17" s="39"/>
      <c r="VHR17" s="39"/>
      <c r="VHS17" s="39"/>
      <c r="VHT17" s="39"/>
      <c r="VHU17" s="39"/>
      <c r="VHV17" s="39"/>
      <c r="VHW17" s="39"/>
      <c r="VHX17" s="39"/>
      <c r="VHY17" s="39"/>
      <c r="VHZ17" s="39"/>
      <c r="VIA17" s="39"/>
      <c r="VIB17" s="39"/>
      <c r="VIC17" s="39"/>
      <c r="VID17" s="39"/>
      <c r="VIE17" s="39"/>
      <c r="VIF17" s="39"/>
      <c r="VIG17" s="39"/>
      <c r="VIH17" s="39"/>
      <c r="VII17" s="39"/>
      <c r="VIJ17" s="39"/>
      <c r="VIK17" s="39"/>
      <c r="VIL17" s="39"/>
      <c r="VIM17" s="39"/>
      <c r="VIN17" s="39"/>
      <c r="VIO17" s="39"/>
      <c r="VIP17" s="39"/>
      <c r="VIQ17" s="39"/>
      <c r="VIR17" s="39"/>
      <c r="VIS17" s="39"/>
      <c r="VIT17" s="39"/>
      <c r="VIU17" s="39"/>
      <c r="VIV17" s="39"/>
      <c r="VIW17" s="39"/>
      <c r="VIX17" s="39"/>
      <c r="VIY17" s="39"/>
      <c r="VIZ17" s="39"/>
      <c r="VJA17" s="39"/>
      <c r="VJB17" s="39"/>
      <c r="VJC17" s="39"/>
      <c r="VJD17" s="39"/>
      <c r="VJE17" s="39"/>
      <c r="VJF17" s="39"/>
      <c r="VJG17" s="39"/>
      <c r="VJH17" s="39"/>
      <c r="VJI17" s="39"/>
      <c r="VJJ17" s="39"/>
      <c r="VJK17" s="39"/>
      <c r="VJL17" s="39"/>
      <c r="VJM17" s="39"/>
      <c r="VJN17" s="39"/>
      <c r="VJO17" s="39"/>
      <c r="VJP17" s="39"/>
      <c r="VJQ17" s="39"/>
      <c r="VJR17" s="39"/>
      <c r="VJS17" s="39"/>
      <c r="VJT17" s="39"/>
      <c r="VJU17" s="39"/>
      <c r="VJV17" s="39"/>
      <c r="VJW17" s="39"/>
      <c r="VJX17" s="39"/>
      <c r="VJY17" s="39"/>
      <c r="VJZ17" s="39"/>
      <c r="VKA17" s="39"/>
      <c r="VKB17" s="39"/>
      <c r="VKC17" s="39"/>
      <c r="VKD17" s="39"/>
      <c r="VKE17" s="39"/>
      <c r="VKF17" s="39"/>
      <c r="VKG17" s="39"/>
      <c r="VKH17" s="39"/>
      <c r="VKI17" s="39"/>
      <c r="VKJ17" s="39"/>
      <c r="VKK17" s="39"/>
      <c r="VKL17" s="39"/>
      <c r="VKM17" s="39"/>
      <c r="VKN17" s="39"/>
      <c r="VKO17" s="39"/>
      <c r="VKP17" s="39"/>
      <c r="VKQ17" s="39"/>
      <c r="VKR17" s="39"/>
      <c r="VKS17" s="39"/>
      <c r="VKT17" s="39"/>
      <c r="VKU17" s="39"/>
      <c r="VKV17" s="39"/>
      <c r="VKW17" s="39"/>
      <c r="VKX17" s="39"/>
      <c r="VKY17" s="39"/>
      <c r="VKZ17" s="39"/>
      <c r="VLA17" s="39"/>
      <c r="VLB17" s="39"/>
      <c r="VLC17" s="39"/>
      <c r="VLD17" s="39"/>
      <c r="VLE17" s="39"/>
      <c r="VLF17" s="39"/>
      <c r="VLG17" s="39"/>
      <c r="VLH17" s="39"/>
      <c r="VLI17" s="39"/>
      <c r="VLJ17" s="39"/>
      <c r="VLK17" s="39"/>
      <c r="VLL17" s="39"/>
      <c r="VLM17" s="39"/>
      <c r="VLN17" s="39"/>
      <c r="VLO17" s="39"/>
      <c r="VLP17" s="39"/>
      <c r="VLQ17" s="39"/>
      <c r="VLR17" s="39"/>
      <c r="VLS17" s="39"/>
      <c r="VLT17" s="39"/>
      <c r="VLU17" s="39"/>
      <c r="VLV17" s="39"/>
      <c r="VLW17" s="39"/>
      <c r="VLX17" s="39"/>
      <c r="VLY17" s="39"/>
      <c r="VLZ17" s="39"/>
      <c r="VMA17" s="39"/>
      <c r="VMB17" s="39"/>
      <c r="VMC17" s="39"/>
      <c r="VMD17" s="39"/>
      <c r="VME17" s="39"/>
      <c r="VMF17" s="39"/>
      <c r="VMG17" s="39"/>
      <c r="VMH17" s="39"/>
      <c r="VMI17" s="39"/>
      <c r="VMJ17" s="39"/>
      <c r="VMK17" s="39"/>
      <c r="VML17" s="39"/>
      <c r="VMM17" s="39"/>
      <c r="VMN17" s="39"/>
      <c r="VMO17" s="39"/>
      <c r="VMP17" s="39"/>
      <c r="VMQ17" s="39"/>
      <c r="VMR17" s="39"/>
      <c r="VMS17" s="39"/>
      <c r="VMT17" s="39"/>
      <c r="VMU17" s="39"/>
      <c r="VMV17" s="39"/>
      <c r="VMW17" s="39"/>
      <c r="VMX17" s="39"/>
      <c r="VMY17" s="39"/>
      <c r="VMZ17" s="39"/>
      <c r="VNA17" s="39"/>
      <c r="VNB17" s="39"/>
      <c r="VNC17" s="39"/>
      <c r="VND17" s="39"/>
      <c r="VNE17" s="39"/>
      <c r="VNF17" s="39"/>
      <c r="VNG17" s="39"/>
      <c r="VNH17" s="39"/>
      <c r="VNI17" s="39"/>
      <c r="VNJ17" s="39"/>
      <c r="VNK17" s="39"/>
      <c r="VNL17" s="39"/>
      <c r="VNM17" s="39"/>
      <c r="VNN17" s="39"/>
      <c r="VNO17" s="39"/>
      <c r="VNP17" s="39"/>
      <c r="VNQ17" s="39"/>
      <c r="VNR17" s="39"/>
      <c r="VNS17" s="39"/>
      <c r="VNT17" s="39"/>
      <c r="VNU17" s="39"/>
      <c r="VNV17" s="39"/>
      <c r="VNW17" s="39"/>
      <c r="VNX17" s="39"/>
      <c r="VNY17" s="39"/>
      <c r="VNZ17" s="39"/>
      <c r="VOA17" s="39"/>
      <c r="VOB17" s="39"/>
      <c r="VOC17" s="39"/>
      <c r="VOD17" s="39"/>
      <c r="VOE17" s="39"/>
      <c r="VOF17" s="39"/>
      <c r="VOG17" s="39"/>
      <c r="VOH17" s="39"/>
      <c r="VOI17" s="39"/>
      <c r="VOJ17" s="39"/>
      <c r="VOK17" s="39"/>
      <c r="VOL17" s="39"/>
      <c r="VOM17" s="39"/>
      <c r="VON17" s="39"/>
      <c r="VOO17" s="39"/>
      <c r="VOP17" s="39"/>
      <c r="VOQ17" s="39"/>
      <c r="VOR17" s="39"/>
      <c r="VOS17" s="39"/>
      <c r="VOT17" s="39"/>
      <c r="VOU17" s="39"/>
      <c r="VOV17" s="39"/>
      <c r="VOW17" s="39"/>
      <c r="VOX17" s="39"/>
      <c r="VOY17" s="39"/>
      <c r="VOZ17" s="39"/>
      <c r="VPA17" s="39"/>
      <c r="VPB17" s="39"/>
      <c r="VPC17" s="39"/>
      <c r="VPD17" s="39"/>
      <c r="VPE17" s="39"/>
      <c r="VPF17" s="39"/>
      <c r="VPG17" s="39"/>
      <c r="VPH17" s="39"/>
      <c r="VPI17" s="39"/>
      <c r="VPJ17" s="39"/>
      <c r="VPK17" s="39"/>
      <c r="VPL17" s="39"/>
      <c r="VPM17" s="39"/>
      <c r="VPN17" s="39"/>
      <c r="VPO17" s="39"/>
      <c r="VPP17" s="39"/>
      <c r="VPQ17" s="39"/>
      <c r="VPR17" s="39"/>
      <c r="VPS17" s="39"/>
      <c r="VPT17" s="39"/>
      <c r="VPU17" s="39"/>
      <c r="VPV17" s="39"/>
      <c r="VPW17" s="39"/>
      <c r="VPX17" s="39"/>
      <c r="VPY17" s="39"/>
      <c r="VPZ17" s="39"/>
      <c r="VQA17" s="39"/>
      <c r="VQB17" s="39"/>
      <c r="VQC17" s="39"/>
      <c r="VQD17" s="39"/>
      <c r="VQE17" s="39"/>
      <c r="VQF17" s="39"/>
      <c r="VQG17" s="39"/>
      <c r="VQH17" s="39"/>
      <c r="VQI17" s="39"/>
      <c r="VQJ17" s="39"/>
      <c r="VQK17" s="39"/>
      <c r="VQL17" s="39"/>
      <c r="VQM17" s="39"/>
      <c r="VQN17" s="39"/>
      <c r="VQO17" s="39"/>
      <c r="VQP17" s="39"/>
      <c r="VQQ17" s="39"/>
      <c r="VQR17" s="39"/>
      <c r="VQS17" s="39"/>
      <c r="VQT17" s="39"/>
      <c r="VQU17" s="39"/>
      <c r="VQV17" s="39"/>
      <c r="VQW17" s="39"/>
      <c r="VQX17" s="39"/>
      <c r="VQY17" s="39"/>
      <c r="VQZ17" s="39"/>
      <c r="VRA17" s="39"/>
      <c r="VRB17" s="39"/>
      <c r="VRC17" s="39"/>
      <c r="VRD17" s="39"/>
      <c r="VRE17" s="39"/>
      <c r="VRF17" s="39"/>
      <c r="VRG17" s="39"/>
      <c r="VRH17" s="39"/>
      <c r="VRI17" s="39"/>
      <c r="VRJ17" s="39"/>
      <c r="VRK17" s="39"/>
      <c r="VRL17" s="39"/>
      <c r="VRM17" s="39"/>
      <c r="VRN17" s="39"/>
      <c r="VRO17" s="39"/>
      <c r="VRP17" s="39"/>
      <c r="VRQ17" s="39"/>
      <c r="VRR17" s="39"/>
      <c r="VRS17" s="39"/>
      <c r="VRT17" s="39"/>
      <c r="VRU17" s="39"/>
      <c r="VRV17" s="39"/>
      <c r="VRW17" s="39"/>
      <c r="VRX17" s="39"/>
      <c r="VRY17" s="39"/>
      <c r="VRZ17" s="39"/>
      <c r="VSA17" s="39"/>
      <c r="VSB17" s="39"/>
      <c r="VSC17" s="39"/>
      <c r="VSD17" s="39"/>
      <c r="VSE17" s="39"/>
      <c r="VSF17" s="39"/>
      <c r="VSG17" s="39"/>
      <c r="VSH17" s="39"/>
      <c r="VSI17" s="39"/>
      <c r="VSJ17" s="39"/>
      <c r="VSK17" s="39"/>
      <c r="VSL17" s="39"/>
      <c r="VSM17" s="39"/>
      <c r="VSN17" s="39"/>
      <c r="VSO17" s="39"/>
      <c r="VSP17" s="39"/>
      <c r="VSQ17" s="39"/>
      <c r="VSR17" s="39"/>
      <c r="VSS17" s="39"/>
      <c r="VST17" s="39"/>
      <c r="VSU17" s="39"/>
      <c r="VSV17" s="39"/>
      <c r="VSW17" s="39"/>
      <c r="VSX17" s="39"/>
      <c r="VSY17" s="39"/>
      <c r="VSZ17" s="39"/>
      <c r="VTA17" s="39"/>
      <c r="VTB17" s="39"/>
      <c r="VTC17" s="39"/>
      <c r="VTD17" s="39"/>
      <c r="VTE17" s="39"/>
      <c r="VTF17" s="39"/>
      <c r="VTG17" s="39"/>
      <c r="VTH17" s="39"/>
      <c r="VTI17" s="39"/>
      <c r="VTJ17" s="39"/>
      <c r="VTK17" s="39"/>
      <c r="VTL17" s="39"/>
      <c r="VTM17" s="39"/>
      <c r="VTN17" s="39"/>
      <c r="VTO17" s="39"/>
      <c r="VTP17" s="39"/>
      <c r="VTQ17" s="39"/>
      <c r="VTR17" s="39"/>
      <c r="VTS17" s="39"/>
      <c r="VTT17" s="39"/>
      <c r="VTU17" s="39"/>
      <c r="VTV17" s="39"/>
      <c r="VTW17" s="39"/>
      <c r="VTX17" s="39"/>
      <c r="VTY17" s="39"/>
      <c r="VTZ17" s="39"/>
      <c r="VUA17" s="39"/>
      <c r="VUB17" s="39"/>
      <c r="VUC17" s="39"/>
      <c r="VUD17" s="39"/>
      <c r="VUE17" s="39"/>
      <c r="VUF17" s="39"/>
      <c r="VUG17" s="39"/>
      <c r="VUH17" s="39"/>
      <c r="VUI17" s="39"/>
      <c r="VUJ17" s="39"/>
      <c r="VUK17" s="39"/>
      <c r="VUL17" s="39"/>
      <c r="VUM17" s="39"/>
      <c r="VUN17" s="39"/>
      <c r="VUO17" s="39"/>
      <c r="VUP17" s="39"/>
      <c r="VUQ17" s="39"/>
      <c r="VUR17" s="39"/>
      <c r="VUS17" s="39"/>
      <c r="VUT17" s="39"/>
      <c r="VUU17" s="39"/>
      <c r="VUV17" s="39"/>
      <c r="VUW17" s="39"/>
      <c r="VUX17" s="39"/>
      <c r="VUY17" s="39"/>
      <c r="VUZ17" s="39"/>
      <c r="VVA17" s="39"/>
      <c r="VVB17" s="39"/>
      <c r="VVC17" s="39"/>
      <c r="VVD17" s="39"/>
      <c r="VVE17" s="39"/>
      <c r="VVF17" s="39"/>
      <c r="VVG17" s="39"/>
      <c r="VVH17" s="39"/>
      <c r="VVI17" s="39"/>
      <c r="VVJ17" s="39"/>
      <c r="VVK17" s="39"/>
      <c r="VVL17" s="39"/>
      <c r="VVM17" s="39"/>
      <c r="VVN17" s="39"/>
      <c r="VVO17" s="39"/>
      <c r="VVP17" s="39"/>
      <c r="VVQ17" s="39"/>
      <c r="VVR17" s="39"/>
      <c r="VVS17" s="39"/>
      <c r="VVT17" s="39"/>
      <c r="VVU17" s="39"/>
      <c r="VVV17" s="39"/>
      <c r="VVW17" s="39"/>
      <c r="VVX17" s="39"/>
      <c r="VVY17" s="39"/>
      <c r="VVZ17" s="39"/>
      <c r="VWA17" s="39"/>
      <c r="VWB17" s="39"/>
      <c r="VWC17" s="39"/>
      <c r="VWD17" s="39"/>
      <c r="VWE17" s="39"/>
      <c r="VWF17" s="39"/>
      <c r="VWG17" s="39"/>
      <c r="VWH17" s="39"/>
      <c r="VWI17" s="39"/>
      <c r="VWJ17" s="39"/>
      <c r="VWK17" s="39"/>
      <c r="VWL17" s="39"/>
      <c r="VWM17" s="39"/>
      <c r="VWN17" s="39"/>
      <c r="VWO17" s="39"/>
      <c r="VWP17" s="39"/>
      <c r="VWQ17" s="39"/>
      <c r="VWR17" s="39"/>
      <c r="VWS17" s="39"/>
      <c r="VWT17" s="39"/>
      <c r="VWU17" s="39"/>
      <c r="VWV17" s="39"/>
      <c r="VWW17" s="39"/>
      <c r="VWX17" s="39"/>
      <c r="VWY17" s="39"/>
      <c r="VWZ17" s="39"/>
      <c r="VXA17" s="39"/>
      <c r="VXB17" s="39"/>
      <c r="VXC17" s="39"/>
      <c r="VXD17" s="39"/>
      <c r="VXE17" s="39"/>
      <c r="VXF17" s="39"/>
      <c r="VXG17" s="39"/>
      <c r="VXH17" s="39"/>
      <c r="VXI17" s="39"/>
      <c r="VXJ17" s="39"/>
      <c r="VXK17" s="39"/>
      <c r="VXL17" s="39"/>
      <c r="VXM17" s="39"/>
      <c r="VXN17" s="39"/>
      <c r="VXO17" s="39"/>
      <c r="VXP17" s="39"/>
      <c r="VXQ17" s="39"/>
      <c r="VXR17" s="39"/>
      <c r="VXS17" s="39"/>
      <c r="VXT17" s="39"/>
      <c r="VXU17" s="39"/>
      <c r="VXV17" s="39"/>
      <c r="VXW17" s="39"/>
      <c r="VXX17" s="39"/>
      <c r="VXY17" s="39"/>
      <c r="VXZ17" s="39"/>
      <c r="VYA17" s="39"/>
      <c r="VYB17" s="39"/>
      <c r="VYC17" s="39"/>
      <c r="VYD17" s="39"/>
      <c r="VYE17" s="39"/>
      <c r="VYF17" s="39"/>
      <c r="VYG17" s="39"/>
      <c r="VYH17" s="39"/>
      <c r="VYI17" s="39"/>
      <c r="VYJ17" s="39"/>
      <c r="VYK17" s="39"/>
      <c r="VYL17" s="39"/>
      <c r="VYM17" s="39"/>
      <c r="VYN17" s="39"/>
      <c r="VYO17" s="39"/>
      <c r="VYP17" s="39"/>
      <c r="VYQ17" s="39"/>
      <c r="VYR17" s="39"/>
      <c r="VYS17" s="39"/>
      <c r="VYT17" s="39"/>
      <c r="VYU17" s="39"/>
      <c r="VYV17" s="39"/>
      <c r="VYW17" s="39"/>
      <c r="VYX17" s="39"/>
      <c r="VYY17" s="39"/>
      <c r="VYZ17" s="39"/>
      <c r="VZA17" s="39"/>
      <c r="VZB17" s="39"/>
      <c r="VZC17" s="39"/>
      <c r="VZD17" s="39"/>
      <c r="VZE17" s="39"/>
      <c r="VZF17" s="39"/>
      <c r="VZG17" s="39"/>
      <c r="VZH17" s="39"/>
      <c r="VZI17" s="39"/>
      <c r="VZJ17" s="39"/>
      <c r="VZK17" s="39"/>
      <c r="VZL17" s="39"/>
      <c r="VZM17" s="39"/>
      <c r="VZN17" s="39"/>
      <c r="VZO17" s="39"/>
      <c r="VZP17" s="39"/>
      <c r="VZQ17" s="39"/>
      <c r="VZR17" s="39"/>
      <c r="VZS17" s="39"/>
      <c r="VZT17" s="39"/>
      <c r="VZU17" s="39"/>
      <c r="VZV17" s="39"/>
      <c r="VZW17" s="39"/>
      <c r="VZX17" s="39"/>
      <c r="VZY17" s="39"/>
      <c r="VZZ17" s="39"/>
      <c r="WAA17" s="39"/>
      <c r="WAB17" s="39"/>
      <c r="WAC17" s="39"/>
      <c r="WAD17" s="39"/>
      <c r="WAE17" s="39"/>
      <c r="WAF17" s="39"/>
      <c r="WAG17" s="39"/>
      <c r="WAH17" s="39"/>
      <c r="WAI17" s="39"/>
      <c r="WAJ17" s="39"/>
      <c r="WAK17" s="39"/>
      <c r="WAL17" s="39"/>
      <c r="WAM17" s="39"/>
      <c r="WAN17" s="39"/>
      <c r="WAO17" s="39"/>
      <c r="WAP17" s="39"/>
      <c r="WAQ17" s="39"/>
      <c r="WAR17" s="39"/>
      <c r="WAS17" s="39"/>
      <c r="WAT17" s="39"/>
      <c r="WAU17" s="39"/>
      <c r="WAV17" s="39"/>
      <c r="WAW17" s="39"/>
      <c r="WAX17" s="39"/>
      <c r="WAY17" s="39"/>
      <c r="WAZ17" s="39"/>
      <c r="WBA17" s="39"/>
      <c r="WBB17" s="39"/>
      <c r="WBC17" s="39"/>
      <c r="WBD17" s="39"/>
      <c r="WBE17" s="39"/>
      <c r="WBF17" s="39"/>
      <c r="WBG17" s="39"/>
      <c r="WBH17" s="39"/>
      <c r="WBI17" s="39"/>
      <c r="WBJ17" s="39"/>
      <c r="WBK17" s="39"/>
      <c r="WBL17" s="39"/>
      <c r="WBM17" s="39"/>
      <c r="WBN17" s="39"/>
      <c r="WBO17" s="39"/>
      <c r="WBP17" s="39"/>
      <c r="WBQ17" s="39"/>
      <c r="WBR17" s="39"/>
      <c r="WBS17" s="39"/>
      <c r="WBT17" s="39"/>
      <c r="WBU17" s="39"/>
      <c r="WBV17" s="39"/>
      <c r="WBW17" s="39"/>
      <c r="WBX17" s="39"/>
      <c r="WBY17" s="39"/>
      <c r="WBZ17" s="39"/>
      <c r="WCA17" s="39"/>
      <c r="WCB17" s="39"/>
      <c r="WCC17" s="39"/>
      <c r="WCD17" s="39"/>
      <c r="WCE17" s="39"/>
      <c r="WCF17" s="39"/>
      <c r="WCG17" s="39"/>
      <c r="WCH17" s="39"/>
      <c r="WCI17" s="39"/>
      <c r="WCJ17" s="39"/>
      <c r="WCK17" s="39"/>
      <c r="WCL17" s="39"/>
      <c r="WCM17" s="39"/>
      <c r="WCN17" s="39"/>
      <c r="WCO17" s="39"/>
      <c r="WCP17" s="39"/>
      <c r="WCQ17" s="39"/>
      <c r="WCR17" s="39"/>
      <c r="WCS17" s="39"/>
      <c r="WCT17" s="39"/>
      <c r="WCU17" s="39"/>
      <c r="WCV17" s="39"/>
      <c r="WCW17" s="39"/>
      <c r="WCX17" s="39"/>
      <c r="WCY17" s="39"/>
      <c r="WCZ17" s="39"/>
      <c r="WDA17" s="39"/>
      <c r="WDB17" s="39"/>
      <c r="WDC17" s="39"/>
      <c r="WDD17" s="39"/>
      <c r="WDE17" s="39"/>
      <c r="WDF17" s="39"/>
      <c r="WDG17" s="39"/>
      <c r="WDH17" s="39"/>
      <c r="WDI17" s="39"/>
      <c r="WDJ17" s="39"/>
      <c r="WDK17" s="39"/>
      <c r="WDL17" s="39"/>
      <c r="WDM17" s="39"/>
      <c r="WDN17" s="39"/>
      <c r="WDO17" s="39"/>
      <c r="WDP17" s="39"/>
      <c r="WDQ17" s="39"/>
      <c r="WDR17" s="39"/>
      <c r="WDS17" s="39"/>
      <c r="WDT17" s="39"/>
      <c r="WDU17" s="39"/>
      <c r="WDV17" s="39"/>
      <c r="WDW17" s="39"/>
      <c r="WDX17" s="39"/>
      <c r="WDY17" s="39"/>
      <c r="WDZ17" s="39"/>
      <c r="WEA17" s="39"/>
      <c r="WEB17" s="39"/>
      <c r="WEC17" s="39"/>
      <c r="WED17" s="39"/>
      <c r="WEE17" s="39"/>
      <c r="WEF17" s="39"/>
      <c r="WEG17" s="39"/>
      <c r="WEH17" s="39"/>
      <c r="WEI17" s="39"/>
      <c r="WEJ17" s="39"/>
      <c r="WEK17" s="39"/>
      <c r="WEL17" s="39"/>
      <c r="WEM17" s="39"/>
      <c r="WEN17" s="39"/>
      <c r="WEO17" s="39"/>
      <c r="WEP17" s="39"/>
      <c r="WEQ17" s="39"/>
      <c r="WER17" s="39"/>
      <c r="WES17" s="39"/>
      <c r="WET17" s="39"/>
      <c r="WEU17" s="39"/>
      <c r="WEV17" s="39"/>
      <c r="WEW17" s="39"/>
      <c r="WEX17" s="39"/>
      <c r="WEY17" s="39"/>
      <c r="WEZ17" s="39"/>
      <c r="WFA17" s="39"/>
      <c r="WFB17" s="39"/>
      <c r="WFC17" s="39"/>
      <c r="WFD17" s="39"/>
      <c r="WFE17" s="39"/>
      <c r="WFF17" s="39"/>
      <c r="WFG17" s="39"/>
      <c r="WFH17" s="39"/>
      <c r="WFI17" s="39"/>
      <c r="WFJ17" s="39"/>
      <c r="WFK17" s="39"/>
      <c r="WFL17" s="39"/>
      <c r="WFM17" s="39"/>
      <c r="WFN17" s="39"/>
      <c r="WFO17" s="39"/>
      <c r="WFP17" s="39"/>
      <c r="WFQ17" s="39"/>
      <c r="WFR17" s="39"/>
      <c r="WFS17" s="39"/>
      <c r="WFT17" s="39"/>
      <c r="WFU17" s="39"/>
      <c r="WFV17" s="39"/>
      <c r="WFW17" s="39"/>
      <c r="WFX17" s="39"/>
      <c r="WFY17" s="39"/>
      <c r="WFZ17" s="39"/>
      <c r="WGA17" s="39"/>
      <c r="WGB17" s="39"/>
      <c r="WGC17" s="39"/>
      <c r="WGD17" s="39"/>
      <c r="WGE17" s="39"/>
      <c r="WGF17" s="39"/>
      <c r="WGG17" s="39"/>
      <c r="WGH17" s="39"/>
      <c r="WGI17" s="39"/>
      <c r="WGJ17" s="39"/>
      <c r="WGK17" s="39"/>
      <c r="WGL17" s="39"/>
      <c r="WGM17" s="39"/>
      <c r="WGN17" s="39"/>
      <c r="WGO17" s="39"/>
      <c r="WGP17" s="39"/>
      <c r="WGQ17" s="39"/>
      <c r="WGR17" s="39"/>
      <c r="WGS17" s="39"/>
      <c r="WGT17" s="39"/>
      <c r="WGU17" s="39"/>
      <c r="WGV17" s="39"/>
      <c r="WGW17" s="39"/>
      <c r="WGX17" s="39"/>
      <c r="WGY17" s="39"/>
      <c r="WGZ17" s="39"/>
      <c r="WHA17" s="39"/>
      <c r="WHB17" s="39"/>
      <c r="WHC17" s="39"/>
      <c r="WHD17" s="39"/>
      <c r="WHE17" s="39"/>
      <c r="WHF17" s="39"/>
      <c r="WHG17" s="39"/>
      <c r="WHH17" s="39"/>
      <c r="WHI17" s="39"/>
      <c r="WHJ17" s="39"/>
      <c r="WHK17" s="39"/>
      <c r="WHL17" s="39"/>
      <c r="WHM17" s="39"/>
      <c r="WHN17" s="39"/>
      <c r="WHO17" s="39"/>
      <c r="WHP17" s="39"/>
      <c r="WHQ17" s="39"/>
      <c r="WHR17" s="39"/>
      <c r="WHS17" s="39"/>
      <c r="WHT17" s="39"/>
      <c r="WHU17" s="39"/>
      <c r="WHV17" s="39"/>
      <c r="WHW17" s="39"/>
      <c r="WHX17" s="39"/>
      <c r="WHY17" s="39"/>
      <c r="WHZ17" s="39"/>
      <c r="WIA17" s="39"/>
      <c r="WIB17" s="39"/>
      <c r="WIC17" s="39"/>
      <c r="WID17" s="39"/>
      <c r="WIE17" s="39"/>
      <c r="WIF17" s="39"/>
      <c r="WIG17" s="39"/>
      <c r="WIH17" s="39"/>
      <c r="WII17" s="39"/>
      <c r="WIJ17" s="39"/>
      <c r="WIK17" s="39"/>
      <c r="WIL17" s="39"/>
      <c r="WIM17" s="39"/>
      <c r="WIN17" s="39"/>
      <c r="WIO17" s="39"/>
      <c r="WIP17" s="39"/>
      <c r="WIQ17" s="39"/>
      <c r="WIR17" s="39"/>
      <c r="WIS17" s="39"/>
      <c r="WIT17" s="39"/>
      <c r="WIU17" s="39"/>
      <c r="WIV17" s="39"/>
      <c r="WIW17" s="39"/>
      <c r="WIX17" s="39"/>
      <c r="WIY17" s="39"/>
      <c r="WIZ17" s="39"/>
      <c r="WJA17" s="39"/>
      <c r="WJB17" s="39"/>
      <c r="WJC17" s="39"/>
      <c r="WJD17" s="39"/>
      <c r="WJE17" s="39"/>
      <c r="WJF17" s="39"/>
      <c r="WJG17" s="39"/>
      <c r="WJH17" s="39"/>
      <c r="WJI17" s="39"/>
      <c r="WJJ17" s="39"/>
      <c r="WJK17" s="39"/>
      <c r="WJL17" s="39"/>
      <c r="WJM17" s="39"/>
      <c r="WJN17" s="39"/>
      <c r="WJO17" s="39"/>
      <c r="WJP17" s="39"/>
      <c r="WJQ17" s="39"/>
      <c r="WJR17" s="39"/>
      <c r="WJS17" s="39"/>
      <c r="WJT17" s="39"/>
      <c r="WJU17" s="39"/>
      <c r="WJV17" s="39"/>
      <c r="WJW17" s="39"/>
      <c r="WJX17" s="39"/>
      <c r="WJY17" s="39"/>
      <c r="WJZ17" s="39"/>
      <c r="WKA17" s="39"/>
      <c r="WKB17" s="39"/>
      <c r="WKC17" s="39"/>
      <c r="WKD17" s="39"/>
      <c r="WKE17" s="39"/>
      <c r="WKF17" s="39"/>
      <c r="WKG17" s="39"/>
      <c r="WKH17" s="39"/>
      <c r="WKI17" s="39"/>
      <c r="WKJ17" s="39"/>
      <c r="WKK17" s="39"/>
      <c r="WKL17" s="39"/>
      <c r="WKM17" s="39"/>
      <c r="WKN17" s="39"/>
      <c r="WKO17" s="39"/>
      <c r="WKP17" s="39"/>
      <c r="WKQ17" s="39"/>
      <c r="WKR17" s="39"/>
      <c r="WKS17" s="39"/>
      <c r="WKT17" s="39"/>
      <c r="WKU17" s="39"/>
      <c r="WKV17" s="39"/>
      <c r="WKW17" s="39"/>
      <c r="WKX17" s="39"/>
      <c r="WKY17" s="39"/>
      <c r="WKZ17" s="39"/>
      <c r="WLA17" s="39"/>
      <c r="WLB17" s="39"/>
      <c r="WLC17" s="39"/>
      <c r="WLD17" s="39"/>
      <c r="WLE17" s="39"/>
      <c r="WLF17" s="39"/>
      <c r="WLG17" s="39"/>
      <c r="WLH17" s="39"/>
      <c r="WLI17" s="39"/>
      <c r="WLJ17" s="39"/>
      <c r="WLK17" s="39"/>
      <c r="WLL17" s="39"/>
      <c r="WLM17" s="39"/>
      <c r="WLN17" s="39"/>
      <c r="WLO17" s="39"/>
      <c r="WLP17" s="39"/>
      <c r="WLQ17" s="39"/>
      <c r="WLR17" s="39"/>
      <c r="WLS17" s="39"/>
      <c r="WLT17" s="39"/>
      <c r="WLU17" s="39"/>
      <c r="WLV17" s="39"/>
      <c r="WLW17" s="39"/>
      <c r="WLX17" s="39"/>
      <c r="WLY17" s="39"/>
      <c r="WLZ17" s="39"/>
      <c r="WMA17" s="39"/>
      <c r="WMB17" s="39"/>
      <c r="WMC17" s="39"/>
      <c r="WMD17" s="39"/>
      <c r="WME17" s="39"/>
      <c r="WMF17" s="39"/>
      <c r="WMG17" s="39"/>
      <c r="WMH17" s="39"/>
      <c r="WMI17" s="39"/>
      <c r="WMJ17" s="39"/>
      <c r="WMK17" s="39"/>
      <c r="WML17" s="39"/>
      <c r="WMM17" s="39"/>
      <c r="WMN17" s="39"/>
      <c r="WMO17" s="39"/>
      <c r="WMP17" s="39"/>
      <c r="WMQ17" s="39"/>
      <c r="WMR17" s="39"/>
      <c r="WMS17" s="39"/>
      <c r="WMT17" s="39"/>
      <c r="WMU17" s="39"/>
      <c r="WMV17" s="39"/>
      <c r="WMW17" s="39"/>
      <c r="WMX17" s="39"/>
      <c r="WMY17" s="39"/>
      <c r="WMZ17" s="39"/>
      <c r="WNA17" s="39"/>
      <c r="WNB17" s="39"/>
      <c r="WNC17" s="39"/>
      <c r="WND17" s="39"/>
      <c r="WNE17" s="39"/>
      <c r="WNF17" s="39"/>
      <c r="WNG17" s="39"/>
      <c r="WNH17" s="39"/>
      <c r="WNI17" s="39"/>
      <c r="WNJ17" s="39"/>
      <c r="WNK17" s="39"/>
      <c r="WNL17" s="39"/>
      <c r="WNM17" s="39"/>
      <c r="WNN17" s="39"/>
      <c r="WNO17" s="39"/>
      <c r="WNP17" s="39"/>
      <c r="WNQ17" s="39"/>
      <c r="WNR17" s="39"/>
      <c r="WNS17" s="39"/>
      <c r="WNT17" s="39"/>
      <c r="WNU17" s="39"/>
      <c r="WNV17" s="39"/>
      <c r="WNW17" s="39"/>
      <c r="WNX17" s="39"/>
      <c r="WNY17" s="39"/>
      <c r="WNZ17" s="39"/>
      <c r="WOA17" s="39"/>
      <c r="WOB17" s="39"/>
      <c r="WOC17" s="39"/>
      <c r="WOD17" s="39"/>
      <c r="WOE17" s="39"/>
      <c r="WOF17" s="39"/>
      <c r="WOG17" s="39"/>
      <c r="WOH17" s="39"/>
      <c r="WOI17" s="39"/>
      <c r="WOJ17" s="39"/>
      <c r="WOK17" s="39"/>
      <c r="WOL17" s="39"/>
      <c r="WOM17" s="39"/>
      <c r="WON17" s="39"/>
      <c r="WOO17" s="39"/>
      <c r="WOP17" s="39"/>
      <c r="WOQ17" s="39"/>
      <c r="WOR17" s="39"/>
      <c r="WOS17" s="39"/>
      <c r="WOT17" s="39"/>
      <c r="WOU17" s="39"/>
      <c r="WOV17" s="39"/>
      <c r="WOW17" s="39"/>
      <c r="WOX17" s="39"/>
      <c r="WOY17" s="39"/>
      <c r="WOZ17" s="39"/>
      <c r="WPA17" s="39"/>
      <c r="WPB17" s="39"/>
      <c r="WPC17" s="39"/>
      <c r="WPD17" s="39"/>
      <c r="WPE17" s="39"/>
      <c r="WPF17" s="39"/>
      <c r="WPG17" s="39"/>
      <c r="WPH17" s="39"/>
      <c r="WPI17" s="39"/>
      <c r="WPJ17" s="39"/>
      <c r="WPK17" s="39"/>
      <c r="WPL17" s="39"/>
      <c r="WPM17" s="39"/>
      <c r="WPN17" s="39"/>
      <c r="WPO17" s="39"/>
      <c r="WPP17" s="39"/>
      <c r="WPQ17" s="39"/>
      <c r="WPR17" s="39"/>
      <c r="WPS17" s="39"/>
      <c r="WPT17" s="39"/>
      <c r="WPU17" s="39"/>
      <c r="WPV17" s="39"/>
      <c r="WPW17" s="39"/>
      <c r="WPX17" s="39"/>
      <c r="WPY17" s="39"/>
      <c r="WPZ17" s="39"/>
      <c r="WQA17" s="39"/>
      <c r="WQB17" s="39"/>
      <c r="WQC17" s="39"/>
      <c r="WQD17" s="39"/>
      <c r="WQE17" s="39"/>
      <c r="WQF17" s="39"/>
      <c r="WQG17" s="39"/>
      <c r="WQH17" s="39"/>
      <c r="WQI17" s="39"/>
      <c r="WQJ17" s="39"/>
      <c r="WQK17" s="39"/>
      <c r="WQL17" s="39"/>
      <c r="WQM17" s="39"/>
      <c r="WQN17" s="39"/>
      <c r="WQO17" s="39"/>
      <c r="WQP17" s="39"/>
      <c r="WQQ17" s="39"/>
      <c r="WQR17" s="39"/>
      <c r="WQS17" s="39"/>
      <c r="WQT17" s="39"/>
      <c r="WQU17" s="39"/>
      <c r="WQV17" s="39"/>
      <c r="WQW17" s="39"/>
      <c r="WQX17" s="39"/>
      <c r="WQY17" s="39"/>
      <c r="WQZ17" s="39"/>
      <c r="WRA17" s="39"/>
      <c r="WRB17" s="39"/>
      <c r="WRC17" s="39"/>
      <c r="WRD17" s="39"/>
      <c r="WRE17" s="39"/>
      <c r="WRF17" s="39"/>
      <c r="WRG17" s="39"/>
      <c r="WRH17" s="39"/>
      <c r="WRI17" s="39"/>
      <c r="WRJ17" s="39"/>
      <c r="WRK17" s="39"/>
      <c r="WRL17" s="39"/>
      <c r="WRM17" s="39"/>
      <c r="WRN17" s="39"/>
      <c r="WRO17" s="39"/>
      <c r="WRP17" s="39"/>
      <c r="WRQ17" s="39"/>
      <c r="WRR17" s="39"/>
      <c r="WRS17" s="39"/>
      <c r="WRT17" s="39"/>
      <c r="WRU17" s="39"/>
      <c r="WRV17" s="39"/>
      <c r="WRW17" s="39"/>
      <c r="WRX17" s="39"/>
      <c r="WRY17" s="39"/>
      <c r="WRZ17" s="39"/>
      <c r="WSA17" s="39"/>
      <c r="WSB17" s="39"/>
      <c r="WSC17" s="39"/>
      <c r="WSD17" s="39"/>
      <c r="WSE17" s="39"/>
      <c r="WSF17" s="39"/>
      <c r="WSG17" s="39"/>
      <c r="WSH17" s="39"/>
      <c r="WSI17" s="39"/>
      <c r="WSJ17" s="39"/>
      <c r="WSK17" s="39"/>
      <c r="WSL17" s="39"/>
      <c r="WSM17" s="39"/>
      <c r="WSN17" s="39"/>
      <c r="WSO17" s="39"/>
      <c r="WSP17" s="39"/>
      <c r="WSQ17" s="39"/>
      <c r="WSR17" s="39"/>
      <c r="WSS17" s="39"/>
      <c r="WST17" s="39"/>
      <c r="WSU17" s="39"/>
      <c r="WSV17" s="39"/>
      <c r="WSW17" s="39"/>
      <c r="WSX17" s="39"/>
      <c r="WSY17" s="39"/>
      <c r="WSZ17" s="39"/>
      <c r="WTA17" s="39"/>
      <c r="WTB17" s="39"/>
      <c r="WTC17" s="39"/>
      <c r="WTD17" s="39"/>
      <c r="WTE17" s="39"/>
      <c r="WTF17" s="39"/>
      <c r="WTG17" s="39"/>
      <c r="WTH17" s="39"/>
      <c r="WTI17" s="39"/>
      <c r="WTJ17" s="39"/>
      <c r="WTK17" s="39"/>
      <c r="WTL17" s="39"/>
      <c r="WTM17" s="39"/>
      <c r="WTN17" s="39"/>
      <c r="WTO17" s="39"/>
      <c r="WTP17" s="39"/>
      <c r="WTQ17" s="39"/>
      <c r="WTR17" s="39"/>
      <c r="WTS17" s="39"/>
      <c r="WTT17" s="39"/>
      <c r="WTU17" s="39"/>
      <c r="WTV17" s="39"/>
      <c r="WTW17" s="39"/>
      <c r="WTX17" s="39"/>
      <c r="WTY17" s="39"/>
      <c r="WTZ17" s="39"/>
      <c r="WUA17" s="39"/>
      <c r="WUB17" s="39"/>
      <c r="WUC17" s="39"/>
      <c r="WUD17" s="39"/>
      <c r="WUE17" s="39"/>
      <c r="WUF17" s="39"/>
      <c r="WUG17" s="39"/>
      <c r="WUH17" s="39"/>
      <c r="WUI17" s="39"/>
      <c r="WUJ17" s="39"/>
      <c r="WUK17" s="39"/>
      <c r="WUL17" s="39"/>
      <c r="WUM17" s="39"/>
      <c r="WUN17" s="39"/>
      <c r="WUO17" s="39"/>
      <c r="WUP17" s="39"/>
      <c r="WUQ17" s="39"/>
      <c r="WUR17" s="39"/>
      <c r="WUS17" s="39"/>
      <c r="WUT17" s="39"/>
      <c r="WUU17" s="39"/>
      <c r="WUV17" s="39"/>
      <c r="WUW17" s="39"/>
      <c r="WUX17" s="39"/>
      <c r="WUY17" s="39"/>
      <c r="WUZ17" s="39"/>
      <c r="WVA17" s="39"/>
      <c r="WVB17" s="39"/>
      <c r="WVC17" s="39"/>
      <c r="WVD17" s="39"/>
      <c r="WVE17" s="39"/>
      <c r="WVF17" s="39"/>
      <c r="WVG17" s="39"/>
      <c r="WVH17" s="39"/>
      <c r="WVI17" s="39"/>
      <c r="WVJ17" s="39"/>
      <c r="WVK17" s="39"/>
      <c r="WVL17" s="39"/>
      <c r="WVM17" s="39"/>
      <c r="WVN17" s="39"/>
      <c r="WVO17" s="39"/>
      <c r="WVP17" s="39"/>
      <c r="WVQ17" s="39"/>
      <c r="WVR17" s="39"/>
      <c r="WVS17" s="39"/>
      <c r="WVT17" s="39"/>
      <c r="WVU17" s="39"/>
      <c r="WVV17" s="39"/>
      <c r="WVW17" s="39"/>
      <c r="WVX17" s="39"/>
      <c r="WVY17" s="39"/>
      <c r="WVZ17" s="39"/>
      <c r="WWA17" s="39"/>
      <c r="WWB17" s="39"/>
      <c r="WWC17" s="39"/>
      <c r="WWD17" s="39"/>
      <c r="WWE17" s="39"/>
      <c r="WWF17" s="39"/>
      <c r="WWG17" s="39"/>
      <c r="WWH17" s="39"/>
      <c r="WWI17" s="39"/>
      <c r="WWJ17" s="39"/>
      <c r="WWK17" s="39"/>
      <c r="WWL17" s="39"/>
      <c r="WWM17" s="39"/>
      <c r="WWN17" s="39"/>
      <c r="WWO17" s="39"/>
      <c r="WWP17" s="39"/>
      <c r="WWQ17" s="39"/>
      <c r="WWR17" s="39"/>
      <c r="WWS17" s="39"/>
      <c r="WWT17" s="39"/>
      <c r="WWU17" s="39"/>
      <c r="WWV17" s="39"/>
      <c r="WWW17" s="39"/>
      <c r="WWX17" s="39"/>
      <c r="WWY17" s="39"/>
      <c r="WWZ17" s="39"/>
      <c r="WXA17" s="39"/>
      <c r="WXB17" s="39"/>
      <c r="WXC17" s="39"/>
      <c r="WXD17" s="39"/>
      <c r="WXE17" s="39"/>
      <c r="WXF17" s="39"/>
      <c r="WXG17" s="39"/>
      <c r="WXH17" s="39"/>
      <c r="WXI17" s="39"/>
      <c r="WXJ17" s="39"/>
      <c r="WXK17" s="39"/>
      <c r="WXL17" s="39"/>
      <c r="WXM17" s="39"/>
      <c r="WXN17" s="39"/>
      <c r="WXO17" s="39"/>
      <c r="WXP17" s="39"/>
      <c r="WXQ17" s="39"/>
      <c r="WXR17" s="39"/>
      <c r="WXS17" s="39"/>
      <c r="WXT17" s="39"/>
      <c r="WXU17" s="39"/>
      <c r="WXV17" s="39"/>
      <c r="WXW17" s="39"/>
      <c r="WXX17" s="39"/>
      <c r="WXY17" s="39"/>
      <c r="WXZ17" s="39"/>
      <c r="WYA17" s="39"/>
      <c r="WYB17" s="39"/>
      <c r="WYC17" s="39"/>
      <c r="WYD17" s="39"/>
      <c r="WYE17" s="39"/>
      <c r="WYF17" s="39"/>
      <c r="WYG17" s="39"/>
      <c r="WYH17" s="39"/>
      <c r="WYI17" s="39"/>
      <c r="WYJ17" s="39"/>
      <c r="WYK17" s="39"/>
      <c r="WYL17" s="39"/>
      <c r="WYM17" s="39"/>
      <c r="WYN17" s="39"/>
      <c r="WYO17" s="39"/>
      <c r="WYP17" s="39"/>
      <c r="WYQ17" s="39"/>
      <c r="WYR17" s="39"/>
      <c r="WYS17" s="39"/>
      <c r="WYT17" s="39"/>
      <c r="WYU17" s="39"/>
      <c r="WYV17" s="39"/>
      <c r="WYW17" s="39"/>
      <c r="WYX17" s="39"/>
      <c r="WYY17" s="39"/>
      <c r="WYZ17" s="39"/>
      <c r="WZA17" s="39"/>
      <c r="WZB17" s="39"/>
      <c r="WZC17" s="39"/>
      <c r="WZD17" s="39"/>
      <c r="WZE17" s="39"/>
      <c r="WZF17" s="39"/>
      <c r="WZG17" s="39"/>
      <c r="WZH17" s="39"/>
      <c r="WZI17" s="39"/>
      <c r="WZJ17" s="39"/>
      <c r="WZK17" s="39"/>
      <c r="WZL17" s="39"/>
      <c r="WZM17" s="39"/>
      <c r="WZN17" s="39"/>
      <c r="WZO17" s="39"/>
      <c r="WZP17" s="39"/>
      <c r="WZQ17" s="39"/>
      <c r="WZR17" s="39"/>
      <c r="WZS17" s="39"/>
      <c r="WZT17" s="39"/>
      <c r="WZU17" s="39"/>
      <c r="WZV17" s="39"/>
      <c r="WZW17" s="39"/>
      <c r="WZX17" s="39"/>
      <c r="WZY17" s="39"/>
      <c r="WZZ17" s="39"/>
      <c r="XAA17" s="39"/>
      <c r="XAB17" s="39"/>
      <c r="XAC17" s="39"/>
      <c r="XAD17" s="39"/>
      <c r="XAE17" s="39"/>
      <c r="XAF17" s="39"/>
      <c r="XAG17" s="39"/>
      <c r="XAH17" s="39"/>
      <c r="XAI17" s="39"/>
      <c r="XAJ17" s="39"/>
      <c r="XAK17" s="39"/>
      <c r="XAL17" s="39"/>
      <c r="XAM17" s="39"/>
      <c r="XAN17" s="39"/>
      <c r="XAO17" s="39"/>
      <c r="XAP17" s="39"/>
      <c r="XAQ17" s="39"/>
      <c r="XAR17" s="39"/>
      <c r="XAS17" s="39"/>
      <c r="XAT17" s="39"/>
      <c r="XAU17" s="39"/>
      <c r="XAV17" s="39"/>
      <c r="XAW17" s="39"/>
      <c r="XAX17" s="39"/>
      <c r="XAY17" s="39"/>
      <c r="XAZ17" s="39"/>
      <c r="XBA17" s="39"/>
      <c r="XBB17" s="39"/>
      <c r="XBC17" s="39"/>
      <c r="XBD17" s="39"/>
      <c r="XBE17" s="39"/>
      <c r="XBF17" s="39"/>
      <c r="XBG17" s="39"/>
      <c r="XBH17" s="39"/>
      <c r="XBI17" s="39"/>
      <c r="XBJ17" s="39"/>
      <c r="XBK17" s="39"/>
      <c r="XBL17" s="39"/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CU17" s="39"/>
      <c r="XCV17" s="39"/>
      <c r="XCW17" s="39"/>
      <c r="XCX17" s="39"/>
      <c r="XCY17" s="39"/>
      <c r="XCZ17" s="39"/>
      <c r="XDA17" s="39"/>
      <c r="XDB17" s="39"/>
      <c r="XDC17" s="39"/>
      <c r="XDD17" s="39"/>
      <c r="XDE17" s="39"/>
      <c r="XDF17" s="39"/>
      <c r="XDG17" s="39"/>
      <c r="XDH17" s="39"/>
      <c r="XDI17" s="39"/>
      <c r="XDJ17" s="39"/>
      <c r="XDK17" s="39"/>
      <c r="XDL17" s="39"/>
      <c r="XDM17" s="39"/>
      <c r="XDN17" s="39"/>
      <c r="XDO17" s="39"/>
      <c r="XDP17" s="39"/>
      <c r="XDQ17" s="39"/>
      <c r="XDR17" s="39"/>
      <c r="XDS17" s="39"/>
      <c r="XDT17" s="39"/>
      <c r="XDU17" s="39"/>
      <c r="XDV17" s="39"/>
      <c r="XDW17" s="39"/>
      <c r="XDX17" s="39"/>
      <c r="XDY17" s="39"/>
      <c r="XDZ17" s="39"/>
      <c r="XEA17" s="39"/>
      <c r="XEB17" s="39"/>
      <c r="XEC17" s="39"/>
      <c r="XED17" s="39"/>
      <c r="XEE17" s="39"/>
      <c r="XEF17" s="39"/>
      <c r="XEG17" s="39"/>
      <c r="XEH17" s="39"/>
      <c r="XEI17" s="39"/>
      <c r="XEJ17" s="39"/>
      <c r="XEK17" s="39"/>
      <c r="XEL17" s="39"/>
      <c r="XEM17" s="39"/>
      <c r="XEN17" s="39"/>
      <c r="XEO17" s="39"/>
      <c r="XEP17" s="39"/>
      <c r="XEQ17" s="39"/>
      <c r="XER17" s="39"/>
      <c r="XES17" s="39"/>
      <c r="XET17" s="39"/>
    </row>
    <row r="18" spans="1:16374" s="38" customFormat="1" ht="28.5" x14ac:dyDescent="0.2">
      <c r="A18" s="8">
        <f t="shared" si="1"/>
        <v>13</v>
      </c>
      <c r="B18" s="33">
        <v>226898</v>
      </c>
      <c r="C18" s="202" t="s">
        <v>117</v>
      </c>
      <c r="D18" s="207">
        <v>120000000</v>
      </c>
      <c r="E18" s="36">
        <v>157121300</v>
      </c>
      <c r="F18" s="86">
        <v>74924198.200000003</v>
      </c>
      <c r="G18" s="81">
        <v>165121</v>
      </c>
      <c r="H18" s="51">
        <v>193660.29</v>
      </c>
      <c r="I18" s="51">
        <v>0</v>
      </c>
      <c r="J18" s="51">
        <v>67073.08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>
        <f>SUM(I18:T18)</f>
        <v>67073.08</v>
      </c>
      <c r="V18" s="9" t="s">
        <v>115</v>
      </c>
      <c r="W18" s="10" t="s">
        <v>194</v>
      </c>
      <c r="X18" s="21" t="s">
        <v>169</v>
      </c>
    </row>
    <row r="19" spans="1:16374" s="38" customFormat="1" ht="57" x14ac:dyDescent="0.2">
      <c r="A19" s="8">
        <f t="shared" si="1"/>
        <v>14</v>
      </c>
      <c r="B19" s="61">
        <v>130814</v>
      </c>
      <c r="C19" s="203" t="s">
        <v>273</v>
      </c>
      <c r="D19" s="208">
        <v>0</v>
      </c>
      <c r="E19" s="37">
        <v>12719980</v>
      </c>
      <c r="F19" s="102">
        <v>12719978.130000001</v>
      </c>
      <c r="G19" s="83"/>
      <c r="H19" s="53">
        <v>3</v>
      </c>
      <c r="I19" s="53">
        <v>0</v>
      </c>
      <c r="J19" s="53">
        <v>0</v>
      </c>
      <c r="K19" s="53">
        <v>3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8"/>
      <c r="W19" s="59"/>
      <c r="X19" s="60"/>
    </row>
    <row r="20" spans="1:16374" s="38" customFormat="1" ht="42.75" x14ac:dyDescent="0.2">
      <c r="A20" s="8">
        <f t="shared" si="1"/>
        <v>15</v>
      </c>
      <c r="B20" s="61">
        <v>129342</v>
      </c>
      <c r="C20" s="204" t="s">
        <v>274</v>
      </c>
      <c r="D20" s="208">
        <v>0</v>
      </c>
      <c r="E20" s="37">
        <v>1075500</v>
      </c>
      <c r="F20" s="102">
        <v>1075499.79</v>
      </c>
      <c r="G20" s="83"/>
      <c r="H20" s="53">
        <v>4</v>
      </c>
      <c r="I20" s="53">
        <v>0</v>
      </c>
      <c r="J20" s="53">
        <v>0</v>
      </c>
      <c r="K20" s="53">
        <v>2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8"/>
      <c r="W20" s="59"/>
      <c r="X20" s="60"/>
    </row>
    <row r="21" spans="1:16374" s="38" customFormat="1" ht="29.25" thickBot="1" x14ac:dyDescent="0.25">
      <c r="A21" s="8">
        <f t="shared" si="1"/>
        <v>16</v>
      </c>
      <c r="B21" s="61">
        <v>98116</v>
      </c>
      <c r="C21" s="204" t="s">
        <v>275</v>
      </c>
      <c r="D21" s="208">
        <v>0</v>
      </c>
      <c r="E21" s="37">
        <v>1000684</v>
      </c>
      <c r="F21" s="102">
        <v>1000682.99</v>
      </c>
      <c r="G21" s="83"/>
      <c r="H21" s="53">
        <v>3</v>
      </c>
      <c r="I21" s="53">
        <v>0</v>
      </c>
      <c r="J21" s="53">
        <v>0</v>
      </c>
      <c r="K21" s="53">
        <v>1.5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8"/>
      <c r="W21" s="59"/>
      <c r="X21" s="60"/>
    </row>
    <row r="22" spans="1:16374" s="38" customFormat="1" ht="15.75" thickBot="1" x14ac:dyDescent="0.3">
      <c r="A22" s="165" t="s">
        <v>157</v>
      </c>
      <c r="B22" s="166"/>
      <c r="C22" s="175"/>
      <c r="D22" s="209">
        <f>SUM(D6:D21)</f>
        <v>177754600</v>
      </c>
      <c r="E22" s="210">
        <f>SUM(E6:E21)</f>
        <v>244670862</v>
      </c>
      <c r="F22" s="211">
        <f>SUM(F6:F21)</f>
        <v>159258826.64000002</v>
      </c>
      <c r="G22" s="212">
        <f>SUM(G6:G18)</f>
        <v>167715.74</v>
      </c>
      <c r="H22" s="169">
        <f>SUM(H6:H18)</f>
        <v>196240.39</v>
      </c>
      <c r="I22" s="169">
        <f>SUM(I6:I21)</f>
        <v>0</v>
      </c>
      <c r="J22" s="169">
        <f>SUM(J6:J21)</f>
        <v>67073.08</v>
      </c>
      <c r="K22" s="169">
        <f>SUM(K6:K21)</f>
        <v>2327.85</v>
      </c>
      <c r="L22" s="169">
        <f>SUM(L6:L21)</f>
        <v>0</v>
      </c>
      <c r="M22" s="169">
        <f>SUM(M6:M21)</f>
        <v>0</v>
      </c>
      <c r="N22" s="169">
        <f>SUM(N6:N21)</f>
        <v>0</v>
      </c>
      <c r="O22" s="169">
        <f>SUM(O6:O21)</f>
        <v>0</v>
      </c>
      <c r="P22" s="169">
        <f>SUM(P6:P21)</f>
        <v>0</v>
      </c>
      <c r="Q22" s="169">
        <f>SUM(Q6:Q21)</f>
        <v>0</v>
      </c>
      <c r="R22" s="169">
        <f>SUM(R6:R21)</f>
        <v>0</v>
      </c>
      <c r="S22" s="169">
        <f>SUM(S6:S21)</f>
        <v>0</v>
      </c>
      <c r="T22" s="169">
        <f>SUM(T6:T21)</f>
        <v>0</v>
      </c>
      <c r="U22" s="213"/>
      <c r="V22" s="41"/>
      <c r="W22" s="42"/>
      <c r="X22" s="43"/>
    </row>
    <row r="23" spans="1:16374" x14ac:dyDescent="0.2">
      <c r="V23" s="6"/>
    </row>
  </sheetData>
  <mergeCells count="12">
    <mergeCell ref="A22:C22"/>
    <mergeCell ref="X4:X5"/>
    <mergeCell ref="W4:W5"/>
    <mergeCell ref="V4:V5"/>
    <mergeCell ref="D4:F4"/>
    <mergeCell ref="G4:U4"/>
    <mergeCell ref="A1:C1"/>
    <mergeCell ref="A2:C2"/>
    <mergeCell ref="A3:C3"/>
    <mergeCell ref="A4:A5"/>
    <mergeCell ref="B4:B5"/>
    <mergeCell ref="C4:C5"/>
  </mergeCells>
  <pageMargins left="0.98425196850393704" right="0.19685039370078741" top="0.74803149606299213" bottom="0.74803149606299213" header="0.31496062992125984" footer="0.31496062992125984"/>
  <pageSetup scale="51" fitToWidth="2" fitToHeight="2" orientation="portrait" r:id="rId1"/>
  <colBreaks count="1" manualBreakCount="1">
    <brk id="2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U15"/>
  <sheetViews>
    <sheetView view="pageBreakPreview" zoomScale="85" zoomScaleNormal="53" zoomScaleSheetLayoutView="85" workbookViewId="0">
      <pane ySplit="5" topLeftCell="A6" activePane="bottomLeft" state="frozen"/>
      <selection pane="bottomLeft" activeCell="A2" sqref="A2:D2"/>
    </sheetView>
  </sheetViews>
  <sheetFormatPr baseColWidth="10" defaultRowHeight="14.25" x14ac:dyDescent="0.2"/>
  <cols>
    <col min="1" max="1" width="6" style="5" customWidth="1"/>
    <col min="2" max="2" width="11.42578125" style="5"/>
    <col min="3" max="3" width="44.28515625" style="5" customWidth="1"/>
    <col min="4" max="4" width="25.140625" style="5" customWidth="1"/>
    <col min="5" max="8" width="18.85546875" style="34" customWidth="1"/>
    <col min="9" max="20" width="18.85546875" style="34" hidden="1" customWidth="1"/>
    <col min="21" max="21" width="18.85546875" style="34" customWidth="1"/>
    <col min="22" max="245" width="11.42578125" style="5"/>
    <col min="246" max="246" width="6" style="5" customWidth="1"/>
    <col min="247" max="247" width="11.42578125" style="5"/>
    <col min="248" max="248" width="28.42578125" style="5" customWidth="1"/>
    <col min="249" max="268" width="0" style="5" hidden="1" customWidth="1"/>
    <col min="269" max="269" width="27.28515625" style="5" customWidth="1"/>
    <col min="270" max="270" width="18.5703125" style="5" customWidth="1"/>
    <col min="271" max="271" width="6.5703125" style="5" bestFit="1" customWidth="1"/>
    <col min="272" max="273" width="18.5703125" style="5" customWidth="1"/>
    <col min="274" max="274" width="25.5703125" style="5" customWidth="1"/>
    <col min="275" max="276" width="19.5703125" style="5" customWidth="1"/>
    <col min="277" max="501" width="11.42578125" style="5"/>
    <col min="502" max="502" width="6" style="5" customWidth="1"/>
    <col min="503" max="503" width="11.42578125" style="5"/>
    <col min="504" max="504" width="28.42578125" style="5" customWidth="1"/>
    <col min="505" max="524" width="0" style="5" hidden="1" customWidth="1"/>
    <col min="525" max="525" width="27.28515625" style="5" customWidth="1"/>
    <col min="526" max="526" width="18.5703125" style="5" customWidth="1"/>
    <col min="527" max="527" width="6.5703125" style="5" bestFit="1" customWidth="1"/>
    <col min="528" max="529" width="18.5703125" style="5" customWidth="1"/>
    <col min="530" max="530" width="25.5703125" style="5" customWidth="1"/>
    <col min="531" max="532" width="19.5703125" style="5" customWidth="1"/>
    <col min="533" max="757" width="11.42578125" style="5"/>
    <col min="758" max="758" width="6" style="5" customWidth="1"/>
    <col min="759" max="759" width="11.42578125" style="5"/>
    <col min="760" max="760" width="28.42578125" style="5" customWidth="1"/>
    <col min="761" max="780" width="0" style="5" hidden="1" customWidth="1"/>
    <col min="781" max="781" width="27.28515625" style="5" customWidth="1"/>
    <col min="782" max="782" width="18.5703125" style="5" customWidth="1"/>
    <col min="783" max="783" width="6.5703125" style="5" bestFit="1" customWidth="1"/>
    <col min="784" max="785" width="18.5703125" style="5" customWidth="1"/>
    <col min="786" max="786" width="25.5703125" style="5" customWidth="1"/>
    <col min="787" max="788" width="19.5703125" style="5" customWidth="1"/>
    <col min="789" max="1013" width="11.42578125" style="5"/>
    <col min="1014" max="1014" width="6" style="5" customWidth="1"/>
    <col min="1015" max="1015" width="11.42578125" style="5"/>
    <col min="1016" max="1016" width="28.42578125" style="5" customWidth="1"/>
    <col min="1017" max="1036" width="0" style="5" hidden="1" customWidth="1"/>
    <col min="1037" max="1037" width="27.28515625" style="5" customWidth="1"/>
    <col min="1038" max="1038" width="18.5703125" style="5" customWidth="1"/>
    <col min="1039" max="1039" width="6.5703125" style="5" bestFit="1" customWidth="1"/>
    <col min="1040" max="1041" width="18.5703125" style="5" customWidth="1"/>
    <col min="1042" max="1042" width="25.5703125" style="5" customWidth="1"/>
    <col min="1043" max="1044" width="19.5703125" style="5" customWidth="1"/>
    <col min="1045" max="1269" width="11.42578125" style="5"/>
    <col min="1270" max="1270" width="6" style="5" customWidth="1"/>
    <col min="1271" max="1271" width="11.42578125" style="5"/>
    <col min="1272" max="1272" width="28.42578125" style="5" customWidth="1"/>
    <col min="1273" max="1292" width="0" style="5" hidden="1" customWidth="1"/>
    <col min="1293" max="1293" width="27.28515625" style="5" customWidth="1"/>
    <col min="1294" max="1294" width="18.5703125" style="5" customWidth="1"/>
    <col min="1295" max="1295" width="6.5703125" style="5" bestFit="1" customWidth="1"/>
    <col min="1296" max="1297" width="18.5703125" style="5" customWidth="1"/>
    <col min="1298" max="1298" width="25.5703125" style="5" customWidth="1"/>
    <col min="1299" max="1300" width="19.5703125" style="5" customWidth="1"/>
    <col min="1301" max="1525" width="11.42578125" style="5"/>
    <col min="1526" max="1526" width="6" style="5" customWidth="1"/>
    <col min="1527" max="1527" width="11.42578125" style="5"/>
    <col min="1528" max="1528" width="28.42578125" style="5" customWidth="1"/>
    <col min="1529" max="1548" width="0" style="5" hidden="1" customWidth="1"/>
    <col min="1549" max="1549" width="27.28515625" style="5" customWidth="1"/>
    <col min="1550" max="1550" width="18.5703125" style="5" customWidth="1"/>
    <col min="1551" max="1551" width="6.5703125" style="5" bestFit="1" customWidth="1"/>
    <col min="1552" max="1553" width="18.5703125" style="5" customWidth="1"/>
    <col min="1554" max="1554" width="25.5703125" style="5" customWidth="1"/>
    <col min="1555" max="1556" width="19.5703125" style="5" customWidth="1"/>
    <col min="1557" max="1781" width="11.42578125" style="5"/>
    <col min="1782" max="1782" width="6" style="5" customWidth="1"/>
    <col min="1783" max="1783" width="11.42578125" style="5"/>
    <col min="1784" max="1784" width="28.42578125" style="5" customWidth="1"/>
    <col min="1785" max="1804" width="0" style="5" hidden="1" customWidth="1"/>
    <col min="1805" max="1805" width="27.28515625" style="5" customWidth="1"/>
    <col min="1806" max="1806" width="18.5703125" style="5" customWidth="1"/>
    <col min="1807" max="1807" width="6.5703125" style="5" bestFit="1" customWidth="1"/>
    <col min="1808" max="1809" width="18.5703125" style="5" customWidth="1"/>
    <col min="1810" max="1810" width="25.5703125" style="5" customWidth="1"/>
    <col min="1811" max="1812" width="19.5703125" style="5" customWidth="1"/>
    <col min="1813" max="2037" width="11.42578125" style="5"/>
    <col min="2038" max="2038" width="6" style="5" customWidth="1"/>
    <col min="2039" max="2039" width="11.42578125" style="5"/>
    <col min="2040" max="2040" width="28.42578125" style="5" customWidth="1"/>
    <col min="2041" max="2060" width="0" style="5" hidden="1" customWidth="1"/>
    <col min="2061" max="2061" width="27.28515625" style="5" customWidth="1"/>
    <col min="2062" max="2062" width="18.5703125" style="5" customWidth="1"/>
    <col min="2063" max="2063" width="6.5703125" style="5" bestFit="1" customWidth="1"/>
    <col min="2064" max="2065" width="18.5703125" style="5" customWidth="1"/>
    <col min="2066" max="2066" width="25.5703125" style="5" customWidth="1"/>
    <col min="2067" max="2068" width="19.5703125" style="5" customWidth="1"/>
    <col min="2069" max="2293" width="11.42578125" style="5"/>
    <col min="2294" max="2294" width="6" style="5" customWidth="1"/>
    <col min="2295" max="2295" width="11.42578125" style="5"/>
    <col min="2296" max="2296" width="28.42578125" style="5" customWidth="1"/>
    <col min="2297" max="2316" width="0" style="5" hidden="1" customWidth="1"/>
    <col min="2317" max="2317" width="27.28515625" style="5" customWidth="1"/>
    <col min="2318" max="2318" width="18.5703125" style="5" customWidth="1"/>
    <col min="2319" max="2319" width="6.5703125" style="5" bestFit="1" customWidth="1"/>
    <col min="2320" max="2321" width="18.5703125" style="5" customWidth="1"/>
    <col min="2322" max="2322" width="25.5703125" style="5" customWidth="1"/>
    <col min="2323" max="2324" width="19.5703125" style="5" customWidth="1"/>
    <col min="2325" max="2549" width="11.42578125" style="5"/>
    <col min="2550" max="2550" width="6" style="5" customWidth="1"/>
    <col min="2551" max="2551" width="11.42578125" style="5"/>
    <col min="2552" max="2552" width="28.42578125" style="5" customWidth="1"/>
    <col min="2553" max="2572" width="0" style="5" hidden="1" customWidth="1"/>
    <col min="2573" max="2573" width="27.28515625" style="5" customWidth="1"/>
    <col min="2574" max="2574" width="18.5703125" style="5" customWidth="1"/>
    <col min="2575" max="2575" width="6.5703125" style="5" bestFit="1" customWidth="1"/>
    <col min="2576" max="2577" width="18.5703125" style="5" customWidth="1"/>
    <col min="2578" max="2578" width="25.5703125" style="5" customWidth="1"/>
    <col min="2579" max="2580" width="19.5703125" style="5" customWidth="1"/>
    <col min="2581" max="2805" width="11.42578125" style="5"/>
    <col min="2806" max="2806" width="6" style="5" customWidth="1"/>
    <col min="2807" max="2807" width="11.42578125" style="5"/>
    <col min="2808" max="2808" width="28.42578125" style="5" customWidth="1"/>
    <col min="2809" max="2828" width="0" style="5" hidden="1" customWidth="1"/>
    <col min="2829" max="2829" width="27.28515625" style="5" customWidth="1"/>
    <col min="2830" max="2830" width="18.5703125" style="5" customWidth="1"/>
    <col min="2831" max="2831" width="6.5703125" style="5" bestFit="1" customWidth="1"/>
    <col min="2832" max="2833" width="18.5703125" style="5" customWidth="1"/>
    <col min="2834" max="2834" width="25.5703125" style="5" customWidth="1"/>
    <col min="2835" max="2836" width="19.5703125" style="5" customWidth="1"/>
    <col min="2837" max="3061" width="11.42578125" style="5"/>
    <col min="3062" max="3062" width="6" style="5" customWidth="1"/>
    <col min="3063" max="3063" width="11.42578125" style="5"/>
    <col min="3064" max="3064" width="28.42578125" style="5" customWidth="1"/>
    <col min="3065" max="3084" width="0" style="5" hidden="1" customWidth="1"/>
    <col min="3085" max="3085" width="27.28515625" style="5" customWidth="1"/>
    <col min="3086" max="3086" width="18.5703125" style="5" customWidth="1"/>
    <col min="3087" max="3087" width="6.5703125" style="5" bestFit="1" customWidth="1"/>
    <col min="3088" max="3089" width="18.5703125" style="5" customWidth="1"/>
    <col min="3090" max="3090" width="25.5703125" style="5" customWidth="1"/>
    <col min="3091" max="3092" width="19.5703125" style="5" customWidth="1"/>
    <col min="3093" max="3317" width="11.42578125" style="5"/>
    <col min="3318" max="3318" width="6" style="5" customWidth="1"/>
    <col min="3319" max="3319" width="11.42578125" style="5"/>
    <col min="3320" max="3320" width="28.42578125" style="5" customWidth="1"/>
    <col min="3321" max="3340" width="0" style="5" hidden="1" customWidth="1"/>
    <col min="3341" max="3341" width="27.28515625" style="5" customWidth="1"/>
    <col min="3342" max="3342" width="18.5703125" style="5" customWidth="1"/>
    <col min="3343" max="3343" width="6.5703125" style="5" bestFit="1" customWidth="1"/>
    <col min="3344" max="3345" width="18.5703125" style="5" customWidth="1"/>
    <col min="3346" max="3346" width="25.5703125" style="5" customWidth="1"/>
    <col min="3347" max="3348" width="19.5703125" style="5" customWidth="1"/>
    <col min="3349" max="3573" width="11.42578125" style="5"/>
    <col min="3574" max="3574" width="6" style="5" customWidth="1"/>
    <col min="3575" max="3575" width="11.42578125" style="5"/>
    <col min="3576" max="3576" width="28.42578125" style="5" customWidth="1"/>
    <col min="3577" max="3596" width="0" style="5" hidden="1" customWidth="1"/>
    <col min="3597" max="3597" width="27.28515625" style="5" customWidth="1"/>
    <col min="3598" max="3598" width="18.5703125" style="5" customWidth="1"/>
    <col min="3599" max="3599" width="6.5703125" style="5" bestFit="1" customWidth="1"/>
    <col min="3600" max="3601" width="18.5703125" style="5" customWidth="1"/>
    <col min="3602" max="3602" width="25.5703125" style="5" customWidth="1"/>
    <col min="3603" max="3604" width="19.5703125" style="5" customWidth="1"/>
    <col min="3605" max="3829" width="11.42578125" style="5"/>
    <col min="3830" max="3830" width="6" style="5" customWidth="1"/>
    <col min="3831" max="3831" width="11.42578125" style="5"/>
    <col min="3832" max="3832" width="28.42578125" style="5" customWidth="1"/>
    <col min="3833" max="3852" width="0" style="5" hidden="1" customWidth="1"/>
    <col min="3853" max="3853" width="27.28515625" style="5" customWidth="1"/>
    <col min="3854" max="3854" width="18.5703125" style="5" customWidth="1"/>
    <col min="3855" max="3855" width="6.5703125" style="5" bestFit="1" customWidth="1"/>
    <col min="3856" max="3857" width="18.5703125" style="5" customWidth="1"/>
    <col min="3858" max="3858" width="25.5703125" style="5" customWidth="1"/>
    <col min="3859" max="3860" width="19.5703125" style="5" customWidth="1"/>
    <col min="3861" max="4085" width="11.42578125" style="5"/>
    <col min="4086" max="4086" width="6" style="5" customWidth="1"/>
    <col min="4087" max="4087" width="11.42578125" style="5"/>
    <col min="4088" max="4088" width="28.42578125" style="5" customWidth="1"/>
    <col min="4089" max="4108" width="0" style="5" hidden="1" customWidth="1"/>
    <col min="4109" max="4109" width="27.28515625" style="5" customWidth="1"/>
    <col min="4110" max="4110" width="18.5703125" style="5" customWidth="1"/>
    <col min="4111" max="4111" width="6.5703125" style="5" bestFit="1" customWidth="1"/>
    <col min="4112" max="4113" width="18.5703125" style="5" customWidth="1"/>
    <col min="4114" max="4114" width="25.5703125" style="5" customWidth="1"/>
    <col min="4115" max="4116" width="19.5703125" style="5" customWidth="1"/>
    <col min="4117" max="4341" width="11.42578125" style="5"/>
    <col min="4342" max="4342" width="6" style="5" customWidth="1"/>
    <col min="4343" max="4343" width="11.42578125" style="5"/>
    <col min="4344" max="4344" width="28.42578125" style="5" customWidth="1"/>
    <col min="4345" max="4364" width="0" style="5" hidden="1" customWidth="1"/>
    <col min="4365" max="4365" width="27.28515625" style="5" customWidth="1"/>
    <col min="4366" max="4366" width="18.5703125" style="5" customWidth="1"/>
    <col min="4367" max="4367" width="6.5703125" style="5" bestFit="1" customWidth="1"/>
    <col min="4368" max="4369" width="18.5703125" style="5" customWidth="1"/>
    <col min="4370" max="4370" width="25.5703125" style="5" customWidth="1"/>
    <col min="4371" max="4372" width="19.5703125" style="5" customWidth="1"/>
    <col min="4373" max="4597" width="11.42578125" style="5"/>
    <col min="4598" max="4598" width="6" style="5" customWidth="1"/>
    <col min="4599" max="4599" width="11.42578125" style="5"/>
    <col min="4600" max="4600" width="28.42578125" style="5" customWidth="1"/>
    <col min="4601" max="4620" width="0" style="5" hidden="1" customWidth="1"/>
    <col min="4621" max="4621" width="27.28515625" style="5" customWidth="1"/>
    <col min="4622" max="4622" width="18.5703125" style="5" customWidth="1"/>
    <col min="4623" max="4623" width="6.5703125" style="5" bestFit="1" customWidth="1"/>
    <col min="4624" max="4625" width="18.5703125" style="5" customWidth="1"/>
    <col min="4626" max="4626" width="25.5703125" style="5" customWidth="1"/>
    <col min="4627" max="4628" width="19.5703125" style="5" customWidth="1"/>
    <col min="4629" max="4853" width="11.42578125" style="5"/>
    <col min="4854" max="4854" width="6" style="5" customWidth="1"/>
    <col min="4855" max="4855" width="11.42578125" style="5"/>
    <col min="4856" max="4856" width="28.42578125" style="5" customWidth="1"/>
    <col min="4857" max="4876" width="0" style="5" hidden="1" customWidth="1"/>
    <col min="4877" max="4877" width="27.28515625" style="5" customWidth="1"/>
    <col min="4878" max="4878" width="18.5703125" style="5" customWidth="1"/>
    <col min="4879" max="4879" width="6.5703125" style="5" bestFit="1" customWidth="1"/>
    <col min="4880" max="4881" width="18.5703125" style="5" customWidth="1"/>
    <col min="4882" max="4882" width="25.5703125" style="5" customWidth="1"/>
    <col min="4883" max="4884" width="19.5703125" style="5" customWidth="1"/>
    <col min="4885" max="5109" width="11.42578125" style="5"/>
    <col min="5110" max="5110" width="6" style="5" customWidth="1"/>
    <col min="5111" max="5111" width="11.42578125" style="5"/>
    <col min="5112" max="5112" width="28.42578125" style="5" customWidth="1"/>
    <col min="5113" max="5132" width="0" style="5" hidden="1" customWidth="1"/>
    <col min="5133" max="5133" width="27.28515625" style="5" customWidth="1"/>
    <col min="5134" max="5134" width="18.5703125" style="5" customWidth="1"/>
    <col min="5135" max="5135" width="6.5703125" style="5" bestFit="1" customWidth="1"/>
    <col min="5136" max="5137" width="18.5703125" style="5" customWidth="1"/>
    <col min="5138" max="5138" width="25.5703125" style="5" customWidth="1"/>
    <col min="5139" max="5140" width="19.5703125" style="5" customWidth="1"/>
    <col min="5141" max="5365" width="11.42578125" style="5"/>
    <col min="5366" max="5366" width="6" style="5" customWidth="1"/>
    <col min="5367" max="5367" width="11.42578125" style="5"/>
    <col min="5368" max="5368" width="28.42578125" style="5" customWidth="1"/>
    <col min="5369" max="5388" width="0" style="5" hidden="1" customWidth="1"/>
    <col min="5389" max="5389" width="27.28515625" style="5" customWidth="1"/>
    <col min="5390" max="5390" width="18.5703125" style="5" customWidth="1"/>
    <col min="5391" max="5391" width="6.5703125" style="5" bestFit="1" customWidth="1"/>
    <col min="5392" max="5393" width="18.5703125" style="5" customWidth="1"/>
    <col min="5394" max="5394" width="25.5703125" style="5" customWidth="1"/>
    <col min="5395" max="5396" width="19.5703125" style="5" customWidth="1"/>
    <col min="5397" max="5621" width="11.42578125" style="5"/>
    <col min="5622" max="5622" width="6" style="5" customWidth="1"/>
    <col min="5623" max="5623" width="11.42578125" style="5"/>
    <col min="5624" max="5624" width="28.42578125" style="5" customWidth="1"/>
    <col min="5625" max="5644" width="0" style="5" hidden="1" customWidth="1"/>
    <col min="5645" max="5645" width="27.28515625" style="5" customWidth="1"/>
    <col min="5646" max="5646" width="18.5703125" style="5" customWidth="1"/>
    <col min="5647" max="5647" width="6.5703125" style="5" bestFit="1" customWidth="1"/>
    <col min="5648" max="5649" width="18.5703125" style="5" customWidth="1"/>
    <col min="5650" max="5650" width="25.5703125" style="5" customWidth="1"/>
    <col min="5651" max="5652" width="19.5703125" style="5" customWidth="1"/>
    <col min="5653" max="5877" width="11.42578125" style="5"/>
    <col min="5878" max="5878" width="6" style="5" customWidth="1"/>
    <col min="5879" max="5879" width="11.42578125" style="5"/>
    <col min="5880" max="5880" width="28.42578125" style="5" customWidth="1"/>
    <col min="5881" max="5900" width="0" style="5" hidden="1" customWidth="1"/>
    <col min="5901" max="5901" width="27.28515625" style="5" customWidth="1"/>
    <col min="5902" max="5902" width="18.5703125" style="5" customWidth="1"/>
    <col min="5903" max="5903" width="6.5703125" style="5" bestFit="1" customWidth="1"/>
    <col min="5904" max="5905" width="18.5703125" style="5" customWidth="1"/>
    <col min="5906" max="5906" width="25.5703125" style="5" customWidth="1"/>
    <col min="5907" max="5908" width="19.5703125" style="5" customWidth="1"/>
    <col min="5909" max="6133" width="11.42578125" style="5"/>
    <col min="6134" max="6134" width="6" style="5" customWidth="1"/>
    <col min="6135" max="6135" width="11.42578125" style="5"/>
    <col min="6136" max="6136" width="28.42578125" style="5" customWidth="1"/>
    <col min="6137" max="6156" width="0" style="5" hidden="1" customWidth="1"/>
    <col min="6157" max="6157" width="27.28515625" style="5" customWidth="1"/>
    <col min="6158" max="6158" width="18.5703125" style="5" customWidth="1"/>
    <col min="6159" max="6159" width="6.5703125" style="5" bestFit="1" customWidth="1"/>
    <col min="6160" max="6161" width="18.5703125" style="5" customWidth="1"/>
    <col min="6162" max="6162" width="25.5703125" style="5" customWidth="1"/>
    <col min="6163" max="6164" width="19.5703125" style="5" customWidth="1"/>
    <col min="6165" max="6389" width="11.42578125" style="5"/>
    <col min="6390" max="6390" width="6" style="5" customWidth="1"/>
    <col min="6391" max="6391" width="11.42578125" style="5"/>
    <col min="6392" max="6392" width="28.42578125" style="5" customWidth="1"/>
    <col min="6393" max="6412" width="0" style="5" hidden="1" customWidth="1"/>
    <col min="6413" max="6413" width="27.28515625" style="5" customWidth="1"/>
    <col min="6414" max="6414" width="18.5703125" style="5" customWidth="1"/>
    <col min="6415" max="6415" width="6.5703125" style="5" bestFit="1" customWidth="1"/>
    <col min="6416" max="6417" width="18.5703125" style="5" customWidth="1"/>
    <col min="6418" max="6418" width="25.5703125" style="5" customWidth="1"/>
    <col min="6419" max="6420" width="19.5703125" style="5" customWidth="1"/>
    <col min="6421" max="6645" width="11.42578125" style="5"/>
    <col min="6646" max="6646" width="6" style="5" customWidth="1"/>
    <col min="6647" max="6647" width="11.42578125" style="5"/>
    <col min="6648" max="6648" width="28.42578125" style="5" customWidth="1"/>
    <col min="6649" max="6668" width="0" style="5" hidden="1" customWidth="1"/>
    <col min="6669" max="6669" width="27.28515625" style="5" customWidth="1"/>
    <col min="6670" max="6670" width="18.5703125" style="5" customWidth="1"/>
    <col min="6671" max="6671" width="6.5703125" style="5" bestFit="1" customWidth="1"/>
    <col min="6672" max="6673" width="18.5703125" style="5" customWidth="1"/>
    <col min="6674" max="6674" width="25.5703125" style="5" customWidth="1"/>
    <col min="6675" max="6676" width="19.5703125" style="5" customWidth="1"/>
    <col min="6677" max="6901" width="11.42578125" style="5"/>
    <col min="6902" max="6902" width="6" style="5" customWidth="1"/>
    <col min="6903" max="6903" width="11.42578125" style="5"/>
    <col min="6904" max="6904" width="28.42578125" style="5" customWidth="1"/>
    <col min="6905" max="6924" width="0" style="5" hidden="1" customWidth="1"/>
    <col min="6925" max="6925" width="27.28515625" style="5" customWidth="1"/>
    <col min="6926" max="6926" width="18.5703125" style="5" customWidth="1"/>
    <col min="6927" max="6927" width="6.5703125" style="5" bestFit="1" customWidth="1"/>
    <col min="6928" max="6929" width="18.5703125" style="5" customWidth="1"/>
    <col min="6930" max="6930" width="25.5703125" style="5" customWidth="1"/>
    <col min="6931" max="6932" width="19.5703125" style="5" customWidth="1"/>
    <col min="6933" max="7157" width="11.42578125" style="5"/>
    <col min="7158" max="7158" width="6" style="5" customWidth="1"/>
    <col min="7159" max="7159" width="11.42578125" style="5"/>
    <col min="7160" max="7160" width="28.42578125" style="5" customWidth="1"/>
    <col min="7161" max="7180" width="0" style="5" hidden="1" customWidth="1"/>
    <col min="7181" max="7181" width="27.28515625" style="5" customWidth="1"/>
    <col min="7182" max="7182" width="18.5703125" style="5" customWidth="1"/>
    <col min="7183" max="7183" width="6.5703125" style="5" bestFit="1" customWidth="1"/>
    <col min="7184" max="7185" width="18.5703125" style="5" customWidth="1"/>
    <col min="7186" max="7186" width="25.5703125" style="5" customWidth="1"/>
    <col min="7187" max="7188" width="19.5703125" style="5" customWidth="1"/>
    <col min="7189" max="7413" width="11.42578125" style="5"/>
    <col min="7414" max="7414" width="6" style="5" customWidth="1"/>
    <col min="7415" max="7415" width="11.42578125" style="5"/>
    <col min="7416" max="7416" width="28.42578125" style="5" customWidth="1"/>
    <col min="7417" max="7436" width="0" style="5" hidden="1" customWidth="1"/>
    <col min="7437" max="7437" width="27.28515625" style="5" customWidth="1"/>
    <col min="7438" max="7438" width="18.5703125" style="5" customWidth="1"/>
    <col min="7439" max="7439" width="6.5703125" style="5" bestFit="1" customWidth="1"/>
    <col min="7440" max="7441" width="18.5703125" style="5" customWidth="1"/>
    <col min="7442" max="7442" width="25.5703125" style="5" customWidth="1"/>
    <col min="7443" max="7444" width="19.5703125" style="5" customWidth="1"/>
    <col min="7445" max="7669" width="11.42578125" style="5"/>
    <col min="7670" max="7670" width="6" style="5" customWidth="1"/>
    <col min="7671" max="7671" width="11.42578125" style="5"/>
    <col min="7672" max="7672" width="28.42578125" style="5" customWidth="1"/>
    <col min="7673" max="7692" width="0" style="5" hidden="1" customWidth="1"/>
    <col min="7693" max="7693" width="27.28515625" style="5" customWidth="1"/>
    <col min="7694" max="7694" width="18.5703125" style="5" customWidth="1"/>
    <col min="7695" max="7695" width="6.5703125" style="5" bestFit="1" customWidth="1"/>
    <col min="7696" max="7697" width="18.5703125" style="5" customWidth="1"/>
    <col min="7698" max="7698" width="25.5703125" style="5" customWidth="1"/>
    <col min="7699" max="7700" width="19.5703125" style="5" customWidth="1"/>
    <col min="7701" max="7925" width="11.42578125" style="5"/>
    <col min="7926" max="7926" width="6" style="5" customWidth="1"/>
    <col min="7927" max="7927" width="11.42578125" style="5"/>
    <col min="7928" max="7928" width="28.42578125" style="5" customWidth="1"/>
    <col min="7929" max="7948" width="0" style="5" hidden="1" customWidth="1"/>
    <col min="7949" max="7949" width="27.28515625" style="5" customWidth="1"/>
    <col min="7950" max="7950" width="18.5703125" style="5" customWidth="1"/>
    <col min="7951" max="7951" width="6.5703125" style="5" bestFit="1" customWidth="1"/>
    <col min="7952" max="7953" width="18.5703125" style="5" customWidth="1"/>
    <col min="7954" max="7954" width="25.5703125" style="5" customWidth="1"/>
    <col min="7955" max="7956" width="19.5703125" style="5" customWidth="1"/>
    <col min="7957" max="8181" width="11.42578125" style="5"/>
    <col min="8182" max="8182" width="6" style="5" customWidth="1"/>
    <col min="8183" max="8183" width="11.42578125" style="5"/>
    <col min="8184" max="8184" width="28.42578125" style="5" customWidth="1"/>
    <col min="8185" max="8204" width="0" style="5" hidden="1" customWidth="1"/>
    <col min="8205" max="8205" width="27.28515625" style="5" customWidth="1"/>
    <col min="8206" max="8206" width="18.5703125" style="5" customWidth="1"/>
    <col min="8207" max="8207" width="6.5703125" style="5" bestFit="1" customWidth="1"/>
    <col min="8208" max="8209" width="18.5703125" style="5" customWidth="1"/>
    <col min="8210" max="8210" width="25.5703125" style="5" customWidth="1"/>
    <col min="8211" max="8212" width="19.5703125" style="5" customWidth="1"/>
    <col min="8213" max="8437" width="11.42578125" style="5"/>
    <col min="8438" max="8438" width="6" style="5" customWidth="1"/>
    <col min="8439" max="8439" width="11.42578125" style="5"/>
    <col min="8440" max="8440" width="28.42578125" style="5" customWidth="1"/>
    <col min="8441" max="8460" width="0" style="5" hidden="1" customWidth="1"/>
    <col min="8461" max="8461" width="27.28515625" style="5" customWidth="1"/>
    <col min="8462" max="8462" width="18.5703125" style="5" customWidth="1"/>
    <col min="8463" max="8463" width="6.5703125" style="5" bestFit="1" customWidth="1"/>
    <col min="8464" max="8465" width="18.5703125" style="5" customWidth="1"/>
    <col min="8466" max="8466" width="25.5703125" style="5" customWidth="1"/>
    <col min="8467" max="8468" width="19.5703125" style="5" customWidth="1"/>
    <col min="8469" max="8693" width="11.42578125" style="5"/>
    <col min="8694" max="8694" width="6" style="5" customWidth="1"/>
    <col min="8695" max="8695" width="11.42578125" style="5"/>
    <col min="8696" max="8696" width="28.42578125" style="5" customWidth="1"/>
    <col min="8697" max="8716" width="0" style="5" hidden="1" customWidth="1"/>
    <col min="8717" max="8717" width="27.28515625" style="5" customWidth="1"/>
    <col min="8718" max="8718" width="18.5703125" style="5" customWidth="1"/>
    <col min="8719" max="8719" width="6.5703125" style="5" bestFit="1" customWidth="1"/>
    <col min="8720" max="8721" width="18.5703125" style="5" customWidth="1"/>
    <col min="8722" max="8722" width="25.5703125" style="5" customWidth="1"/>
    <col min="8723" max="8724" width="19.5703125" style="5" customWidth="1"/>
    <col min="8725" max="8949" width="11.42578125" style="5"/>
    <col min="8950" max="8950" width="6" style="5" customWidth="1"/>
    <col min="8951" max="8951" width="11.42578125" style="5"/>
    <col min="8952" max="8952" width="28.42578125" style="5" customWidth="1"/>
    <col min="8953" max="8972" width="0" style="5" hidden="1" customWidth="1"/>
    <col min="8973" max="8973" width="27.28515625" style="5" customWidth="1"/>
    <col min="8974" max="8974" width="18.5703125" style="5" customWidth="1"/>
    <col min="8975" max="8975" width="6.5703125" style="5" bestFit="1" customWidth="1"/>
    <col min="8976" max="8977" width="18.5703125" style="5" customWidth="1"/>
    <col min="8978" max="8978" width="25.5703125" style="5" customWidth="1"/>
    <col min="8979" max="8980" width="19.5703125" style="5" customWidth="1"/>
    <col min="8981" max="9205" width="11.42578125" style="5"/>
    <col min="9206" max="9206" width="6" style="5" customWidth="1"/>
    <col min="9207" max="9207" width="11.42578125" style="5"/>
    <col min="9208" max="9208" width="28.42578125" style="5" customWidth="1"/>
    <col min="9209" max="9228" width="0" style="5" hidden="1" customWidth="1"/>
    <col min="9229" max="9229" width="27.28515625" style="5" customWidth="1"/>
    <col min="9230" max="9230" width="18.5703125" style="5" customWidth="1"/>
    <col min="9231" max="9231" width="6.5703125" style="5" bestFit="1" customWidth="1"/>
    <col min="9232" max="9233" width="18.5703125" style="5" customWidth="1"/>
    <col min="9234" max="9234" width="25.5703125" style="5" customWidth="1"/>
    <col min="9235" max="9236" width="19.5703125" style="5" customWidth="1"/>
    <col min="9237" max="9461" width="11.42578125" style="5"/>
    <col min="9462" max="9462" width="6" style="5" customWidth="1"/>
    <col min="9463" max="9463" width="11.42578125" style="5"/>
    <col min="9464" max="9464" width="28.42578125" style="5" customWidth="1"/>
    <col min="9465" max="9484" width="0" style="5" hidden="1" customWidth="1"/>
    <col min="9485" max="9485" width="27.28515625" style="5" customWidth="1"/>
    <col min="9486" max="9486" width="18.5703125" style="5" customWidth="1"/>
    <col min="9487" max="9487" width="6.5703125" style="5" bestFit="1" customWidth="1"/>
    <col min="9488" max="9489" width="18.5703125" style="5" customWidth="1"/>
    <col min="9490" max="9490" width="25.5703125" style="5" customWidth="1"/>
    <col min="9491" max="9492" width="19.5703125" style="5" customWidth="1"/>
    <col min="9493" max="9717" width="11.42578125" style="5"/>
    <col min="9718" max="9718" width="6" style="5" customWidth="1"/>
    <col min="9719" max="9719" width="11.42578125" style="5"/>
    <col min="9720" max="9720" width="28.42578125" style="5" customWidth="1"/>
    <col min="9721" max="9740" width="0" style="5" hidden="1" customWidth="1"/>
    <col min="9741" max="9741" width="27.28515625" style="5" customWidth="1"/>
    <col min="9742" max="9742" width="18.5703125" style="5" customWidth="1"/>
    <col min="9743" max="9743" width="6.5703125" style="5" bestFit="1" customWidth="1"/>
    <col min="9744" max="9745" width="18.5703125" style="5" customWidth="1"/>
    <col min="9746" max="9746" width="25.5703125" style="5" customWidth="1"/>
    <col min="9747" max="9748" width="19.5703125" style="5" customWidth="1"/>
    <col min="9749" max="9973" width="11.42578125" style="5"/>
    <col min="9974" max="9974" width="6" style="5" customWidth="1"/>
    <col min="9975" max="9975" width="11.42578125" style="5"/>
    <col min="9976" max="9976" width="28.42578125" style="5" customWidth="1"/>
    <col min="9977" max="9996" width="0" style="5" hidden="1" customWidth="1"/>
    <col min="9997" max="9997" width="27.28515625" style="5" customWidth="1"/>
    <col min="9998" max="9998" width="18.5703125" style="5" customWidth="1"/>
    <col min="9999" max="9999" width="6.5703125" style="5" bestFit="1" customWidth="1"/>
    <col min="10000" max="10001" width="18.5703125" style="5" customWidth="1"/>
    <col min="10002" max="10002" width="25.5703125" style="5" customWidth="1"/>
    <col min="10003" max="10004" width="19.5703125" style="5" customWidth="1"/>
    <col min="10005" max="10229" width="11.42578125" style="5"/>
    <col min="10230" max="10230" width="6" style="5" customWidth="1"/>
    <col min="10231" max="10231" width="11.42578125" style="5"/>
    <col min="10232" max="10232" width="28.42578125" style="5" customWidth="1"/>
    <col min="10233" max="10252" width="0" style="5" hidden="1" customWidth="1"/>
    <col min="10253" max="10253" width="27.28515625" style="5" customWidth="1"/>
    <col min="10254" max="10254" width="18.5703125" style="5" customWidth="1"/>
    <col min="10255" max="10255" width="6.5703125" style="5" bestFit="1" customWidth="1"/>
    <col min="10256" max="10257" width="18.5703125" style="5" customWidth="1"/>
    <col min="10258" max="10258" width="25.5703125" style="5" customWidth="1"/>
    <col min="10259" max="10260" width="19.5703125" style="5" customWidth="1"/>
    <col min="10261" max="10485" width="11.42578125" style="5"/>
    <col min="10486" max="10486" width="6" style="5" customWidth="1"/>
    <col min="10487" max="10487" width="11.42578125" style="5"/>
    <col min="10488" max="10488" width="28.42578125" style="5" customWidth="1"/>
    <col min="10489" max="10508" width="0" style="5" hidden="1" customWidth="1"/>
    <col min="10509" max="10509" width="27.28515625" style="5" customWidth="1"/>
    <col min="10510" max="10510" width="18.5703125" style="5" customWidth="1"/>
    <col min="10511" max="10511" width="6.5703125" style="5" bestFit="1" customWidth="1"/>
    <col min="10512" max="10513" width="18.5703125" style="5" customWidth="1"/>
    <col min="10514" max="10514" width="25.5703125" style="5" customWidth="1"/>
    <col min="10515" max="10516" width="19.5703125" style="5" customWidth="1"/>
    <col min="10517" max="10741" width="11.42578125" style="5"/>
    <col min="10742" max="10742" width="6" style="5" customWidth="1"/>
    <col min="10743" max="10743" width="11.42578125" style="5"/>
    <col min="10744" max="10744" width="28.42578125" style="5" customWidth="1"/>
    <col min="10745" max="10764" width="0" style="5" hidden="1" customWidth="1"/>
    <col min="10765" max="10765" width="27.28515625" style="5" customWidth="1"/>
    <col min="10766" max="10766" width="18.5703125" style="5" customWidth="1"/>
    <col min="10767" max="10767" width="6.5703125" style="5" bestFit="1" customWidth="1"/>
    <col min="10768" max="10769" width="18.5703125" style="5" customWidth="1"/>
    <col min="10770" max="10770" width="25.5703125" style="5" customWidth="1"/>
    <col min="10771" max="10772" width="19.5703125" style="5" customWidth="1"/>
    <col min="10773" max="10997" width="11.42578125" style="5"/>
    <col min="10998" max="10998" width="6" style="5" customWidth="1"/>
    <col min="10999" max="10999" width="11.42578125" style="5"/>
    <col min="11000" max="11000" width="28.42578125" style="5" customWidth="1"/>
    <col min="11001" max="11020" width="0" style="5" hidden="1" customWidth="1"/>
    <col min="11021" max="11021" width="27.28515625" style="5" customWidth="1"/>
    <col min="11022" max="11022" width="18.5703125" style="5" customWidth="1"/>
    <col min="11023" max="11023" width="6.5703125" style="5" bestFit="1" customWidth="1"/>
    <col min="11024" max="11025" width="18.5703125" style="5" customWidth="1"/>
    <col min="11026" max="11026" width="25.5703125" style="5" customWidth="1"/>
    <col min="11027" max="11028" width="19.5703125" style="5" customWidth="1"/>
    <col min="11029" max="11253" width="11.42578125" style="5"/>
    <col min="11254" max="11254" width="6" style="5" customWidth="1"/>
    <col min="11255" max="11255" width="11.42578125" style="5"/>
    <col min="11256" max="11256" width="28.42578125" style="5" customWidth="1"/>
    <col min="11257" max="11276" width="0" style="5" hidden="1" customWidth="1"/>
    <col min="11277" max="11277" width="27.28515625" style="5" customWidth="1"/>
    <col min="11278" max="11278" width="18.5703125" style="5" customWidth="1"/>
    <col min="11279" max="11279" width="6.5703125" style="5" bestFit="1" customWidth="1"/>
    <col min="11280" max="11281" width="18.5703125" style="5" customWidth="1"/>
    <col min="11282" max="11282" width="25.5703125" style="5" customWidth="1"/>
    <col min="11283" max="11284" width="19.5703125" style="5" customWidth="1"/>
    <col min="11285" max="11509" width="11.42578125" style="5"/>
    <col min="11510" max="11510" width="6" style="5" customWidth="1"/>
    <col min="11511" max="11511" width="11.42578125" style="5"/>
    <col min="11512" max="11512" width="28.42578125" style="5" customWidth="1"/>
    <col min="11513" max="11532" width="0" style="5" hidden="1" customWidth="1"/>
    <col min="11533" max="11533" width="27.28515625" style="5" customWidth="1"/>
    <col min="11534" max="11534" width="18.5703125" style="5" customWidth="1"/>
    <col min="11535" max="11535" width="6.5703125" style="5" bestFit="1" customWidth="1"/>
    <col min="11536" max="11537" width="18.5703125" style="5" customWidth="1"/>
    <col min="11538" max="11538" width="25.5703125" style="5" customWidth="1"/>
    <col min="11539" max="11540" width="19.5703125" style="5" customWidth="1"/>
    <col min="11541" max="11765" width="11.42578125" style="5"/>
    <col min="11766" max="11766" width="6" style="5" customWidth="1"/>
    <col min="11767" max="11767" width="11.42578125" style="5"/>
    <col min="11768" max="11768" width="28.42578125" style="5" customWidth="1"/>
    <col min="11769" max="11788" width="0" style="5" hidden="1" customWidth="1"/>
    <col min="11789" max="11789" width="27.28515625" style="5" customWidth="1"/>
    <col min="11790" max="11790" width="18.5703125" style="5" customWidth="1"/>
    <col min="11791" max="11791" width="6.5703125" style="5" bestFit="1" customWidth="1"/>
    <col min="11792" max="11793" width="18.5703125" style="5" customWidth="1"/>
    <col min="11794" max="11794" width="25.5703125" style="5" customWidth="1"/>
    <col min="11795" max="11796" width="19.5703125" style="5" customWidth="1"/>
    <col min="11797" max="12021" width="11.42578125" style="5"/>
    <col min="12022" max="12022" width="6" style="5" customWidth="1"/>
    <col min="12023" max="12023" width="11.42578125" style="5"/>
    <col min="12024" max="12024" width="28.42578125" style="5" customWidth="1"/>
    <col min="12025" max="12044" width="0" style="5" hidden="1" customWidth="1"/>
    <col min="12045" max="12045" width="27.28515625" style="5" customWidth="1"/>
    <col min="12046" max="12046" width="18.5703125" style="5" customWidth="1"/>
    <col min="12047" max="12047" width="6.5703125" style="5" bestFit="1" customWidth="1"/>
    <col min="12048" max="12049" width="18.5703125" style="5" customWidth="1"/>
    <col min="12050" max="12050" width="25.5703125" style="5" customWidth="1"/>
    <col min="12051" max="12052" width="19.5703125" style="5" customWidth="1"/>
    <col min="12053" max="12277" width="11.42578125" style="5"/>
    <col min="12278" max="12278" width="6" style="5" customWidth="1"/>
    <col min="12279" max="12279" width="11.42578125" style="5"/>
    <col min="12280" max="12280" width="28.42578125" style="5" customWidth="1"/>
    <col min="12281" max="12300" width="0" style="5" hidden="1" customWidth="1"/>
    <col min="12301" max="12301" width="27.28515625" style="5" customWidth="1"/>
    <col min="12302" max="12302" width="18.5703125" style="5" customWidth="1"/>
    <col min="12303" max="12303" width="6.5703125" style="5" bestFit="1" customWidth="1"/>
    <col min="12304" max="12305" width="18.5703125" style="5" customWidth="1"/>
    <col min="12306" max="12306" width="25.5703125" style="5" customWidth="1"/>
    <col min="12307" max="12308" width="19.5703125" style="5" customWidth="1"/>
    <col min="12309" max="12533" width="11.42578125" style="5"/>
    <col min="12534" max="12534" width="6" style="5" customWidth="1"/>
    <col min="12535" max="12535" width="11.42578125" style="5"/>
    <col min="12536" max="12536" width="28.42578125" style="5" customWidth="1"/>
    <col min="12537" max="12556" width="0" style="5" hidden="1" customWidth="1"/>
    <col min="12557" max="12557" width="27.28515625" style="5" customWidth="1"/>
    <col min="12558" max="12558" width="18.5703125" style="5" customWidth="1"/>
    <col min="12559" max="12559" width="6.5703125" style="5" bestFit="1" customWidth="1"/>
    <col min="12560" max="12561" width="18.5703125" style="5" customWidth="1"/>
    <col min="12562" max="12562" width="25.5703125" style="5" customWidth="1"/>
    <col min="12563" max="12564" width="19.5703125" style="5" customWidth="1"/>
    <col min="12565" max="12789" width="11.42578125" style="5"/>
    <col min="12790" max="12790" width="6" style="5" customWidth="1"/>
    <col min="12791" max="12791" width="11.42578125" style="5"/>
    <col min="12792" max="12792" width="28.42578125" style="5" customWidth="1"/>
    <col min="12793" max="12812" width="0" style="5" hidden="1" customWidth="1"/>
    <col min="12813" max="12813" width="27.28515625" style="5" customWidth="1"/>
    <col min="12814" max="12814" width="18.5703125" style="5" customWidth="1"/>
    <col min="12815" max="12815" width="6.5703125" style="5" bestFit="1" customWidth="1"/>
    <col min="12816" max="12817" width="18.5703125" style="5" customWidth="1"/>
    <col min="12818" max="12818" width="25.5703125" style="5" customWidth="1"/>
    <col min="12819" max="12820" width="19.5703125" style="5" customWidth="1"/>
    <col min="12821" max="13045" width="11.42578125" style="5"/>
    <col min="13046" max="13046" width="6" style="5" customWidth="1"/>
    <col min="13047" max="13047" width="11.42578125" style="5"/>
    <col min="13048" max="13048" width="28.42578125" style="5" customWidth="1"/>
    <col min="13049" max="13068" width="0" style="5" hidden="1" customWidth="1"/>
    <col min="13069" max="13069" width="27.28515625" style="5" customWidth="1"/>
    <col min="13070" max="13070" width="18.5703125" style="5" customWidth="1"/>
    <col min="13071" max="13071" width="6.5703125" style="5" bestFit="1" customWidth="1"/>
    <col min="13072" max="13073" width="18.5703125" style="5" customWidth="1"/>
    <col min="13074" max="13074" width="25.5703125" style="5" customWidth="1"/>
    <col min="13075" max="13076" width="19.5703125" style="5" customWidth="1"/>
    <col min="13077" max="13301" width="11.42578125" style="5"/>
    <col min="13302" max="13302" width="6" style="5" customWidth="1"/>
    <col min="13303" max="13303" width="11.42578125" style="5"/>
    <col min="13304" max="13304" width="28.42578125" style="5" customWidth="1"/>
    <col min="13305" max="13324" width="0" style="5" hidden="1" customWidth="1"/>
    <col min="13325" max="13325" width="27.28515625" style="5" customWidth="1"/>
    <col min="13326" max="13326" width="18.5703125" style="5" customWidth="1"/>
    <col min="13327" max="13327" width="6.5703125" style="5" bestFit="1" customWidth="1"/>
    <col min="13328" max="13329" width="18.5703125" style="5" customWidth="1"/>
    <col min="13330" max="13330" width="25.5703125" style="5" customWidth="1"/>
    <col min="13331" max="13332" width="19.5703125" style="5" customWidth="1"/>
    <col min="13333" max="13557" width="11.42578125" style="5"/>
    <col min="13558" max="13558" width="6" style="5" customWidth="1"/>
    <col min="13559" max="13559" width="11.42578125" style="5"/>
    <col min="13560" max="13560" width="28.42578125" style="5" customWidth="1"/>
    <col min="13561" max="13580" width="0" style="5" hidden="1" customWidth="1"/>
    <col min="13581" max="13581" width="27.28515625" style="5" customWidth="1"/>
    <col min="13582" max="13582" width="18.5703125" style="5" customWidth="1"/>
    <col min="13583" max="13583" width="6.5703125" style="5" bestFit="1" customWidth="1"/>
    <col min="13584" max="13585" width="18.5703125" style="5" customWidth="1"/>
    <col min="13586" max="13586" width="25.5703125" style="5" customWidth="1"/>
    <col min="13587" max="13588" width="19.5703125" style="5" customWidth="1"/>
    <col min="13589" max="13813" width="11.42578125" style="5"/>
    <col min="13814" max="13814" width="6" style="5" customWidth="1"/>
    <col min="13815" max="13815" width="11.42578125" style="5"/>
    <col min="13816" max="13816" width="28.42578125" style="5" customWidth="1"/>
    <col min="13817" max="13836" width="0" style="5" hidden="1" customWidth="1"/>
    <col min="13837" max="13837" width="27.28515625" style="5" customWidth="1"/>
    <col min="13838" max="13838" width="18.5703125" style="5" customWidth="1"/>
    <col min="13839" max="13839" width="6.5703125" style="5" bestFit="1" customWidth="1"/>
    <col min="13840" max="13841" width="18.5703125" style="5" customWidth="1"/>
    <col min="13842" max="13842" width="25.5703125" style="5" customWidth="1"/>
    <col min="13843" max="13844" width="19.5703125" style="5" customWidth="1"/>
    <col min="13845" max="14069" width="11.42578125" style="5"/>
    <col min="14070" max="14070" width="6" style="5" customWidth="1"/>
    <col min="14071" max="14071" width="11.42578125" style="5"/>
    <col min="14072" max="14072" width="28.42578125" style="5" customWidth="1"/>
    <col min="14073" max="14092" width="0" style="5" hidden="1" customWidth="1"/>
    <col min="14093" max="14093" width="27.28515625" style="5" customWidth="1"/>
    <col min="14094" max="14094" width="18.5703125" style="5" customWidth="1"/>
    <col min="14095" max="14095" width="6.5703125" style="5" bestFit="1" customWidth="1"/>
    <col min="14096" max="14097" width="18.5703125" style="5" customWidth="1"/>
    <col min="14098" max="14098" width="25.5703125" style="5" customWidth="1"/>
    <col min="14099" max="14100" width="19.5703125" style="5" customWidth="1"/>
    <col min="14101" max="14325" width="11.42578125" style="5"/>
    <col min="14326" max="14326" width="6" style="5" customWidth="1"/>
    <col min="14327" max="14327" width="11.42578125" style="5"/>
    <col min="14328" max="14328" width="28.42578125" style="5" customWidth="1"/>
    <col min="14329" max="14348" width="0" style="5" hidden="1" customWidth="1"/>
    <col min="14349" max="14349" width="27.28515625" style="5" customWidth="1"/>
    <col min="14350" max="14350" width="18.5703125" style="5" customWidth="1"/>
    <col min="14351" max="14351" width="6.5703125" style="5" bestFit="1" customWidth="1"/>
    <col min="14352" max="14353" width="18.5703125" style="5" customWidth="1"/>
    <col min="14354" max="14354" width="25.5703125" style="5" customWidth="1"/>
    <col min="14355" max="14356" width="19.5703125" style="5" customWidth="1"/>
    <col min="14357" max="14581" width="11.42578125" style="5"/>
    <col min="14582" max="14582" width="6" style="5" customWidth="1"/>
    <col min="14583" max="14583" width="11.42578125" style="5"/>
    <col min="14584" max="14584" width="28.42578125" style="5" customWidth="1"/>
    <col min="14585" max="14604" width="0" style="5" hidden="1" customWidth="1"/>
    <col min="14605" max="14605" width="27.28515625" style="5" customWidth="1"/>
    <col min="14606" max="14606" width="18.5703125" style="5" customWidth="1"/>
    <col min="14607" max="14607" width="6.5703125" style="5" bestFit="1" customWidth="1"/>
    <col min="14608" max="14609" width="18.5703125" style="5" customWidth="1"/>
    <col min="14610" max="14610" width="25.5703125" style="5" customWidth="1"/>
    <col min="14611" max="14612" width="19.5703125" style="5" customWidth="1"/>
    <col min="14613" max="14837" width="11.42578125" style="5"/>
    <col min="14838" max="14838" width="6" style="5" customWidth="1"/>
    <col min="14839" max="14839" width="11.42578125" style="5"/>
    <col min="14840" max="14840" width="28.42578125" style="5" customWidth="1"/>
    <col min="14841" max="14860" width="0" style="5" hidden="1" customWidth="1"/>
    <col min="14861" max="14861" width="27.28515625" style="5" customWidth="1"/>
    <col min="14862" max="14862" width="18.5703125" style="5" customWidth="1"/>
    <col min="14863" max="14863" width="6.5703125" style="5" bestFit="1" customWidth="1"/>
    <col min="14864" max="14865" width="18.5703125" style="5" customWidth="1"/>
    <col min="14866" max="14866" width="25.5703125" style="5" customWidth="1"/>
    <col min="14867" max="14868" width="19.5703125" style="5" customWidth="1"/>
    <col min="14869" max="15093" width="11.42578125" style="5"/>
    <col min="15094" max="15094" width="6" style="5" customWidth="1"/>
    <col min="15095" max="15095" width="11.42578125" style="5"/>
    <col min="15096" max="15096" width="28.42578125" style="5" customWidth="1"/>
    <col min="15097" max="15116" width="0" style="5" hidden="1" customWidth="1"/>
    <col min="15117" max="15117" width="27.28515625" style="5" customWidth="1"/>
    <col min="15118" max="15118" width="18.5703125" style="5" customWidth="1"/>
    <col min="15119" max="15119" width="6.5703125" style="5" bestFit="1" customWidth="1"/>
    <col min="15120" max="15121" width="18.5703125" style="5" customWidth="1"/>
    <col min="15122" max="15122" width="25.5703125" style="5" customWidth="1"/>
    <col min="15123" max="15124" width="19.5703125" style="5" customWidth="1"/>
    <col min="15125" max="15349" width="11.42578125" style="5"/>
    <col min="15350" max="15350" width="6" style="5" customWidth="1"/>
    <col min="15351" max="15351" width="11.42578125" style="5"/>
    <col min="15352" max="15352" width="28.42578125" style="5" customWidth="1"/>
    <col min="15353" max="15372" width="0" style="5" hidden="1" customWidth="1"/>
    <col min="15373" max="15373" width="27.28515625" style="5" customWidth="1"/>
    <col min="15374" max="15374" width="18.5703125" style="5" customWidth="1"/>
    <col min="15375" max="15375" width="6.5703125" style="5" bestFit="1" customWidth="1"/>
    <col min="15376" max="15377" width="18.5703125" style="5" customWidth="1"/>
    <col min="15378" max="15378" width="25.5703125" style="5" customWidth="1"/>
    <col min="15379" max="15380" width="19.5703125" style="5" customWidth="1"/>
    <col min="15381" max="15605" width="11.42578125" style="5"/>
    <col min="15606" max="15606" width="6" style="5" customWidth="1"/>
    <col min="15607" max="15607" width="11.42578125" style="5"/>
    <col min="15608" max="15608" width="28.42578125" style="5" customWidth="1"/>
    <col min="15609" max="15628" width="0" style="5" hidden="1" customWidth="1"/>
    <col min="15629" max="15629" width="27.28515625" style="5" customWidth="1"/>
    <col min="15630" max="15630" width="18.5703125" style="5" customWidth="1"/>
    <col min="15631" max="15631" width="6.5703125" style="5" bestFit="1" customWidth="1"/>
    <col min="15632" max="15633" width="18.5703125" style="5" customWidth="1"/>
    <col min="15634" max="15634" width="25.5703125" style="5" customWidth="1"/>
    <col min="15635" max="15636" width="19.5703125" style="5" customWidth="1"/>
    <col min="15637" max="15861" width="11.42578125" style="5"/>
    <col min="15862" max="15862" width="6" style="5" customWidth="1"/>
    <col min="15863" max="15863" width="11.42578125" style="5"/>
    <col min="15864" max="15864" width="28.42578125" style="5" customWidth="1"/>
    <col min="15865" max="15884" width="0" style="5" hidden="1" customWidth="1"/>
    <col min="15885" max="15885" width="27.28515625" style="5" customWidth="1"/>
    <col min="15886" max="15886" width="18.5703125" style="5" customWidth="1"/>
    <col min="15887" max="15887" width="6.5703125" style="5" bestFit="1" customWidth="1"/>
    <col min="15888" max="15889" width="18.5703125" style="5" customWidth="1"/>
    <col min="15890" max="15890" width="25.5703125" style="5" customWidth="1"/>
    <col min="15891" max="15892" width="19.5703125" style="5" customWidth="1"/>
    <col min="15893" max="16117" width="11.42578125" style="5"/>
    <col min="16118" max="16118" width="6" style="5" customWidth="1"/>
    <col min="16119" max="16119" width="11.42578125" style="5"/>
    <col min="16120" max="16120" width="28.42578125" style="5" customWidth="1"/>
    <col min="16121" max="16140" width="0" style="5" hidden="1" customWidth="1"/>
    <col min="16141" max="16141" width="27.28515625" style="5" customWidth="1"/>
    <col min="16142" max="16142" width="18.5703125" style="5" customWidth="1"/>
    <col min="16143" max="16143" width="6.5703125" style="5" bestFit="1" customWidth="1"/>
    <col min="16144" max="16145" width="18.5703125" style="5" customWidth="1"/>
    <col min="16146" max="16146" width="25.5703125" style="5" customWidth="1"/>
    <col min="16147" max="16148" width="19.5703125" style="5" customWidth="1"/>
    <col min="16149" max="16384" width="11.42578125" style="5"/>
  </cols>
  <sheetData>
    <row r="1" spans="1:21" ht="15" customHeight="1" x14ac:dyDescent="0.2">
      <c r="A1" s="75" t="s">
        <v>0</v>
      </c>
      <c r="B1" s="75"/>
      <c r="C1" s="75"/>
      <c r="D1" s="7"/>
    </row>
    <row r="2" spans="1:21" ht="15" customHeight="1" x14ac:dyDescent="0.2">
      <c r="A2" s="75" t="s">
        <v>161</v>
      </c>
      <c r="B2" s="75"/>
      <c r="C2" s="75"/>
      <c r="D2" s="75"/>
    </row>
    <row r="3" spans="1:21" ht="15.75" customHeight="1" thickBot="1" x14ac:dyDescent="0.25">
      <c r="A3" s="75" t="s">
        <v>2</v>
      </c>
      <c r="B3" s="75"/>
      <c r="C3" s="75"/>
      <c r="D3" s="7"/>
    </row>
    <row r="4" spans="1:21" ht="15" customHeight="1" thickBot="1" x14ac:dyDescent="0.25">
      <c r="A4" s="76" t="s">
        <v>3</v>
      </c>
      <c r="B4" s="188" t="s">
        <v>4</v>
      </c>
      <c r="C4" s="189" t="s">
        <v>5</v>
      </c>
      <c r="D4" s="126" t="s">
        <v>206</v>
      </c>
      <c r="E4" s="127"/>
      <c r="F4" s="179"/>
      <c r="G4" s="176" t="s">
        <v>208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9"/>
    </row>
    <row r="5" spans="1:21" ht="15.75" thickBot="1" x14ac:dyDescent="0.25">
      <c r="A5" s="77"/>
      <c r="B5" s="190"/>
      <c r="C5" s="191"/>
      <c r="D5" s="180" t="s">
        <v>205</v>
      </c>
      <c r="E5" s="125" t="s">
        <v>204</v>
      </c>
      <c r="F5" s="181" t="s">
        <v>268</v>
      </c>
      <c r="G5" s="177" t="s">
        <v>205</v>
      </c>
      <c r="H5" s="93" t="s">
        <v>204</v>
      </c>
      <c r="I5" s="93" t="s">
        <v>6</v>
      </c>
      <c r="J5" s="93" t="s">
        <v>7</v>
      </c>
      <c r="K5" s="93" t="s">
        <v>8</v>
      </c>
      <c r="L5" s="93" t="s">
        <v>9</v>
      </c>
      <c r="M5" s="93" t="s">
        <v>10</v>
      </c>
      <c r="N5" s="93" t="s">
        <v>11</v>
      </c>
      <c r="O5" s="93" t="s">
        <v>12</v>
      </c>
      <c r="P5" s="93" t="s">
        <v>13</v>
      </c>
      <c r="Q5" s="93" t="s">
        <v>14</v>
      </c>
      <c r="R5" s="93" t="s">
        <v>15</v>
      </c>
      <c r="S5" s="93" t="s">
        <v>16</v>
      </c>
      <c r="T5" s="93" t="s">
        <v>17</v>
      </c>
      <c r="U5" s="94" t="s">
        <v>268</v>
      </c>
    </row>
    <row r="6" spans="1:21" ht="82.5" customHeight="1" x14ac:dyDescent="0.2">
      <c r="A6" s="23">
        <v>1</v>
      </c>
      <c r="B6" s="136">
        <v>55903</v>
      </c>
      <c r="C6" s="222" t="s">
        <v>162</v>
      </c>
      <c r="D6" s="224">
        <v>2535000</v>
      </c>
      <c r="E6" s="214">
        <v>2535000</v>
      </c>
      <c r="F6" s="84">
        <v>0</v>
      </c>
      <c r="G6" s="82">
        <v>444</v>
      </c>
      <c r="H6" s="50">
        <v>444</v>
      </c>
      <c r="I6" s="50">
        <v>0</v>
      </c>
      <c r="J6" s="50">
        <v>0</v>
      </c>
      <c r="K6" s="50">
        <v>0</v>
      </c>
      <c r="L6" s="50"/>
      <c r="M6" s="50"/>
      <c r="N6" s="50"/>
      <c r="O6" s="50"/>
      <c r="P6" s="50"/>
      <c r="Q6" s="50"/>
      <c r="R6" s="50"/>
      <c r="S6" s="50"/>
      <c r="T6" s="50"/>
      <c r="U6" s="221">
        <f>SUM(I6:T6)</f>
        <v>0</v>
      </c>
    </row>
    <row r="7" spans="1:21" ht="78" customHeight="1" x14ac:dyDescent="0.2">
      <c r="A7" s="8">
        <v>2</v>
      </c>
      <c r="B7" s="143">
        <v>133210</v>
      </c>
      <c r="C7" s="223" t="s">
        <v>163</v>
      </c>
      <c r="D7" s="225">
        <v>475807</v>
      </c>
      <c r="E7" s="215">
        <v>475807</v>
      </c>
      <c r="F7" s="86">
        <v>0</v>
      </c>
      <c r="G7" s="81">
        <v>1648</v>
      </c>
      <c r="H7" s="51">
        <v>1648</v>
      </c>
      <c r="I7" s="51">
        <v>0</v>
      </c>
      <c r="J7" s="51">
        <v>0</v>
      </c>
      <c r="K7" s="51">
        <v>0</v>
      </c>
      <c r="L7" s="51"/>
      <c r="M7" s="51"/>
      <c r="N7" s="51"/>
      <c r="O7" s="51"/>
      <c r="P7" s="51"/>
      <c r="Q7" s="51"/>
      <c r="R7" s="51"/>
      <c r="S7" s="51"/>
      <c r="T7" s="51"/>
      <c r="U7" s="220">
        <f t="shared" ref="U7:U9" si="0">SUM(I7:T7)</f>
        <v>0</v>
      </c>
    </row>
    <row r="8" spans="1:21" ht="80.25" customHeight="1" x14ac:dyDescent="0.2">
      <c r="A8" s="8">
        <v>3</v>
      </c>
      <c r="B8" s="143">
        <v>133043</v>
      </c>
      <c r="C8" s="223" t="s">
        <v>164</v>
      </c>
      <c r="D8" s="225">
        <v>5973983</v>
      </c>
      <c r="E8" s="215">
        <v>5973983</v>
      </c>
      <c r="F8" s="86">
        <v>0</v>
      </c>
      <c r="G8" s="81">
        <v>5952</v>
      </c>
      <c r="H8" s="51">
        <v>5952</v>
      </c>
      <c r="I8" s="51">
        <v>0</v>
      </c>
      <c r="J8" s="51">
        <v>0</v>
      </c>
      <c r="K8" s="51">
        <v>0</v>
      </c>
      <c r="L8" s="51"/>
      <c r="M8" s="51"/>
      <c r="N8" s="51"/>
      <c r="O8" s="51"/>
      <c r="P8" s="51"/>
      <c r="Q8" s="51"/>
      <c r="R8" s="51"/>
      <c r="S8" s="51"/>
      <c r="T8" s="51"/>
      <c r="U8" s="220">
        <f t="shared" si="0"/>
        <v>0</v>
      </c>
    </row>
    <row r="9" spans="1:21" ht="114.75" customHeight="1" thickBot="1" x14ac:dyDescent="0.25">
      <c r="A9" s="147">
        <v>4</v>
      </c>
      <c r="B9" s="216">
        <v>205031</v>
      </c>
      <c r="C9" s="226" t="s">
        <v>165</v>
      </c>
      <c r="D9" s="227">
        <v>10590000</v>
      </c>
      <c r="E9" s="217">
        <v>10590000</v>
      </c>
      <c r="F9" s="102">
        <v>0</v>
      </c>
      <c r="G9" s="83">
        <v>3270</v>
      </c>
      <c r="H9" s="53">
        <v>2223</v>
      </c>
      <c r="I9" s="53">
        <v>0</v>
      </c>
      <c r="J9" s="53">
        <v>0</v>
      </c>
      <c r="K9" s="53">
        <v>0</v>
      </c>
      <c r="L9" s="53"/>
      <c r="M9" s="53"/>
      <c r="N9" s="53"/>
      <c r="O9" s="53"/>
      <c r="P9" s="53"/>
      <c r="Q9" s="53"/>
      <c r="R9" s="53"/>
      <c r="S9" s="53"/>
      <c r="T9" s="53"/>
      <c r="U9" s="228">
        <f t="shared" si="0"/>
        <v>0</v>
      </c>
    </row>
    <row r="10" spans="1:21" s="218" customFormat="1" ht="15.75" thickBot="1" x14ac:dyDescent="0.3">
      <c r="A10" s="229" t="s">
        <v>157</v>
      </c>
      <c r="B10" s="230"/>
      <c r="C10" s="231"/>
      <c r="D10" s="232">
        <f>SUM(D6:D9)</f>
        <v>19574790</v>
      </c>
      <c r="E10" s="233">
        <f>SUM(E6:E9)</f>
        <v>19574790</v>
      </c>
      <c r="F10" s="234">
        <f>SUM(F6:F9)</f>
        <v>0</v>
      </c>
      <c r="G10" s="212">
        <f>SUM(G6:G9)</f>
        <v>11314</v>
      </c>
      <c r="H10" s="169">
        <f>SUM(H6:H9)</f>
        <v>10267</v>
      </c>
      <c r="I10" s="169">
        <f>SUM(I6:I9)</f>
        <v>0</v>
      </c>
      <c r="J10" s="169">
        <f t="shared" ref="J10:U10" si="1">SUM(J6:J9)</f>
        <v>0</v>
      </c>
      <c r="K10" s="169">
        <f t="shared" si="1"/>
        <v>0</v>
      </c>
      <c r="L10" s="169">
        <f t="shared" si="1"/>
        <v>0</v>
      </c>
      <c r="M10" s="169">
        <f t="shared" si="1"/>
        <v>0</v>
      </c>
      <c r="N10" s="169">
        <f t="shared" si="1"/>
        <v>0</v>
      </c>
      <c r="O10" s="169">
        <f t="shared" si="1"/>
        <v>0</v>
      </c>
      <c r="P10" s="169">
        <f t="shared" si="1"/>
        <v>0</v>
      </c>
      <c r="Q10" s="169">
        <f t="shared" si="1"/>
        <v>0</v>
      </c>
      <c r="R10" s="169">
        <f t="shared" si="1"/>
        <v>0</v>
      </c>
      <c r="S10" s="169">
        <f t="shared" si="1"/>
        <v>0</v>
      </c>
      <c r="T10" s="169">
        <f t="shared" si="1"/>
        <v>0</v>
      </c>
      <c r="U10" s="170">
        <f t="shared" si="1"/>
        <v>0</v>
      </c>
    </row>
    <row r="11" spans="1:21" s="26" customFormat="1" ht="15" x14ac:dyDescent="0.25">
      <c r="D11" s="2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x14ac:dyDescent="0.2">
      <c r="D12" s="219"/>
    </row>
    <row r="13" spans="1:21" x14ac:dyDescent="0.2">
      <c r="D13" s="219"/>
    </row>
    <row r="14" spans="1:21" x14ac:dyDescent="0.2">
      <c r="D14" s="219"/>
    </row>
    <row r="15" spans="1:21" x14ac:dyDescent="0.2">
      <c r="D15" s="219"/>
    </row>
  </sheetData>
  <mergeCells count="9">
    <mergeCell ref="G4:U4"/>
    <mergeCell ref="A2:D2"/>
    <mergeCell ref="A10:C10"/>
    <mergeCell ref="D4:F4"/>
    <mergeCell ref="A1:C1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A039-AE6B-43D0-BA6C-32A82F6ED5F9}">
  <sheetPr>
    <tabColor rgb="FF00B050"/>
    <pageSetUpPr fitToPage="1"/>
  </sheetPr>
  <dimension ref="A1:U11"/>
  <sheetViews>
    <sheetView view="pageBreakPreview" zoomScaleNormal="100" zoomScaleSheetLayoutView="100" workbookViewId="0">
      <pane ySplit="5" topLeftCell="A6" activePane="bottomLeft" state="frozen"/>
      <selection pane="bottomLeft" activeCell="A2" sqref="A2:C2"/>
    </sheetView>
  </sheetViews>
  <sheetFormatPr baseColWidth="10" defaultRowHeight="14.25" x14ac:dyDescent="0.2"/>
  <cols>
    <col min="1" max="1" width="4.42578125" style="1" bestFit="1" customWidth="1"/>
    <col min="2" max="2" width="9.140625" style="1" customWidth="1"/>
    <col min="3" max="3" width="66.5703125" style="1" customWidth="1"/>
    <col min="4" max="4" width="20.85546875" style="1" customWidth="1"/>
    <col min="5" max="5" width="17.42578125" style="1" bestFit="1" customWidth="1"/>
    <col min="6" max="6" width="21.42578125" style="1" customWidth="1"/>
    <col min="7" max="7" width="12.28515625" style="1" customWidth="1"/>
    <col min="8" max="8" width="15.5703125" style="1" customWidth="1"/>
    <col min="9" max="20" width="15.5703125" style="1" hidden="1" customWidth="1"/>
    <col min="21" max="21" width="16.42578125" style="1" customWidth="1"/>
    <col min="22" max="16384" width="11.42578125" style="1"/>
  </cols>
  <sheetData>
    <row r="1" spans="1:21" s="13" customFormat="1" ht="15" customHeight="1" x14ac:dyDescent="0.2">
      <c r="A1" s="78" t="s">
        <v>0</v>
      </c>
      <c r="B1" s="78"/>
      <c r="C1" s="78"/>
      <c r="D1" s="12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s="13" customFormat="1" ht="15" customHeight="1" x14ac:dyDescent="0.2">
      <c r="A2" s="78" t="s">
        <v>166</v>
      </c>
      <c r="B2" s="78"/>
      <c r="C2" s="78"/>
      <c r="D2" s="12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s="13" customFormat="1" ht="15.75" customHeight="1" thickBot="1" x14ac:dyDescent="0.25">
      <c r="A3" s="78" t="s">
        <v>2</v>
      </c>
      <c r="B3" s="78"/>
      <c r="C3" s="78"/>
      <c r="D3" s="12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s="13" customFormat="1" ht="15.75" thickBot="1" x14ac:dyDescent="0.25">
      <c r="A4" s="71" t="s">
        <v>3</v>
      </c>
      <c r="B4" s="73" t="s">
        <v>4</v>
      </c>
      <c r="C4" s="249" t="s">
        <v>5</v>
      </c>
      <c r="D4" s="126" t="s">
        <v>206</v>
      </c>
      <c r="E4" s="127"/>
      <c r="F4" s="179"/>
      <c r="G4" s="89" t="s">
        <v>289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24"/>
    </row>
    <row r="5" spans="1:21" s="13" customFormat="1" ht="30.75" thickBot="1" x14ac:dyDescent="0.25">
      <c r="A5" s="72"/>
      <c r="B5" s="74"/>
      <c r="C5" s="250"/>
      <c r="D5" s="180" t="s">
        <v>205</v>
      </c>
      <c r="E5" s="125" t="s">
        <v>204</v>
      </c>
      <c r="F5" s="181" t="s">
        <v>268</v>
      </c>
      <c r="G5" s="205" t="s">
        <v>225</v>
      </c>
      <c r="H5" s="87" t="s">
        <v>204</v>
      </c>
      <c r="I5" s="87" t="s">
        <v>6</v>
      </c>
      <c r="J5" s="87" t="s">
        <v>7</v>
      </c>
      <c r="K5" s="87" t="s">
        <v>8</v>
      </c>
      <c r="L5" s="87" t="s">
        <v>9</v>
      </c>
      <c r="M5" s="87" t="s">
        <v>10</v>
      </c>
      <c r="N5" s="87" t="s">
        <v>11</v>
      </c>
      <c r="O5" s="87" t="s">
        <v>12</v>
      </c>
      <c r="P5" s="87" t="s">
        <v>13</v>
      </c>
      <c r="Q5" s="87" t="s">
        <v>14</v>
      </c>
      <c r="R5" s="87" t="s">
        <v>15</v>
      </c>
      <c r="S5" s="87" t="s">
        <v>16</v>
      </c>
      <c r="T5" s="87" t="s">
        <v>17</v>
      </c>
      <c r="U5" s="88" t="s">
        <v>268</v>
      </c>
    </row>
    <row r="6" spans="1:21" s="237" customFormat="1" ht="37.5" customHeight="1" x14ac:dyDescent="0.2">
      <c r="A6" s="235">
        <v>1</v>
      </c>
      <c r="B6" s="236">
        <v>130572</v>
      </c>
      <c r="C6" s="260" t="s">
        <v>171</v>
      </c>
      <c r="D6" s="261">
        <v>2000000</v>
      </c>
      <c r="E6" s="262">
        <v>2000000</v>
      </c>
      <c r="F6" s="84">
        <v>0</v>
      </c>
      <c r="G6" s="253">
        <v>2350</v>
      </c>
      <c r="H6" s="47">
        <v>2350</v>
      </c>
      <c r="I6" s="50">
        <v>0</v>
      </c>
      <c r="J6" s="50">
        <v>0</v>
      </c>
      <c r="K6" s="50">
        <v>0</v>
      </c>
      <c r="L6" s="50"/>
      <c r="M6" s="50"/>
      <c r="N6" s="50"/>
      <c r="O6" s="50"/>
      <c r="P6" s="50"/>
      <c r="Q6" s="50"/>
      <c r="R6" s="50"/>
      <c r="S6" s="50"/>
      <c r="T6" s="50"/>
      <c r="U6" s="55">
        <f>SUM(I6:T6)</f>
        <v>0</v>
      </c>
    </row>
    <row r="7" spans="1:21" s="237" customFormat="1" ht="37.5" customHeight="1" x14ac:dyDescent="0.2">
      <c r="A7" s="238">
        <v>2</v>
      </c>
      <c r="B7" s="239">
        <v>148405</v>
      </c>
      <c r="C7" s="251" t="s">
        <v>172</v>
      </c>
      <c r="D7" s="256">
        <v>2000000</v>
      </c>
      <c r="E7" s="242">
        <v>2000000</v>
      </c>
      <c r="F7" s="86">
        <v>0</v>
      </c>
      <c r="G7" s="254">
        <v>2350</v>
      </c>
      <c r="H7" s="48">
        <v>2350</v>
      </c>
      <c r="I7" s="51">
        <v>0</v>
      </c>
      <c r="J7" s="51">
        <v>0</v>
      </c>
      <c r="K7" s="51">
        <v>0</v>
      </c>
      <c r="L7" s="51"/>
      <c r="M7" s="51"/>
      <c r="N7" s="51"/>
      <c r="O7" s="51"/>
      <c r="P7" s="51"/>
      <c r="Q7" s="51"/>
      <c r="R7" s="51"/>
      <c r="S7" s="51"/>
      <c r="T7" s="51"/>
      <c r="U7" s="55">
        <f>SUM(I7:T7)</f>
        <v>0</v>
      </c>
    </row>
    <row r="8" spans="1:21" s="237" customFormat="1" ht="37.5" customHeight="1" x14ac:dyDescent="0.2">
      <c r="A8" s="238">
        <v>3</v>
      </c>
      <c r="B8" s="239">
        <v>148408</v>
      </c>
      <c r="C8" s="251" t="s">
        <v>173</v>
      </c>
      <c r="D8" s="256">
        <v>2000000</v>
      </c>
      <c r="E8" s="242">
        <v>2000000</v>
      </c>
      <c r="F8" s="86">
        <v>0</v>
      </c>
      <c r="G8" s="254">
        <v>2350</v>
      </c>
      <c r="H8" s="48">
        <v>2473</v>
      </c>
      <c r="I8" s="51">
        <v>0</v>
      </c>
      <c r="J8" s="51">
        <v>0</v>
      </c>
      <c r="K8" s="51">
        <v>0</v>
      </c>
      <c r="L8" s="51"/>
      <c r="M8" s="51"/>
      <c r="N8" s="51"/>
      <c r="O8" s="51"/>
      <c r="P8" s="51"/>
      <c r="Q8" s="51"/>
      <c r="R8" s="51"/>
      <c r="S8" s="51"/>
      <c r="T8" s="51"/>
      <c r="U8" s="55">
        <f>SUM(I8:T8)</f>
        <v>0</v>
      </c>
    </row>
    <row r="9" spans="1:21" s="13" customFormat="1" ht="37.5" customHeight="1" x14ac:dyDescent="0.2">
      <c r="A9" s="238">
        <v>4</v>
      </c>
      <c r="B9" s="239">
        <v>149702</v>
      </c>
      <c r="C9" s="251" t="s">
        <v>174</v>
      </c>
      <c r="D9" s="256">
        <v>2000000</v>
      </c>
      <c r="E9" s="242">
        <v>2000000</v>
      </c>
      <c r="F9" s="86">
        <v>0</v>
      </c>
      <c r="G9" s="254">
        <v>2350</v>
      </c>
      <c r="H9" s="48">
        <v>2350</v>
      </c>
      <c r="I9" s="51">
        <v>0</v>
      </c>
      <c r="J9" s="51">
        <v>0</v>
      </c>
      <c r="K9" s="51">
        <v>0</v>
      </c>
      <c r="L9" s="51"/>
      <c r="M9" s="51"/>
      <c r="N9" s="51"/>
      <c r="O9" s="51"/>
      <c r="P9" s="51"/>
      <c r="Q9" s="51"/>
      <c r="R9" s="51"/>
      <c r="S9" s="51"/>
      <c r="T9" s="51"/>
      <c r="U9" s="55">
        <f>SUM(I9:T9)</f>
        <v>0</v>
      </c>
    </row>
    <row r="10" spans="1:21" s="13" customFormat="1" ht="37.5" customHeight="1" thickBot="1" x14ac:dyDescent="0.25">
      <c r="A10" s="240">
        <v>5</v>
      </c>
      <c r="B10" s="241">
        <v>71361</v>
      </c>
      <c r="C10" s="252" t="s">
        <v>175</v>
      </c>
      <c r="D10" s="257">
        <v>2000000</v>
      </c>
      <c r="E10" s="243">
        <v>2000000</v>
      </c>
      <c r="F10" s="86">
        <v>0</v>
      </c>
      <c r="G10" s="254">
        <v>2350</v>
      </c>
      <c r="H10" s="48">
        <v>1825</v>
      </c>
      <c r="I10" s="51">
        <v>0</v>
      </c>
      <c r="J10" s="51">
        <v>0</v>
      </c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5">
        <f>SUM(I10:T10)</f>
        <v>0</v>
      </c>
    </row>
    <row r="11" spans="1:21" s="14" customFormat="1" ht="15.75" thickBot="1" x14ac:dyDescent="0.3">
      <c r="A11" s="244" t="s">
        <v>176</v>
      </c>
      <c r="B11" s="245"/>
      <c r="C11" s="245"/>
      <c r="D11" s="258">
        <f>D10+D9+D8+D7+D6</f>
        <v>10000000</v>
      </c>
      <c r="E11" s="246">
        <f>E10+E9+E8+E7+E6</f>
        <v>10000000</v>
      </c>
      <c r="F11" s="259">
        <f>F10+F9+F8+F7+F6</f>
        <v>0</v>
      </c>
      <c r="G11" s="255">
        <f>SUM(G6:G10)</f>
        <v>11750</v>
      </c>
      <c r="H11" s="247">
        <f>SUM(H6:H10)</f>
        <v>11348</v>
      </c>
      <c r="I11" s="247">
        <f>SUM(I6:I10)</f>
        <v>0</v>
      </c>
      <c r="J11" s="247">
        <f>SUM(J6:J10)</f>
        <v>0</v>
      </c>
      <c r="K11" s="247">
        <f>SUM(K6:K10)</f>
        <v>0</v>
      </c>
      <c r="L11" s="247">
        <f>SUM(L6:L10)</f>
        <v>0</v>
      </c>
      <c r="M11" s="247">
        <f>SUM(M6:M10)</f>
        <v>0</v>
      </c>
      <c r="N11" s="247">
        <f>SUM(N6:N10)</f>
        <v>0</v>
      </c>
      <c r="O11" s="247">
        <f>SUM(O6:O10)</f>
        <v>0</v>
      </c>
      <c r="P11" s="247">
        <f>SUM(P6:P10)</f>
        <v>0</v>
      </c>
      <c r="Q11" s="247">
        <f>SUM(Q6:Q10)</f>
        <v>0</v>
      </c>
      <c r="R11" s="247">
        <f>SUM(R6:R10)</f>
        <v>0</v>
      </c>
      <c r="S11" s="247">
        <f>SUM(S6:S10)</f>
        <v>0</v>
      </c>
      <c r="T11" s="247">
        <f>SUM(T6:T10)</f>
        <v>0</v>
      </c>
      <c r="U11" s="248">
        <f>SUM(U6:U10)</f>
        <v>0</v>
      </c>
    </row>
  </sheetData>
  <mergeCells count="9">
    <mergeCell ref="A11:C11"/>
    <mergeCell ref="A1:C1"/>
    <mergeCell ref="A2:C2"/>
    <mergeCell ref="A3:C3"/>
    <mergeCell ref="A4:A5"/>
    <mergeCell ref="B4:B5"/>
    <mergeCell ref="C4:C5"/>
    <mergeCell ref="G4:U4"/>
    <mergeCell ref="D4:F4"/>
  </mergeCells>
  <pageMargins left="0.7" right="0.7" top="0.75" bottom="0.75" header="0.3" footer="0.3"/>
  <pageSetup scale="4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86EC-C3FF-4387-8C49-DA19D6245BA8}">
  <sheetPr>
    <tabColor rgb="FF00B050"/>
  </sheetPr>
  <dimension ref="A1:U15"/>
  <sheetViews>
    <sheetView tabSelected="1" view="pageBreakPreview" topLeftCell="C2" zoomScale="70" zoomScaleNormal="53" zoomScaleSheetLayoutView="70" workbookViewId="0">
      <pane ySplit="5" topLeftCell="A7" activePane="bottomLeft" state="frozen"/>
      <selection activeCell="A2" sqref="A2"/>
      <selection pane="bottomLeft" activeCell="E8" sqref="E8"/>
    </sheetView>
  </sheetViews>
  <sheetFormatPr baseColWidth="10" defaultRowHeight="14.25" x14ac:dyDescent="0.2"/>
  <cols>
    <col min="1" max="1" width="6" style="5" customWidth="1"/>
    <col min="2" max="2" width="11.42578125" style="5"/>
    <col min="3" max="3" width="61.28515625" style="5" customWidth="1"/>
    <col min="4" max="4" width="25.140625" style="5" customWidth="1"/>
    <col min="5" max="8" width="18.85546875" style="34" customWidth="1"/>
    <col min="9" max="20" width="18.85546875" style="34" hidden="1" customWidth="1"/>
    <col min="21" max="21" width="18.85546875" style="34" customWidth="1"/>
    <col min="22" max="245" width="11.42578125" style="5"/>
    <col min="246" max="246" width="6" style="5" customWidth="1"/>
    <col min="247" max="247" width="11.42578125" style="5"/>
    <col min="248" max="248" width="28.42578125" style="5" customWidth="1"/>
    <col min="249" max="268" width="0" style="5" hidden="1" customWidth="1"/>
    <col min="269" max="269" width="27.28515625" style="5" customWidth="1"/>
    <col min="270" max="270" width="18.5703125" style="5" customWidth="1"/>
    <col min="271" max="271" width="6.5703125" style="5" bestFit="1" customWidth="1"/>
    <col min="272" max="273" width="18.5703125" style="5" customWidth="1"/>
    <col min="274" max="274" width="25.5703125" style="5" customWidth="1"/>
    <col min="275" max="276" width="19.5703125" style="5" customWidth="1"/>
    <col min="277" max="501" width="11.42578125" style="5"/>
    <col min="502" max="502" width="6" style="5" customWidth="1"/>
    <col min="503" max="503" width="11.42578125" style="5"/>
    <col min="504" max="504" width="28.42578125" style="5" customWidth="1"/>
    <col min="505" max="524" width="0" style="5" hidden="1" customWidth="1"/>
    <col min="525" max="525" width="27.28515625" style="5" customWidth="1"/>
    <col min="526" max="526" width="18.5703125" style="5" customWidth="1"/>
    <col min="527" max="527" width="6.5703125" style="5" bestFit="1" customWidth="1"/>
    <col min="528" max="529" width="18.5703125" style="5" customWidth="1"/>
    <col min="530" max="530" width="25.5703125" style="5" customWidth="1"/>
    <col min="531" max="532" width="19.5703125" style="5" customWidth="1"/>
    <col min="533" max="757" width="11.42578125" style="5"/>
    <col min="758" max="758" width="6" style="5" customWidth="1"/>
    <col min="759" max="759" width="11.42578125" style="5"/>
    <col min="760" max="760" width="28.42578125" style="5" customWidth="1"/>
    <col min="761" max="780" width="0" style="5" hidden="1" customWidth="1"/>
    <col min="781" max="781" width="27.28515625" style="5" customWidth="1"/>
    <col min="782" max="782" width="18.5703125" style="5" customWidth="1"/>
    <col min="783" max="783" width="6.5703125" style="5" bestFit="1" customWidth="1"/>
    <col min="784" max="785" width="18.5703125" style="5" customWidth="1"/>
    <col min="786" max="786" width="25.5703125" style="5" customWidth="1"/>
    <col min="787" max="788" width="19.5703125" style="5" customWidth="1"/>
    <col min="789" max="1013" width="11.42578125" style="5"/>
    <col min="1014" max="1014" width="6" style="5" customWidth="1"/>
    <col min="1015" max="1015" width="11.42578125" style="5"/>
    <col min="1016" max="1016" width="28.42578125" style="5" customWidth="1"/>
    <col min="1017" max="1036" width="0" style="5" hidden="1" customWidth="1"/>
    <col min="1037" max="1037" width="27.28515625" style="5" customWidth="1"/>
    <col min="1038" max="1038" width="18.5703125" style="5" customWidth="1"/>
    <col min="1039" max="1039" width="6.5703125" style="5" bestFit="1" customWidth="1"/>
    <col min="1040" max="1041" width="18.5703125" style="5" customWidth="1"/>
    <col min="1042" max="1042" width="25.5703125" style="5" customWidth="1"/>
    <col min="1043" max="1044" width="19.5703125" style="5" customWidth="1"/>
    <col min="1045" max="1269" width="11.42578125" style="5"/>
    <col min="1270" max="1270" width="6" style="5" customWidth="1"/>
    <col min="1271" max="1271" width="11.42578125" style="5"/>
    <col min="1272" max="1272" width="28.42578125" style="5" customWidth="1"/>
    <col min="1273" max="1292" width="0" style="5" hidden="1" customWidth="1"/>
    <col min="1293" max="1293" width="27.28515625" style="5" customWidth="1"/>
    <col min="1294" max="1294" width="18.5703125" style="5" customWidth="1"/>
    <col min="1295" max="1295" width="6.5703125" style="5" bestFit="1" customWidth="1"/>
    <col min="1296" max="1297" width="18.5703125" style="5" customWidth="1"/>
    <col min="1298" max="1298" width="25.5703125" style="5" customWidth="1"/>
    <col min="1299" max="1300" width="19.5703125" style="5" customWidth="1"/>
    <col min="1301" max="1525" width="11.42578125" style="5"/>
    <col min="1526" max="1526" width="6" style="5" customWidth="1"/>
    <col min="1527" max="1527" width="11.42578125" style="5"/>
    <col min="1528" max="1528" width="28.42578125" style="5" customWidth="1"/>
    <col min="1529" max="1548" width="0" style="5" hidden="1" customWidth="1"/>
    <col min="1549" max="1549" width="27.28515625" style="5" customWidth="1"/>
    <col min="1550" max="1550" width="18.5703125" style="5" customWidth="1"/>
    <col min="1551" max="1551" width="6.5703125" style="5" bestFit="1" customWidth="1"/>
    <col min="1552" max="1553" width="18.5703125" style="5" customWidth="1"/>
    <col min="1554" max="1554" width="25.5703125" style="5" customWidth="1"/>
    <col min="1555" max="1556" width="19.5703125" style="5" customWidth="1"/>
    <col min="1557" max="1781" width="11.42578125" style="5"/>
    <col min="1782" max="1782" width="6" style="5" customWidth="1"/>
    <col min="1783" max="1783" width="11.42578125" style="5"/>
    <col min="1784" max="1784" width="28.42578125" style="5" customWidth="1"/>
    <col min="1785" max="1804" width="0" style="5" hidden="1" customWidth="1"/>
    <col min="1805" max="1805" width="27.28515625" style="5" customWidth="1"/>
    <col min="1806" max="1806" width="18.5703125" style="5" customWidth="1"/>
    <col min="1807" max="1807" width="6.5703125" style="5" bestFit="1" customWidth="1"/>
    <col min="1808" max="1809" width="18.5703125" style="5" customWidth="1"/>
    <col min="1810" max="1810" width="25.5703125" style="5" customWidth="1"/>
    <col min="1811" max="1812" width="19.5703125" style="5" customWidth="1"/>
    <col min="1813" max="2037" width="11.42578125" style="5"/>
    <col min="2038" max="2038" width="6" style="5" customWidth="1"/>
    <col min="2039" max="2039" width="11.42578125" style="5"/>
    <col min="2040" max="2040" width="28.42578125" style="5" customWidth="1"/>
    <col min="2041" max="2060" width="0" style="5" hidden="1" customWidth="1"/>
    <col min="2061" max="2061" width="27.28515625" style="5" customWidth="1"/>
    <col min="2062" max="2062" width="18.5703125" style="5" customWidth="1"/>
    <col min="2063" max="2063" width="6.5703125" style="5" bestFit="1" customWidth="1"/>
    <col min="2064" max="2065" width="18.5703125" style="5" customWidth="1"/>
    <col min="2066" max="2066" width="25.5703125" style="5" customWidth="1"/>
    <col min="2067" max="2068" width="19.5703125" style="5" customWidth="1"/>
    <col min="2069" max="2293" width="11.42578125" style="5"/>
    <col min="2294" max="2294" width="6" style="5" customWidth="1"/>
    <col min="2295" max="2295" width="11.42578125" style="5"/>
    <col min="2296" max="2296" width="28.42578125" style="5" customWidth="1"/>
    <col min="2297" max="2316" width="0" style="5" hidden="1" customWidth="1"/>
    <col min="2317" max="2317" width="27.28515625" style="5" customWidth="1"/>
    <col min="2318" max="2318" width="18.5703125" style="5" customWidth="1"/>
    <col min="2319" max="2319" width="6.5703125" style="5" bestFit="1" customWidth="1"/>
    <col min="2320" max="2321" width="18.5703125" style="5" customWidth="1"/>
    <col min="2322" max="2322" width="25.5703125" style="5" customWidth="1"/>
    <col min="2323" max="2324" width="19.5703125" style="5" customWidth="1"/>
    <col min="2325" max="2549" width="11.42578125" style="5"/>
    <col min="2550" max="2550" width="6" style="5" customWidth="1"/>
    <col min="2551" max="2551" width="11.42578125" style="5"/>
    <col min="2552" max="2552" width="28.42578125" style="5" customWidth="1"/>
    <col min="2553" max="2572" width="0" style="5" hidden="1" customWidth="1"/>
    <col min="2573" max="2573" width="27.28515625" style="5" customWidth="1"/>
    <col min="2574" max="2574" width="18.5703125" style="5" customWidth="1"/>
    <col min="2575" max="2575" width="6.5703125" style="5" bestFit="1" customWidth="1"/>
    <col min="2576" max="2577" width="18.5703125" style="5" customWidth="1"/>
    <col min="2578" max="2578" width="25.5703125" style="5" customWidth="1"/>
    <col min="2579" max="2580" width="19.5703125" style="5" customWidth="1"/>
    <col min="2581" max="2805" width="11.42578125" style="5"/>
    <col min="2806" max="2806" width="6" style="5" customWidth="1"/>
    <col min="2807" max="2807" width="11.42578125" style="5"/>
    <col min="2808" max="2808" width="28.42578125" style="5" customWidth="1"/>
    <col min="2809" max="2828" width="0" style="5" hidden="1" customWidth="1"/>
    <col min="2829" max="2829" width="27.28515625" style="5" customWidth="1"/>
    <col min="2830" max="2830" width="18.5703125" style="5" customWidth="1"/>
    <col min="2831" max="2831" width="6.5703125" style="5" bestFit="1" customWidth="1"/>
    <col min="2832" max="2833" width="18.5703125" style="5" customWidth="1"/>
    <col min="2834" max="2834" width="25.5703125" style="5" customWidth="1"/>
    <col min="2835" max="2836" width="19.5703125" style="5" customWidth="1"/>
    <col min="2837" max="3061" width="11.42578125" style="5"/>
    <col min="3062" max="3062" width="6" style="5" customWidth="1"/>
    <col min="3063" max="3063" width="11.42578125" style="5"/>
    <col min="3064" max="3064" width="28.42578125" style="5" customWidth="1"/>
    <col min="3065" max="3084" width="0" style="5" hidden="1" customWidth="1"/>
    <col min="3085" max="3085" width="27.28515625" style="5" customWidth="1"/>
    <col min="3086" max="3086" width="18.5703125" style="5" customWidth="1"/>
    <col min="3087" max="3087" width="6.5703125" style="5" bestFit="1" customWidth="1"/>
    <col min="3088" max="3089" width="18.5703125" style="5" customWidth="1"/>
    <col min="3090" max="3090" width="25.5703125" style="5" customWidth="1"/>
    <col min="3091" max="3092" width="19.5703125" style="5" customWidth="1"/>
    <col min="3093" max="3317" width="11.42578125" style="5"/>
    <col min="3318" max="3318" width="6" style="5" customWidth="1"/>
    <col min="3319" max="3319" width="11.42578125" style="5"/>
    <col min="3320" max="3320" width="28.42578125" style="5" customWidth="1"/>
    <col min="3321" max="3340" width="0" style="5" hidden="1" customWidth="1"/>
    <col min="3341" max="3341" width="27.28515625" style="5" customWidth="1"/>
    <col min="3342" max="3342" width="18.5703125" style="5" customWidth="1"/>
    <col min="3343" max="3343" width="6.5703125" style="5" bestFit="1" customWidth="1"/>
    <col min="3344" max="3345" width="18.5703125" style="5" customWidth="1"/>
    <col min="3346" max="3346" width="25.5703125" style="5" customWidth="1"/>
    <col min="3347" max="3348" width="19.5703125" style="5" customWidth="1"/>
    <col min="3349" max="3573" width="11.42578125" style="5"/>
    <col min="3574" max="3574" width="6" style="5" customWidth="1"/>
    <col min="3575" max="3575" width="11.42578125" style="5"/>
    <col min="3576" max="3576" width="28.42578125" style="5" customWidth="1"/>
    <col min="3577" max="3596" width="0" style="5" hidden="1" customWidth="1"/>
    <col min="3597" max="3597" width="27.28515625" style="5" customWidth="1"/>
    <col min="3598" max="3598" width="18.5703125" style="5" customWidth="1"/>
    <col min="3599" max="3599" width="6.5703125" style="5" bestFit="1" customWidth="1"/>
    <col min="3600" max="3601" width="18.5703125" style="5" customWidth="1"/>
    <col min="3602" max="3602" width="25.5703125" style="5" customWidth="1"/>
    <col min="3603" max="3604" width="19.5703125" style="5" customWidth="1"/>
    <col min="3605" max="3829" width="11.42578125" style="5"/>
    <col min="3830" max="3830" width="6" style="5" customWidth="1"/>
    <col min="3831" max="3831" width="11.42578125" style="5"/>
    <col min="3832" max="3832" width="28.42578125" style="5" customWidth="1"/>
    <col min="3833" max="3852" width="0" style="5" hidden="1" customWidth="1"/>
    <col min="3853" max="3853" width="27.28515625" style="5" customWidth="1"/>
    <col min="3854" max="3854" width="18.5703125" style="5" customWidth="1"/>
    <col min="3855" max="3855" width="6.5703125" style="5" bestFit="1" customWidth="1"/>
    <col min="3856" max="3857" width="18.5703125" style="5" customWidth="1"/>
    <col min="3858" max="3858" width="25.5703125" style="5" customWidth="1"/>
    <col min="3859" max="3860" width="19.5703125" style="5" customWidth="1"/>
    <col min="3861" max="4085" width="11.42578125" style="5"/>
    <col min="4086" max="4086" width="6" style="5" customWidth="1"/>
    <col min="4087" max="4087" width="11.42578125" style="5"/>
    <col min="4088" max="4088" width="28.42578125" style="5" customWidth="1"/>
    <col min="4089" max="4108" width="0" style="5" hidden="1" customWidth="1"/>
    <col min="4109" max="4109" width="27.28515625" style="5" customWidth="1"/>
    <col min="4110" max="4110" width="18.5703125" style="5" customWidth="1"/>
    <col min="4111" max="4111" width="6.5703125" style="5" bestFit="1" customWidth="1"/>
    <col min="4112" max="4113" width="18.5703125" style="5" customWidth="1"/>
    <col min="4114" max="4114" width="25.5703125" style="5" customWidth="1"/>
    <col min="4115" max="4116" width="19.5703125" style="5" customWidth="1"/>
    <col min="4117" max="4341" width="11.42578125" style="5"/>
    <col min="4342" max="4342" width="6" style="5" customWidth="1"/>
    <col min="4343" max="4343" width="11.42578125" style="5"/>
    <col min="4344" max="4344" width="28.42578125" style="5" customWidth="1"/>
    <col min="4345" max="4364" width="0" style="5" hidden="1" customWidth="1"/>
    <col min="4365" max="4365" width="27.28515625" style="5" customWidth="1"/>
    <col min="4366" max="4366" width="18.5703125" style="5" customWidth="1"/>
    <col min="4367" max="4367" width="6.5703125" style="5" bestFit="1" customWidth="1"/>
    <col min="4368" max="4369" width="18.5703125" style="5" customWidth="1"/>
    <col min="4370" max="4370" width="25.5703125" style="5" customWidth="1"/>
    <col min="4371" max="4372" width="19.5703125" style="5" customWidth="1"/>
    <col min="4373" max="4597" width="11.42578125" style="5"/>
    <col min="4598" max="4598" width="6" style="5" customWidth="1"/>
    <col min="4599" max="4599" width="11.42578125" style="5"/>
    <col min="4600" max="4600" width="28.42578125" style="5" customWidth="1"/>
    <col min="4601" max="4620" width="0" style="5" hidden="1" customWidth="1"/>
    <col min="4621" max="4621" width="27.28515625" style="5" customWidth="1"/>
    <col min="4622" max="4622" width="18.5703125" style="5" customWidth="1"/>
    <col min="4623" max="4623" width="6.5703125" style="5" bestFit="1" customWidth="1"/>
    <col min="4624" max="4625" width="18.5703125" style="5" customWidth="1"/>
    <col min="4626" max="4626" width="25.5703125" style="5" customWidth="1"/>
    <col min="4627" max="4628" width="19.5703125" style="5" customWidth="1"/>
    <col min="4629" max="4853" width="11.42578125" style="5"/>
    <col min="4854" max="4854" width="6" style="5" customWidth="1"/>
    <col min="4855" max="4855" width="11.42578125" style="5"/>
    <col min="4856" max="4856" width="28.42578125" style="5" customWidth="1"/>
    <col min="4857" max="4876" width="0" style="5" hidden="1" customWidth="1"/>
    <col min="4877" max="4877" width="27.28515625" style="5" customWidth="1"/>
    <col min="4878" max="4878" width="18.5703125" style="5" customWidth="1"/>
    <col min="4879" max="4879" width="6.5703125" style="5" bestFit="1" customWidth="1"/>
    <col min="4880" max="4881" width="18.5703125" style="5" customWidth="1"/>
    <col min="4882" max="4882" width="25.5703125" style="5" customWidth="1"/>
    <col min="4883" max="4884" width="19.5703125" style="5" customWidth="1"/>
    <col min="4885" max="5109" width="11.42578125" style="5"/>
    <col min="5110" max="5110" width="6" style="5" customWidth="1"/>
    <col min="5111" max="5111" width="11.42578125" style="5"/>
    <col min="5112" max="5112" width="28.42578125" style="5" customWidth="1"/>
    <col min="5113" max="5132" width="0" style="5" hidden="1" customWidth="1"/>
    <col min="5133" max="5133" width="27.28515625" style="5" customWidth="1"/>
    <col min="5134" max="5134" width="18.5703125" style="5" customWidth="1"/>
    <col min="5135" max="5135" width="6.5703125" style="5" bestFit="1" customWidth="1"/>
    <col min="5136" max="5137" width="18.5703125" style="5" customWidth="1"/>
    <col min="5138" max="5138" width="25.5703125" style="5" customWidth="1"/>
    <col min="5139" max="5140" width="19.5703125" style="5" customWidth="1"/>
    <col min="5141" max="5365" width="11.42578125" style="5"/>
    <col min="5366" max="5366" width="6" style="5" customWidth="1"/>
    <col min="5367" max="5367" width="11.42578125" style="5"/>
    <col min="5368" max="5368" width="28.42578125" style="5" customWidth="1"/>
    <col min="5369" max="5388" width="0" style="5" hidden="1" customWidth="1"/>
    <col min="5389" max="5389" width="27.28515625" style="5" customWidth="1"/>
    <col min="5390" max="5390" width="18.5703125" style="5" customWidth="1"/>
    <col min="5391" max="5391" width="6.5703125" style="5" bestFit="1" customWidth="1"/>
    <col min="5392" max="5393" width="18.5703125" style="5" customWidth="1"/>
    <col min="5394" max="5394" width="25.5703125" style="5" customWidth="1"/>
    <col min="5395" max="5396" width="19.5703125" style="5" customWidth="1"/>
    <col min="5397" max="5621" width="11.42578125" style="5"/>
    <col min="5622" max="5622" width="6" style="5" customWidth="1"/>
    <col min="5623" max="5623" width="11.42578125" style="5"/>
    <col min="5624" max="5624" width="28.42578125" style="5" customWidth="1"/>
    <col min="5625" max="5644" width="0" style="5" hidden="1" customWidth="1"/>
    <col min="5645" max="5645" width="27.28515625" style="5" customWidth="1"/>
    <col min="5646" max="5646" width="18.5703125" style="5" customWidth="1"/>
    <col min="5647" max="5647" width="6.5703125" style="5" bestFit="1" customWidth="1"/>
    <col min="5648" max="5649" width="18.5703125" style="5" customWidth="1"/>
    <col min="5650" max="5650" width="25.5703125" style="5" customWidth="1"/>
    <col min="5651" max="5652" width="19.5703125" style="5" customWidth="1"/>
    <col min="5653" max="5877" width="11.42578125" style="5"/>
    <col min="5878" max="5878" width="6" style="5" customWidth="1"/>
    <col min="5879" max="5879" width="11.42578125" style="5"/>
    <col min="5880" max="5880" width="28.42578125" style="5" customWidth="1"/>
    <col min="5881" max="5900" width="0" style="5" hidden="1" customWidth="1"/>
    <col min="5901" max="5901" width="27.28515625" style="5" customWidth="1"/>
    <col min="5902" max="5902" width="18.5703125" style="5" customWidth="1"/>
    <col min="5903" max="5903" width="6.5703125" style="5" bestFit="1" customWidth="1"/>
    <col min="5904" max="5905" width="18.5703125" style="5" customWidth="1"/>
    <col min="5906" max="5906" width="25.5703125" style="5" customWidth="1"/>
    <col min="5907" max="5908" width="19.5703125" style="5" customWidth="1"/>
    <col min="5909" max="6133" width="11.42578125" style="5"/>
    <col min="6134" max="6134" width="6" style="5" customWidth="1"/>
    <col min="6135" max="6135" width="11.42578125" style="5"/>
    <col min="6136" max="6136" width="28.42578125" style="5" customWidth="1"/>
    <col min="6137" max="6156" width="0" style="5" hidden="1" customWidth="1"/>
    <col min="6157" max="6157" width="27.28515625" style="5" customWidth="1"/>
    <col min="6158" max="6158" width="18.5703125" style="5" customWidth="1"/>
    <col min="6159" max="6159" width="6.5703125" style="5" bestFit="1" customWidth="1"/>
    <col min="6160" max="6161" width="18.5703125" style="5" customWidth="1"/>
    <col min="6162" max="6162" width="25.5703125" style="5" customWidth="1"/>
    <col min="6163" max="6164" width="19.5703125" style="5" customWidth="1"/>
    <col min="6165" max="6389" width="11.42578125" style="5"/>
    <col min="6390" max="6390" width="6" style="5" customWidth="1"/>
    <col min="6391" max="6391" width="11.42578125" style="5"/>
    <col min="6392" max="6392" width="28.42578125" style="5" customWidth="1"/>
    <col min="6393" max="6412" width="0" style="5" hidden="1" customWidth="1"/>
    <col min="6413" max="6413" width="27.28515625" style="5" customWidth="1"/>
    <col min="6414" max="6414" width="18.5703125" style="5" customWidth="1"/>
    <col min="6415" max="6415" width="6.5703125" style="5" bestFit="1" customWidth="1"/>
    <col min="6416" max="6417" width="18.5703125" style="5" customWidth="1"/>
    <col min="6418" max="6418" width="25.5703125" style="5" customWidth="1"/>
    <col min="6419" max="6420" width="19.5703125" style="5" customWidth="1"/>
    <col min="6421" max="6645" width="11.42578125" style="5"/>
    <col min="6646" max="6646" width="6" style="5" customWidth="1"/>
    <col min="6647" max="6647" width="11.42578125" style="5"/>
    <col min="6648" max="6648" width="28.42578125" style="5" customWidth="1"/>
    <col min="6649" max="6668" width="0" style="5" hidden="1" customWidth="1"/>
    <col min="6669" max="6669" width="27.28515625" style="5" customWidth="1"/>
    <col min="6670" max="6670" width="18.5703125" style="5" customWidth="1"/>
    <col min="6671" max="6671" width="6.5703125" style="5" bestFit="1" customWidth="1"/>
    <col min="6672" max="6673" width="18.5703125" style="5" customWidth="1"/>
    <col min="6674" max="6674" width="25.5703125" style="5" customWidth="1"/>
    <col min="6675" max="6676" width="19.5703125" style="5" customWidth="1"/>
    <col min="6677" max="6901" width="11.42578125" style="5"/>
    <col min="6902" max="6902" width="6" style="5" customWidth="1"/>
    <col min="6903" max="6903" width="11.42578125" style="5"/>
    <col min="6904" max="6904" width="28.42578125" style="5" customWidth="1"/>
    <col min="6905" max="6924" width="0" style="5" hidden="1" customWidth="1"/>
    <col min="6925" max="6925" width="27.28515625" style="5" customWidth="1"/>
    <col min="6926" max="6926" width="18.5703125" style="5" customWidth="1"/>
    <col min="6927" max="6927" width="6.5703125" style="5" bestFit="1" customWidth="1"/>
    <col min="6928" max="6929" width="18.5703125" style="5" customWidth="1"/>
    <col min="6930" max="6930" width="25.5703125" style="5" customWidth="1"/>
    <col min="6931" max="6932" width="19.5703125" style="5" customWidth="1"/>
    <col min="6933" max="7157" width="11.42578125" style="5"/>
    <col min="7158" max="7158" width="6" style="5" customWidth="1"/>
    <col min="7159" max="7159" width="11.42578125" style="5"/>
    <col min="7160" max="7160" width="28.42578125" style="5" customWidth="1"/>
    <col min="7161" max="7180" width="0" style="5" hidden="1" customWidth="1"/>
    <col min="7181" max="7181" width="27.28515625" style="5" customWidth="1"/>
    <col min="7182" max="7182" width="18.5703125" style="5" customWidth="1"/>
    <col min="7183" max="7183" width="6.5703125" style="5" bestFit="1" customWidth="1"/>
    <col min="7184" max="7185" width="18.5703125" style="5" customWidth="1"/>
    <col min="7186" max="7186" width="25.5703125" style="5" customWidth="1"/>
    <col min="7187" max="7188" width="19.5703125" style="5" customWidth="1"/>
    <col min="7189" max="7413" width="11.42578125" style="5"/>
    <col min="7414" max="7414" width="6" style="5" customWidth="1"/>
    <col min="7415" max="7415" width="11.42578125" style="5"/>
    <col min="7416" max="7416" width="28.42578125" style="5" customWidth="1"/>
    <col min="7417" max="7436" width="0" style="5" hidden="1" customWidth="1"/>
    <col min="7437" max="7437" width="27.28515625" style="5" customWidth="1"/>
    <col min="7438" max="7438" width="18.5703125" style="5" customWidth="1"/>
    <col min="7439" max="7439" width="6.5703125" style="5" bestFit="1" customWidth="1"/>
    <col min="7440" max="7441" width="18.5703125" style="5" customWidth="1"/>
    <col min="7442" max="7442" width="25.5703125" style="5" customWidth="1"/>
    <col min="7443" max="7444" width="19.5703125" style="5" customWidth="1"/>
    <col min="7445" max="7669" width="11.42578125" style="5"/>
    <col min="7670" max="7670" width="6" style="5" customWidth="1"/>
    <col min="7671" max="7671" width="11.42578125" style="5"/>
    <col min="7672" max="7672" width="28.42578125" style="5" customWidth="1"/>
    <col min="7673" max="7692" width="0" style="5" hidden="1" customWidth="1"/>
    <col min="7693" max="7693" width="27.28515625" style="5" customWidth="1"/>
    <col min="7694" max="7694" width="18.5703125" style="5" customWidth="1"/>
    <col min="7695" max="7695" width="6.5703125" style="5" bestFit="1" customWidth="1"/>
    <col min="7696" max="7697" width="18.5703125" style="5" customWidth="1"/>
    <col min="7698" max="7698" width="25.5703125" style="5" customWidth="1"/>
    <col min="7699" max="7700" width="19.5703125" style="5" customWidth="1"/>
    <col min="7701" max="7925" width="11.42578125" style="5"/>
    <col min="7926" max="7926" width="6" style="5" customWidth="1"/>
    <col min="7927" max="7927" width="11.42578125" style="5"/>
    <col min="7928" max="7928" width="28.42578125" style="5" customWidth="1"/>
    <col min="7929" max="7948" width="0" style="5" hidden="1" customWidth="1"/>
    <col min="7949" max="7949" width="27.28515625" style="5" customWidth="1"/>
    <col min="7950" max="7950" width="18.5703125" style="5" customWidth="1"/>
    <col min="7951" max="7951" width="6.5703125" style="5" bestFit="1" customWidth="1"/>
    <col min="7952" max="7953" width="18.5703125" style="5" customWidth="1"/>
    <col min="7954" max="7954" width="25.5703125" style="5" customWidth="1"/>
    <col min="7955" max="7956" width="19.5703125" style="5" customWidth="1"/>
    <col min="7957" max="8181" width="11.42578125" style="5"/>
    <col min="8182" max="8182" width="6" style="5" customWidth="1"/>
    <col min="8183" max="8183" width="11.42578125" style="5"/>
    <col min="8184" max="8184" width="28.42578125" style="5" customWidth="1"/>
    <col min="8185" max="8204" width="0" style="5" hidden="1" customWidth="1"/>
    <col min="8205" max="8205" width="27.28515625" style="5" customWidth="1"/>
    <col min="8206" max="8206" width="18.5703125" style="5" customWidth="1"/>
    <col min="8207" max="8207" width="6.5703125" style="5" bestFit="1" customWidth="1"/>
    <col min="8208" max="8209" width="18.5703125" style="5" customWidth="1"/>
    <col min="8210" max="8210" width="25.5703125" style="5" customWidth="1"/>
    <col min="8211" max="8212" width="19.5703125" style="5" customWidth="1"/>
    <col min="8213" max="8437" width="11.42578125" style="5"/>
    <col min="8438" max="8438" width="6" style="5" customWidth="1"/>
    <col min="8439" max="8439" width="11.42578125" style="5"/>
    <col min="8440" max="8440" width="28.42578125" style="5" customWidth="1"/>
    <col min="8441" max="8460" width="0" style="5" hidden="1" customWidth="1"/>
    <col min="8461" max="8461" width="27.28515625" style="5" customWidth="1"/>
    <col min="8462" max="8462" width="18.5703125" style="5" customWidth="1"/>
    <col min="8463" max="8463" width="6.5703125" style="5" bestFit="1" customWidth="1"/>
    <col min="8464" max="8465" width="18.5703125" style="5" customWidth="1"/>
    <col min="8466" max="8466" width="25.5703125" style="5" customWidth="1"/>
    <col min="8467" max="8468" width="19.5703125" style="5" customWidth="1"/>
    <col min="8469" max="8693" width="11.42578125" style="5"/>
    <col min="8694" max="8694" width="6" style="5" customWidth="1"/>
    <col min="8695" max="8695" width="11.42578125" style="5"/>
    <col min="8696" max="8696" width="28.42578125" style="5" customWidth="1"/>
    <col min="8697" max="8716" width="0" style="5" hidden="1" customWidth="1"/>
    <col min="8717" max="8717" width="27.28515625" style="5" customWidth="1"/>
    <col min="8718" max="8718" width="18.5703125" style="5" customWidth="1"/>
    <col min="8719" max="8719" width="6.5703125" style="5" bestFit="1" customWidth="1"/>
    <col min="8720" max="8721" width="18.5703125" style="5" customWidth="1"/>
    <col min="8722" max="8722" width="25.5703125" style="5" customWidth="1"/>
    <col min="8723" max="8724" width="19.5703125" style="5" customWidth="1"/>
    <col min="8725" max="8949" width="11.42578125" style="5"/>
    <col min="8950" max="8950" width="6" style="5" customWidth="1"/>
    <col min="8951" max="8951" width="11.42578125" style="5"/>
    <col min="8952" max="8952" width="28.42578125" style="5" customWidth="1"/>
    <col min="8953" max="8972" width="0" style="5" hidden="1" customWidth="1"/>
    <col min="8973" max="8973" width="27.28515625" style="5" customWidth="1"/>
    <col min="8974" max="8974" width="18.5703125" style="5" customWidth="1"/>
    <col min="8975" max="8975" width="6.5703125" style="5" bestFit="1" customWidth="1"/>
    <col min="8976" max="8977" width="18.5703125" style="5" customWidth="1"/>
    <col min="8978" max="8978" width="25.5703125" style="5" customWidth="1"/>
    <col min="8979" max="8980" width="19.5703125" style="5" customWidth="1"/>
    <col min="8981" max="9205" width="11.42578125" style="5"/>
    <col min="9206" max="9206" width="6" style="5" customWidth="1"/>
    <col min="9207" max="9207" width="11.42578125" style="5"/>
    <col min="9208" max="9208" width="28.42578125" style="5" customWidth="1"/>
    <col min="9209" max="9228" width="0" style="5" hidden="1" customWidth="1"/>
    <col min="9229" max="9229" width="27.28515625" style="5" customWidth="1"/>
    <col min="9230" max="9230" width="18.5703125" style="5" customWidth="1"/>
    <col min="9231" max="9231" width="6.5703125" style="5" bestFit="1" customWidth="1"/>
    <col min="9232" max="9233" width="18.5703125" style="5" customWidth="1"/>
    <col min="9234" max="9234" width="25.5703125" style="5" customWidth="1"/>
    <col min="9235" max="9236" width="19.5703125" style="5" customWidth="1"/>
    <col min="9237" max="9461" width="11.42578125" style="5"/>
    <col min="9462" max="9462" width="6" style="5" customWidth="1"/>
    <col min="9463" max="9463" width="11.42578125" style="5"/>
    <col min="9464" max="9464" width="28.42578125" style="5" customWidth="1"/>
    <col min="9465" max="9484" width="0" style="5" hidden="1" customWidth="1"/>
    <col min="9485" max="9485" width="27.28515625" style="5" customWidth="1"/>
    <col min="9486" max="9486" width="18.5703125" style="5" customWidth="1"/>
    <col min="9487" max="9487" width="6.5703125" style="5" bestFit="1" customWidth="1"/>
    <col min="9488" max="9489" width="18.5703125" style="5" customWidth="1"/>
    <col min="9490" max="9490" width="25.5703125" style="5" customWidth="1"/>
    <col min="9491" max="9492" width="19.5703125" style="5" customWidth="1"/>
    <col min="9493" max="9717" width="11.42578125" style="5"/>
    <col min="9718" max="9718" width="6" style="5" customWidth="1"/>
    <col min="9719" max="9719" width="11.42578125" style="5"/>
    <col min="9720" max="9720" width="28.42578125" style="5" customWidth="1"/>
    <col min="9721" max="9740" width="0" style="5" hidden="1" customWidth="1"/>
    <col min="9741" max="9741" width="27.28515625" style="5" customWidth="1"/>
    <col min="9742" max="9742" width="18.5703125" style="5" customWidth="1"/>
    <col min="9743" max="9743" width="6.5703125" style="5" bestFit="1" customWidth="1"/>
    <col min="9744" max="9745" width="18.5703125" style="5" customWidth="1"/>
    <col min="9746" max="9746" width="25.5703125" style="5" customWidth="1"/>
    <col min="9747" max="9748" width="19.5703125" style="5" customWidth="1"/>
    <col min="9749" max="9973" width="11.42578125" style="5"/>
    <col min="9974" max="9974" width="6" style="5" customWidth="1"/>
    <col min="9975" max="9975" width="11.42578125" style="5"/>
    <col min="9976" max="9976" width="28.42578125" style="5" customWidth="1"/>
    <col min="9977" max="9996" width="0" style="5" hidden="1" customWidth="1"/>
    <col min="9997" max="9997" width="27.28515625" style="5" customWidth="1"/>
    <col min="9998" max="9998" width="18.5703125" style="5" customWidth="1"/>
    <col min="9999" max="9999" width="6.5703125" style="5" bestFit="1" customWidth="1"/>
    <col min="10000" max="10001" width="18.5703125" style="5" customWidth="1"/>
    <col min="10002" max="10002" width="25.5703125" style="5" customWidth="1"/>
    <col min="10003" max="10004" width="19.5703125" style="5" customWidth="1"/>
    <col min="10005" max="10229" width="11.42578125" style="5"/>
    <col min="10230" max="10230" width="6" style="5" customWidth="1"/>
    <col min="10231" max="10231" width="11.42578125" style="5"/>
    <col min="10232" max="10232" width="28.42578125" style="5" customWidth="1"/>
    <col min="10233" max="10252" width="0" style="5" hidden="1" customWidth="1"/>
    <col min="10253" max="10253" width="27.28515625" style="5" customWidth="1"/>
    <col min="10254" max="10254" width="18.5703125" style="5" customWidth="1"/>
    <col min="10255" max="10255" width="6.5703125" style="5" bestFit="1" customWidth="1"/>
    <col min="10256" max="10257" width="18.5703125" style="5" customWidth="1"/>
    <col min="10258" max="10258" width="25.5703125" style="5" customWidth="1"/>
    <col min="10259" max="10260" width="19.5703125" style="5" customWidth="1"/>
    <col min="10261" max="10485" width="11.42578125" style="5"/>
    <col min="10486" max="10486" width="6" style="5" customWidth="1"/>
    <col min="10487" max="10487" width="11.42578125" style="5"/>
    <col min="10488" max="10488" width="28.42578125" style="5" customWidth="1"/>
    <col min="10489" max="10508" width="0" style="5" hidden="1" customWidth="1"/>
    <col min="10509" max="10509" width="27.28515625" style="5" customWidth="1"/>
    <col min="10510" max="10510" width="18.5703125" style="5" customWidth="1"/>
    <col min="10511" max="10511" width="6.5703125" style="5" bestFit="1" customWidth="1"/>
    <col min="10512" max="10513" width="18.5703125" style="5" customWidth="1"/>
    <col min="10514" max="10514" width="25.5703125" style="5" customWidth="1"/>
    <col min="10515" max="10516" width="19.5703125" style="5" customWidth="1"/>
    <col min="10517" max="10741" width="11.42578125" style="5"/>
    <col min="10742" max="10742" width="6" style="5" customWidth="1"/>
    <col min="10743" max="10743" width="11.42578125" style="5"/>
    <col min="10744" max="10744" width="28.42578125" style="5" customWidth="1"/>
    <col min="10745" max="10764" width="0" style="5" hidden="1" customWidth="1"/>
    <col min="10765" max="10765" width="27.28515625" style="5" customWidth="1"/>
    <col min="10766" max="10766" width="18.5703125" style="5" customWidth="1"/>
    <col min="10767" max="10767" width="6.5703125" style="5" bestFit="1" customWidth="1"/>
    <col min="10768" max="10769" width="18.5703125" style="5" customWidth="1"/>
    <col min="10770" max="10770" width="25.5703125" style="5" customWidth="1"/>
    <col min="10771" max="10772" width="19.5703125" style="5" customWidth="1"/>
    <col min="10773" max="10997" width="11.42578125" style="5"/>
    <col min="10998" max="10998" width="6" style="5" customWidth="1"/>
    <col min="10999" max="10999" width="11.42578125" style="5"/>
    <col min="11000" max="11000" width="28.42578125" style="5" customWidth="1"/>
    <col min="11001" max="11020" width="0" style="5" hidden="1" customWidth="1"/>
    <col min="11021" max="11021" width="27.28515625" style="5" customWidth="1"/>
    <col min="11022" max="11022" width="18.5703125" style="5" customWidth="1"/>
    <col min="11023" max="11023" width="6.5703125" style="5" bestFit="1" customWidth="1"/>
    <col min="11024" max="11025" width="18.5703125" style="5" customWidth="1"/>
    <col min="11026" max="11026" width="25.5703125" style="5" customWidth="1"/>
    <col min="11027" max="11028" width="19.5703125" style="5" customWidth="1"/>
    <col min="11029" max="11253" width="11.42578125" style="5"/>
    <col min="11254" max="11254" width="6" style="5" customWidth="1"/>
    <col min="11255" max="11255" width="11.42578125" style="5"/>
    <col min="11256" max="11256" width="28.42578125" style="5" customWidth="1"/>
    <col min="11257" max="11276" width="0" style="5" hidden="1" customWidth="1"/>
    <col min="11277" max="11277" width="27.28515625" style="5" customWidth="1"/>
    <col min="11278" max="11278" width="18.5703125" style="5" customWidth="1"/>
    <col min="11279" max="11279" width="6.5703125" style="5" bestFit="1" customWidth="1"/>
    <col min="11280" max="11281" width="18.5703125" style="5" customWidth="1"/>
    <col min="11282" max="11282" width="25.5703125" style="5" customWidth="1"/>
    <col min="11283" max="11284" width="19.5703125" style="5" customWidth="1"/>
    <col min="11285" max="11509" width="11.42578125" style="5"/>
    <col min="11510" max="11510" width="6" style="5" customWidth="1"/>
    <col min="11511" max="11511" width="11.42578125" style="5"/>
    <col min="11512" max="11512" width="28.42578125" style="5" customWidth="1"/>
    <col min="11513" max="11532" width="0" style="5" hidden="1" customWidth="1"/>
    <col min="11533" max="11533" width="27.28515625" style="5" customWidth="1"/>
    <col min="11534" max="11534" width="18.5703125" style="5" customWidth="1"/>
    <col min="11535" max="11535" width="6.5703125" style="5" bestFit="1" customWidth="1"/>
    <col min="11536" max="11537" width="18.5703125" style="5" customWidth="1"/>
    <col min="11538" max="11538" width="25.5703125" style="5" customWidth="1"/>
    <col min="11539" max="11540" width="19.5703125" style="5" customWidth="1"/>
    <col min="11541" max="11765" width="11.42578125" style="5"/>
    <col min="11766" max="11766" width="6" style="5" customWidth="1"/>
    <col min="11767" max="11767" width="11.42578125" style="5"/>
    <col min="11768" max="11768" width="28.42578125" style="5" customWidth="1"/>
    <col min="11769" max="11788" width="0" style="5" hidden="1" customWidth="1"/>
    <col min="11789" max="11789" width="27.28515625" style="5" customWidth="1"/>
    <col min="11790" max="11790" width="18.5703125" style="5" customWidth="1"/>
    <col min="11791" max="11791" width="6.5703125" style="5" bestFit="1" customWidth="1"/>
    <col min="11792" max="11793" width="18.5703125" style="5" customWidth="1"/>
    <col min="11794" max="11794" width="25.5703125" style="5" customWidth="1"/>
    <col min="11795" max="11796" width="19.5703125" style="5" customWidth="1"/>
    <col min="11797" max="12021" width="11.42578125" style="5"/>
    <col min="12022" max="12022" width="6" style="5" customWidth="1"/>
    <col min="12023" max="12023" width="11.42578125" style="5"/>
    <col min="12024" max="12024" width="28.42578125" style="5" customWidth="1"/>
    <col min="12025" max="12044" width="0" style="5" hidden="1" customWidth="1"/>
    <col min="12045" max="12045" width="27.28515625" style="5" customWidth="1"/>
    <col min="12046" max="12046" width="18.5703125" style="5" customWidth="1"/>
    <col min="12047" max="12047" width="6.5703125" style="5" bestFit="1" customWidth="1"/>
    <col min="12048" max="12049" width="18.5703125" style="5" customWidth="1"/>
    <col min="12050" max="12050" width="25.5703125" style="5" customWidth="1"/>
    <col min="12051" max="12052" width="19.5703125" style="5" customWidth="1"/>
    <col min="12053" max="12277" width="11.42578125" style="5"/>
    <col min="12278" max="12278" width="6" style="5" customWidth="1"/>
    <col min="12279" max="12279" width="11.42578125" style="5"/>
    <col min="12280" max="12280" width="28.42578125" style="5" customWidth="1"/>
    <col min="12281" max="12300" width="0" style="5" hidden="1" customWidth="1"/>
    <col min="12301" max="12301" width="27.28515625" style="5" customWidth="1"/>
    <col min="12302" max="12302" width="18.5703125" style="5" customWidth="1"/>
    <col min="12303" max="12303" width="6.5703125" style="5" bestFit="1" customWidth="1"/>
    <col min="12304" max="12305" width="18.5703125" style="5" customWidth="1"/>
    <col min="12306" max="12306" width="25.5703125" style="5" customWidth="1"/>
    <col min="12307" max="12308" width="19.5703125" style="5" customWidth="1"/>
    <col min="12309" max="12533" width="11.42578125" style="5"/>
    <col min="12534" max="12534" width="6" style="5" customWidth="1"/>
    <col min="12535" max="12535" width="11.42578125" style="5"/>
    <col min="12536" max="12536" width="28.42578125" style="5" customWidth="1"/>
    <col min="12537" max="12556" width="0" style="5" hidden="1" customWidth="1"/>
    <col min="12557" max="12557" width="27.28515625" style="5" customWidth="1"/>
    <col min="12558" max="12558" width="18.5703125" style="5" customWidth="1"/>
    <col min="12559" max="12559" width="6.5703125" style="5" bestFit="1" customWidth="1"/>
    <col min="12560" max="12561" width="18.5703125" style="5" customWidth="1"/>
    <col min="12562" max="12562" width="25.5703125" style="5" customWidth="1"/>
    <col min="12563" max="12564" width="19.5703125" style="5" customWidth="1"/>
    <col min="12565" max="12789" width="11.42578125" style="5"/>
    <col min="12790" max="12790" width="6" style="5" customWidth="1"/>
    <col min="12791" max="12791" width="11.42578125" style="5"/>
    <col min="12792" max="12792" width="28.42578125" style="5" customWidth="1"/>
    <col min="12793" max="12812" width="0" style="5" hidden="1" customWidth="1"/>
    <col min="12813" max="12813" width="27.28515625" style="5" customWidth="1"/>
    <col min="12814" max="12814" width="18.5703125" style="5" customWidth="1"/>
    <col min="12815" max="12815" width="6.5703125" style="5" bestFit="1" customWidth="1"/>
    <col min="12816" max="12817" width="18.5703125" style="5" customWidth="1"/>
    <col min="12818" max="12818" width="25.5703125" style="5" customWidth="1"/>
    <col min="12819" max="12820" width="19.5703125" style="5" customWidth="1"/>
    <col min="12821" max="13045" width="11.42578125" style="5"/>
    <col min="13046" max="13046" width="6" style="5" customWidth="1"/>
    <col min="13047" max="13047" width="11.42578125" style="5"/>
    <col min="13048" max="13048" width="28.42578125" style="5" customWidth="1"/>
    <col min="13049" max="13068" width="0" style="5" hidden="1" customWidth="1"/>
    <col min="13069" max="13069" width="27.28515625" style="5" customWidth="1"/>
    <col min="13070" max="13070" width="18.5703125" style="5" customWidth="1"/>
    <col min="13071" max="13071" width="6.5703125" style="5" bestFit="1" customWidth="1"/>
    <col min="13072" max="13073" width="18.5703125" style="5" customWidth="1"/>
    <col min="13074" max="13074" width="25.5703125" style="5" customWidth="1"/>
    <col min="13075" max="13076" width="19.5703125" style="5" customWidth="1"/>
    <col min="13077" max="13301" width="11.42578125" style="5"/>
    <col min="13302" max="13302" width="6" style="5" customWidth="1"/>
    <col min="13303" max="13303" width="11.42578125" style="5"/>
    <col min="13304" max="13304" width="28.42578125" style="5" customWidth="1"/>
    <col min="13305" max="13324" width="0" style="5" hidden="1" customWidth="1"/>
    <col min="13325" max="13325" width="27.28515625" style="5" customWidth="1"/>
    <col min="13326" max="13326" width="18.5703125" style="5" customWidth="1"/>
    <col min="13327" max="13327" width="6.5703125" style="5" bestFit="1" customWidth="1"/>
    <col min="13328" max="13329" width="18.5703125" style="5" customWidth="1"/>
    <col min="13330" max="13330" width="25.5703125" style="5" customWidth="1"/>
    <col min="13331" max="13332" width="19.5703125" style="5" customWidth="1"/>
    <col min="13333" max="13557" width="11.42578125" style="5"/>
    <col min="13558" max="13558" width="6" style="5" customWidth="1"/>
    <col min="13559" max="13559" width="11.42578125" style="5"/>
    <col min="13560" max="13560" width="28.42578125" style="5" customWidth="1"/>
    <col min="13561" max="13580" width="0" style="5" hidden="1" customWidth="1"/>
    <col min="13581" max="13581" width="27.28515625" style="5" customWidth="1"/>
    <col min="13582" max="13582" width="18.5703125" style="5" customWidth="1"/>
    <col min="13583" max="13583" width="6.5703125" style="5" bestFit="1" customWidth="1"/>
    <col min="13584" max="13585" width="18.5703125" style="5" customWidth="1"/>
    <col min="13586" max="13586" width="25.5703125" style="5" customWidth="1"/>
    <col min="13587" max="13588" width="19.5703125" style="5" customWidth="1"/>
    <col min="13589" max="13813" width="11.42578125" style="5"/>
    <col min="13814" max="13814" width="6" style="5" customWidth="1"/>
    <col min="13815" max="13815" width="11.42578125" style="5"/>
    <col min="13816" max="13816" width="28.42578125" style="5" customWidth="1"/>
    <col min="13817" max="13836" width="0" style="5" hidden="1" customWidth="1"/>
    <col min="13837" max="13837" width="27.28515625" style="5" customWidth="1"/>
    <col min="13838" max="13838" width="18.5703125" style="5" customWidth="1"/>
    <col min="13839" max="13839" width="6.5703125" style="5" bestFit="1" customWidth="1"/>
    <col min="13840" max="13841" width="18.5703125" style="5" customWidth="1"/>
    <col min="13842" max="13842" width="25.5703125" style="5" customWidth="1"/>
    <col min="13843" max="13844" width="19.5703125" style="5" customWidth="1"/>
    <col min="13845" max="14069" width="11.42578125" style="5"/>
    <col min="14070" max="14070" width="6" style="5" customWidth="1"/>
    <col min="14071" max="14071" width="11.42578125" style="5"/>
    <col min="14072" max="14072" width="28.42578125" style="5" customWidth="1"/>
    <col min="14073" max="14092" width="0" style="5" hidden="1" customWidth="1"/>
    <col min="14093" max="14093" width="27.28515625" style="5" customWidth="1"/>
    <col min="14094" max="14094" width="18.5703125" style="5" customWidth="1"/>
    <col min="14095" max="14095" width="6.5703125" style="5" bestFit="1" customWidth="1"/>
    <col min="14096" max="14097" width="18.5703125" style="5" customWidth="1"/>
    <col min="14098" max="14098" width="25.5703125" style="5" customWidth="1"/>
    <col min="14099" max="14100" width="19.5703125" style="5" customWidth="1"/>
    <col min="14101" max="14325" width="11.42578125" style="5"/>
    <col min="14326" max="14326" width="6" style="5" customWidth="1"/>
    <col min="14327" max="14327" width="11.42578125" style="5"/>
    <col min="14328" max="14328" width="28.42578125" style="5" customWidth="1"/>
    <col min="14329" max="14348" width="0" style="5" hidden="1" customWidth="1"/>
    <col min="14349" max="14349" width="27.28515625" style="5" customWidth="1"/>
    <col min="14350" max="14350" width="18.5703125" style="5" customWidth="1"/>
    <col min="14351" max="14351" width="6.5703125" style="5" bestFit="1" customWidth="1"/>
    <col min="14352" max="14353" width="18.5703125" style="5" customWidth="1"/>
    <col min="14354" max="14354" width="25.5703125" style="5" customWidth="1"/>
    <col min="14355" max="14356" width="19.5703125" style="5" customWidth="1"/>
    <col min="14357" max="14581" width="11.42578125" style="5"/>
    <col min="14582" max="14582" width="6" style="5" customWidth="1"/>
    <col min="14583" max="14583" width="11.42578125" style="5"/>
    <col min="14584" max="14584" width="28.42578125" style="5" customWidth="1"/>
    <col min="14585" max="14604" width="0" style="5" hidden="1" customWidth="1"/>
    <col min="14605" max="14605" width="27.28515625" style="5" customWidth="1"/>
    <col min="14606" max="14606" width="18.5703125" style="5" customWidth="1"/>
    <col min="14607" max="14607" width="6.5703125" style="5" bestFit="1" customWidth="1"/>
    <col min="14608" max="14609" width="18.5703125" style="5" customWidth="1"/>
    <col min="14610" max="14610" width="25.5703125" style="5" customWidth="1"/>
    <col min="14611" max="14612" width="19.5703125" style="5" customWidth="1"/>
    <col min="14613" max="14837" width="11.42578125" style="5"/>
    <col min="14838" max="14838" width="6" style="5" customWidth="1"/>
    <col min="14839" max="14839" width="11.42578125" style="5"/>
    <col min="14840" max="14840" width="28.42578125" style="5" customWidth="1"/>
    <col min="14841" max="14860" width="0" style="5" hidden="1" customWidth="1"/>
    <col min="14861" max="14861" width="27.28515625" style="5" customWidth="1"/>
    <col min="14862" max="14862" width="18.5703125" style="5" customWidth="1"/>
    <col min="14863" max="14863" width="6.5703125" style="5" bestFit="1" customWidth="1"/>
    <col min="14864" max="14865" width="18.5703125" style="5" customWidth="1"/>
    <col min="14866" max="14866" width="25.5703125" style="5" customWidth="1"/>
    <col min="14867" max="14868" width="19.5703125" style="5" customWidth="1"/>
    <col min="14869" max="15093" width="11.42578125" style="5"/>
    <col min="15094" max="15094" width="6" style="5" customWidth="1"/>
    <col min="15095" max="15095" width="11.42578125" style="5"/>
    <col min="15096" max="15096" width="28.42578125" style="5" customWidth="1"/>
    <col min="15097" max="15116" width="0" style="5" hidden="1" customWidth="1"/>
    <col min="15117" max="15117" width="27.28515625" style="5" customWidth="1"/>
    <col min="15118" max="15118" width="18.5703125" style="5" customWidth="1"/>
    <col min="15119" max="15119" width="6.5703125" style="5" bestFit="1" customWidth="1"/>
    <col min="15120" max="15121" width="18.5703125" style="5" customWidth="1"/>
    <col min="15122" max="15122" width="25.5703125" style="5" customWidth="1"/>
    <col min="15123" max="15124" width="19.5703125" style="5" customWidth="1"/>
    <col min="15125" max="15349" width="11.42578125" style="5"/>
    <col min="15350" max="15350" width="6" style="5" customWidth="1"/>
    <col min="15351" max="15351" width="11.42578125" style="5"/>
    <col min="15352" max="15352" width="28.42578125" style="5" customWidth="1"/>
    <col min="15353" max="15372" width="0" style="5" hidden="1" customWidth="1"/>
    <col min="15373" max="15373" width="27.28515625" style="5" customWidth="1"/>
    <col min="15374" max="15374" width="18.5703125" style="5" customWidth="1"/>
    <col min="15375" max="15375" width="6.5703125" style="5" bestFit="1" customWidth="1"/>
    <col min="15376" max="15377" width="18.5703125" style="5" customWidth="1"/>
    <col min="15378" max="15378" width="25.5703125" style="5" customWidth="1"/>
    <col min="15379" max="15380" width="19.5703125" style="5" customWidth="1"/>
    <col min="15381" max="15605" width="11.42578125" style="5"/>
    <col min="15606" max="15606" width="6" style="5" customWidth="1"/>
    <col min="15607" max="15607" width="11.42578125" style="5"/>
    <col min="15608" max="15608" width="28.42578125" style="5" customWidth="1"/>
    <col min="15609" max="15628" width="0" style="5" hidden="1" customWidth="1"/>
    <col min="15629" max="15629" width="27.28515625" style="5" customWidth="1"/>
    <col min="15630" max="15630" width="18.5703125" style="5" customWidth="1"/>
    <col min="15631" max="15631" width="6.5703125" style="5" bestFit="1" customWidth="1"/>
    <col min="15632" max="15633" width="18.5703125" style="5" customWidth="1"/>
    <col min="15634" max="15634" width="25.5703125" style="5" customWidth="1"/>
    <col min="15635" max="15636" width="19.5703125" style="5" customWidth="1"/>
    <col min="15637" max="15861" width="11.42578125" style="5"/>
    <col min="15862" max="15862" width="6" style="5" customWidth="1"/>
    <col min="15863" max="15863" width="11.42578125" style="5"/>
    <col min="15864" max="15864" width="28.42578125" style="5" customWidth="1"/>
    <col min="15865" max="15884" width="0" style="5" hidden="1" customWidth="1"/>
    <col min="15885" max="15885" width="27.28515625" style="5" customWidth="1"/>
    <col min="15886" max="15886" width="18.5703125" style="5" customWidth="1"/>
    <col min="15887" max="15887" width="6.5703125" style="5" bestFit="1" customWidth="1"/>
    <col min="15888" max="15889" width="18.5703125" style="5" customWidth="1"/>
    <col min="15890" max="15890" width="25.5703125" style="5" customWidth="1"/>
    <col min="15891" max="15892" width="19.5703125" style="5" customWidth="1"/>
    <col min="15893" max="16117" width="11.42578125" style="5"/>
    <col min="16118" max="16118" width="6" style="5" customWidth="1"/>
    <col min="16119" max="16119" width="11.42578125" style="5"/>
    <col min="16120" max="16120" width="28.42578125" style="5" customWidth="1"/>
    <col min="16121" max="16140" width="0" style="5" hidden="1" customWidth="1"/>
    <col min="16141" max="16141" width="27.28515625" style="5" customWidth="1"/>
    <col min="16142" max="16142" width="18.5703125" style="5" customWidth="1"/>
    <col min="16143" max="16143" width="6.5703125" style="5" bestFit="1" customWidth="1"/>
    <col min="16144" max="16145" width="18.5703125" style="5" customWidth="1"/>
    <col min="16146" max="16146" width="25.5703125" style="5" customWidth="1"/>
    <col min="16147" max="16148" width="19.5703125" style="5" customWidth="1"/>
    <col min="16149" max="16384" width="11.42578125" style="5"/>
  </cols>
  <sheetData>
    <row r="1" spans="1:21" s="5" customFormat="1" ht="15" customHeight="1" x14ac:dyDescent="0.2">
      <c r="A1" s="75" t="s">
        <v>0</v>
      </c>
      <c r="B1" s="75"/>
      <c r="C1" s="75"/>
      <c r="D1" s="7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s="5" customFormat="1" ht="15" customHeight="1" x14ac:dyDescent="0.2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s="5" customFormat="1" ht="15" customHeight="1" x14ac:dyDescent="0.2">
      <c r="A3" s="75" t="s">
        <v>290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s="5" customFormat="1" ht="15.75" customHeight="1" thickBot="1" x14ac:dyDescent="0.25">
      <c r="A4" s="75" t="s">
        <v>2</v>
      </c>
      <c r="B4" s="75"/>
      <c r="C4" s="75"/>
      <c r="D4" s="7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5" customFormat="1" ht="25.5" customHeight="1" thickBot="1" x14ac:dyDescent="0.25">
      <c r="A5" s="76" t="s">
        <v>3</v>
      </c>
      <c r="B5" s="188" t="s">
        <v>4</v>
      </c>
      <c r="C5" s="189" t="s">
        <v>5</v>
      </c>
      <c r="D5" s="195" t="s">
        <v>206</v>
      </c>
      <c r="E5" s="196"/>
      <c r="F5" s="197"/>
      <c r="G5" s="192" t="s">
        <v>208</v>
      </c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4"/>
    </row>
    <row r="6" spans="1:21" s="5" customFormat="1" ht="42.75" customHeight="1" thickBot="1" x14ac:dyDescent="0.25">
      <c r="A6" s="77"/>
      <c r="B6" s="190"/>
      <c r="C6" s="191"/>
      <c r="D6" s="180" t="s">
        <v>205</v>
      </c>
      <c r="E6" s="125" t="s">
        <v>204</v>
      </c>
      <c r="F6" s="181" t="s">
        <v>268</v>
      </c>
      <c r="G6" s="93" t="s">
        <v>225</v>
      </c>
      <c r="H6" s="93" t="s">
        <v>204</v>
      </c>
      <c r="I6" s="93" t="s">
        <v>6</v>
      </c>
      <c r="J6" s="93" t="s">
        <v>7</v>
      </c>
      <c r="K6" s="93" t="s">
        <v>8</v>
      </c>
      <c r="L6" s="93" t="s">
        <v>9</v>
      </c>
      <c r="M6" s="93" t="s">
        <v>10</v>
      </c>
      <c r="N6" s="93" t="s">
        <v>11</v>
      </c>
      <c r="O6" s="93" t="s">
        <v>12</v>
      </c>
      <c r="P6" s="93" t="s">
        <v>13</v>
      </c>
      <c r="Q6" s="93" t="s">
        <v>14</v>
      </c>
      <c r="R6" s="93" t="s">
        <v>15</v>
      </c>
      <c r="S6" s="93" t="s">
        <v>16</v>
      </c>
      <c r="T6" s="93" t="s">
        <v>17</v>
      </c>
      <c r="U6" s="94" t="s">
        <v>207</v>
      </c>
    </row>
    <row r="7" spans="1:21" s="5" customFormat="1" ht="62.25" customHeight="1" x14ac:dyDescent="0.2">
      <c r="A7" s="267">
        <v>1</v>
      </c>
      <c r="B7" s="268">
        <v>58761</v>
      </c>
      <c r="C7" s="269" t="s">
        <v>158</v>
      </c>
      <c r="D7" s="263">
        <v>8564037</v>
      </c>
      <c r="E7" s="44">
        <v>6928032</v>
      </c>
      <c r="F7" s="84">
        <v>0</v>
      </c>
      <c r="G7" s="50">
        <v>810</v>
      </c>
      <c r="H7" s="50">
        <v>655</v>
      </c>
      <c r="I7" s="50">
        <v>0</v>
      </c>
      <c r="J7" s="50">
        <v>0</v>
      </c>
      <c r="K7" s="50">
        <v>0</v>
      </c>
      <c r="L7" s="50"/>
      <c r="M7" s="50"/>
      <c r="N7" s="50"/>
      <c r="O7" s="50"/>
      <c r="P7" s="50"/>
      <c r="Q7" s="50"/>
      <c r="R7" s="50"/>
      <c r="S7" s="50"/>
      <c r="T7" s="50"/>
      <c r="U7" s="55">
        <f>SUM(I7:T7)</f>
        <v>0</v>
      </c>
    </row>
    <row r="8" spans="1:21" s="5" customFormat="1" ht="62.25" customHeight="1" x14ac:dyDescent="0.2">
      <c r="A8" s="270">
        <v>2</v>
      </c>
      <c r="B8" s="271">
        <v>171980</v>
      </c>
      <c r="C8" s="272" t="s">
        <v>159</v>
      </c>
      <c r="D8" s="264">
        <v>2275992</v>
      </c>
      <c r="E8" s="45">
        <v>2275992</v>
      </c>
      <c r="F8" s="86">
        <v>0</v>
      </c>
      <c r="G8" s="51">
        <v>153</v>
      </c>
      <c r="H8" s="51">
        <v>153.01</v>
      </c>
      <c r="I8" s="51">
        <v>0</v>
      </c>
      <c r="J8" s="51">
        <v>0</v>
      </c>
      <c r="K8" s="51">
        <v>0</v>
      </c>
      <c r="L8" s="51"/>
      <c r="M8" s="51"/>
      <c r="N8" s="51"/>
      <c r="O8" s="51"/>
      <c r="P8" s="51"/>
      <c r="Q8" s="51"/>
      <c r="R8" s="51"/>
      <c r="S8" s="51"/>
      <c r="T8" s="51"/>
      <c r="U8" s="54">
        <f>SUM(I8:T8)</f>
        <v>0</v>
      </c>
    </row>
    <row r="9" spans="1:21" s="5" customFormat="1" ht="62.25" customHeight="1" thickBot="1" x14ac:dyDescent="0.25">
      <c r="A9" s="273">
        <v>3</v>
      </c>
      <c r="B9" s="274">
        <v>184337</v>
      </c>
      <c r="C9" s="275" t="s">
        <v>160</v>
      </c>
      <c r="D9" s="265">
        <v>842402</v>
      </c>
      <c r="E9" s="46">
        <v>2478407</v>
      </c>
      <c r="F9" s="86">
        <v>0</v>
      </c>
      <c r="G9" s="51">
        <v>53</v>
      </c>
      <c r="H9" s="51">
        <v>208</v>
      </c>
      <c r="I9" s="51">
        <v>0</v>
      </c>
      <c r="J9" s="51">
        <v>0</v>
      </c>
      <c r="K9" s="51">
        <v>0</v>
      </c>
      <c r="L9" s="51"/>
      <c r="M9" s="51"/>
      <c r="N9" s="51"/>
      <c r="O9" s="51"/>
      <c r="P9" s="51"/>
      <c r="Q9" s="51"/>
      <c r="R9" s="51"/>
      <c r="S9" s="51"/>
      <c r="T9" s="51"/>
      <c r="U9" s="54">
        <f>SUM(I9:T9)</f>
        <v>0</v>
      </c>
    </row>
    <row r="10" spans="1:21" s="218" customFormat="1" ht="15.75" thickBot="1" x14ac:dyDescent="0.3">
      <c r="A10" s="276" t="s">
        <v>157</v>
      </c>
      <c r="B10" s="277"/>
      <c r="C10" s="277"/>
      <c r="D10" s="278">
        <f>SUM(D7:D9)</f>
        <v>11682431</v>
      </c>
      <c r="E10" s="279">
        <f>SUM(E7:E9)</f>
        <v>11682431</v>
      </c>
      <c r="F10" s="234">
        <f>SUM(F7:F9)</f>
        <v>0</v>
      </c>
      <c r="G10" s="266">
        <f>SUM(G7:G9)</f>
        <v>1016</v>
      </c>
      <c r="H10" s="266">
        <f>SUM(H7:H9)</f>
        <v>1016.01</v>
      </c>
      <c r="I10" s="266">
        <f>SUM(I7:I9)</f>
        <v>0</v>
      </c>
      <c r="J10" s="266">
        <f t="shared" ref="J10:U10" si="0">SUM(J7:J9)</f>
        <v>0</v>
      </c>
      <c r="K10" s="266">
        <f t="shared" si="0"/>
        <v>0</v>
      </c>
      <c r="L10" s="266">
        <f t="shared" si="0"/>
        <v>0</v>
      </c>
      <c r="M10" s="266">
        <f t="shared" si="0"/>
        <v>0</v>
      </c>
      <c r="N10" s="266">
        <f t="shared" si="0"/>
        <v>0</v>
      </c>
      <c r="O10" s="266">
        <f t="shared" si="0"/>
        <v>0</v>
      </c>
      <c r="P10" s="266">
        <f t="shared" si="0"/>
        <v>0</v>
      </c>
      <c r="Q10" s="266">
        <f t="shared" si="0"/>
        <v>0</v>
      </c>
      <c r="R10" s="266">
        <f t="shared" si="0"/>
        <v>0</v>
      </c>
      <c r="S10" s="266">
        <f t="shared" si="0"/>
        <v>0</v>
      </c>
      <c r="T10" s="266">
        <f t="shared" si="0"/>
        <v>0</v>
      </c>
      <c r="U10" s="266">
        <f t="shared" si="0"/>
        <v>0</v>
      </c>
    </row>
    <row r="11" spans="1:21" s="26" customFormat="1" ht="15" x14ac:dyDescent="0.25">
      <c r="D11" s="2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s="5" customFormat="1" x14ac:dyDescent="0.2">
      <c r="D12" s="21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s="5" customFormat="1" x14ac:dyDescent="0.2">
      <c r="D13" s="21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s="5" customFormat="1" x14ac:dyDescent="0.2">
      <c r="D14" s="21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s="5" customFormat="1" x14ac:dyDescent="0.2">
      <c r="D15" s="21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</sheetData>
  <mergeCells count="10">
    <mergeCell ref="G5:U5"/>
    <mergeCell ref="A3:U3"/>
    <mergeCell ref="A2:U2"/>
    <mergeCell ref="D5:F5"/>
    <mergeCell ref="A10:C10"/>
    <mergeCell ref="A1:C1"/>
    <mergeCell ref="A4:C4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scale="2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DGC</vt:lpstr>
      <vt:lpstr>UCEE</vt:lpstr>
      <vt:lpstr>FSS</vt:lpstr>
      <vt:lpstr>PROVIAL</vt:lpstr>
      <vt:lpstr>UDEVIPO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2019-05-14T16:35:24Z</cp:lastPrinted>
  <dcterms:created xsi:type="dcterms:W3CDTF">2018-04-24T02:27:34Z</dcterms:created>
  <dcterms:modified xsi:type="dcterms:W3CDTF">2019-05-14T16:39:50Z</dcterms:modified>
</cp:coreProperties>
</file>