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60" windowWidth="19440" windowHeight="9675" activeTab="9"/>
  </bookViews>
  <sheets>
    <sheet name="COVIAL" sheetId="9" r:id="rId1"/>
    <sheet name="DGAC" sheetId="1" r:id="rId2"/>
    <sheet name="UDEVIPO" sheetId="2" r:id="rId3"/>
    <sheet name="UCEE" sheetId="3" r:id="rId4"/>
    <sheet name="DGRTN" sheetId="4" r:id="rId5"/>
    <sheet name="FONDETEL" sheetId="8" r:id="rId6"/>
    <sheet name="INSIVUMEH" sheetId="6" r:id="rId7"/>
    <sheet name="PROVIAL" sheetId="5" r:id="rId8"/>
    <sheet name="FSS" sheetId="7" r:id="rId9"/>
    <sheet name="CONSOLIDADA" sheetId="12" r:id="rId10"/>
  </sheets>
  <definedNames>
    <definedName name="_xlnm.Print_Area" localSheetId="5">FONDETEL!$A$1:$F$10</definedName>
    <definedName name="_xlnm.Print_Titles" localSheetId="1">DGAC!$1:$8</definedName>
    <definedName name="_xlnm.Print_Titles" localSheetId="8">FSS!$1:$8</definedName>
    <definedName name="_xlnm.Print_Titles" localSheetId="2">UDEVIPO!$1:$8</definedName>
  </definedNames>
  <calcPr calcId="145621"/>
</workbook>
</file>

<file path=xl/calcChain.xml><?xml version="1.0" encoding="utf-8"?>
<calcChain xmlns="http://schemas.openxmlformats.org/spreadsheetml/2006/main">
  <c r="D18" i="7" l="1"/>
  <c r="B13" i="12"/>
  <c r="D10" i="8"/>
  <c r="D12" i="6"/>
  <c r="E12" i="3"/>
  <c r="E15" i="2"/>
  <c r="A10" i="2"/>
  <c r="A11" i="2"/>
  <c r="A12" i="2"/>
  <c r="A13" i="2"/>
  <c r="A14" i="2"/>
</calcChain>
</file>

<file path=xl/sharedStrings.xml><?xml version="1.0" encoding="utf-8"?>
<sst xmlns="http://schemas.openxmlformats.org/spreadsheetml/2006/main" count="411" uniqueCount="192">
  <si>
    <t xml:space="preserve">MINISTERIO DE COMUNICACIONES, INFRAESTRUCTURA Y VIVIENDA </t>
  </si>
  <si>
    <t>RECURSOS FINANCIEROS PROGRAMADOS</t>
  </si>
  <si>
    <t>SENTENCIAS JUDICIALES</t>
  </si>
  <si>
    <t>EJERCICIO FISCAL 2017</t>
  </si>
  <si>
    <t xml:space="preserve">No. </t>
  </si>
  <si>
    <t>CENTRO DE COSTO</t>
  </si>
  <si>
    <t>TIPO DE SENTENCIA</t>
  </si>
  <si>
    <t>LABORAL</t>
  </si>
  <si>
    <t>CONTRACTUAL</t>
  </si>
  <si>
    <t>TOTAL</t>
  </si>
  <si>
    <t xml:space="preserve">MONTO Q. </t>
  </si>
  <si>
    <t>DESCRIPCIÓN</t>
  </si>
  <si>
    <t>ESTADO ACTUAL</t>
  </si>
  <si>
    <t>Reinstalada 27/11/2014, Posteriormente Renuncio</t>
  </si>
  <si>
    <t xml:space="preserve">Q.  228,354.82    Q.22,491.00  </t>
  </si>
  <si>
    <t>Salarios Caídos en deberle a Patricia Eugenia Guzman Osorio y Multa a la Tesorería  del Organismo Judicial</t>
  </si>
  <si>
    <t>Salarios Caídos en deberle a Oscar Osmundo Moscoso Lemus  y Multa a la Tesorería  del Organismo Judicial</t>
  </si>
  <si>
    <t xml:space="preserve">Reinstalado 24/03/2015, Posteriormente Renuncio, Certificación de lo Conducente </t>
  </si>
  <si>
    <t>Q. 724,078.97    Q.23,240.00</t>
  </si>
  <si>
    <t>Q. 562,048.39  Q.40,800.00</t>
  </si>
  <si>
    <t>Salarios Caídos en deberle a Nery Rolando Ovando Cordón  y Multa a la Tesorería  del Organismo Judicial</t>
  </si>
  <si>
    <t xml:space="preserve">Reinstalado el 17/03/2015 Certificación de lo Conducnete </t>
  </si>
  <si>
    <t>Q.419,032.26  Q.23,240.00</t>
  </si>
  <si>
    <t>Incidente de Reinstalación No. 1</t>
  </si>
  <si>
    <t>Incidente de Reinstalación No. 6</t>
  </si>
  <si>
    <t>Incidente de Reinstalación No. 2</t>
  </si>
  <si>
    <t>Reinstalado el 13/07/2015 Amparo No. 1221-2014 Resolución Firme a favor de la denunciante</t>
  </si>
  <si>
    <t>Q. 79,741.94 Q.23,240.00</t>
  </si>
  <si>
    <t>Incidente de Reisntalación No. 40</t>
  </si>
  <si>
    <t>Salarios Caídos en deberle a Olga Magaly Méndez Méndez y Multa a la Tesorería  del Organismo Judicial</t>
  </si>
  <si>
    <t>Reinstalado 09/07/2015</t>
  </si>
  <si>
    <t>Q. 231,038.71   Q.23,240.00</t>
  </si>
  <si>
    <t>Incidente de Reisntalación No. 15</t>
  </si>
  <si>
    <t>Salarios Caídos en deberle a Cruz Manuel Chitay Sesam y Multa a la Tesorería  del Organismo Judicial</t>
  </si>
  <si>
    <t>Reinstalada el 06/08/2015</t>
  </si>
  <si>
    <t>Q. 240,000.00 Q.23,240.00</t>
  </si>
  <si>
    <t>Salarios Caídos en deberle a Lesvia Nineth De León Barrios y Multa a la Tesorería  del Organismo Judicial</t>
  </si>
  <si>
    <t>Incidente de Reinstalación No. 01147-2010-0254</t>
  </si>
  <si>
    <t>Q. 238,800.00  Q.23,240.00</t>
  </si>
  <si>
    <t>Salarios Caídos en deberle a Carlos Giovanni  Fuentes Rangel    y Multa a la Tesorería  del Organismo Judicial</t>
  </si>
  <si>
    <t>Salarios Caídos en deberle a Luis Alberto Pelén Güir     y Multa a la Tesorería  del Organismo Judicial</t>
  </si>
  <si>
    <t>Q. 447,750.00  Q.23,240.00</t>
  </si>
  <si>
    <t>Salarios Caídos en deberle a Luis Fernando Motta Rdríguez   y Multa a la Tesorería  del Organismo Judicial</t>
  </si>
  <si>
    <t>Q. 787,741.94 Q.23,240.00</t>
  </si>
  <si>
    <t>Salarios Caídos en deberle a Ricardo Prado Ayau   y Multa a la Tesorería  del Organismo Judicial</t>
  </si>
  <si>
    <t>Reinstalado 04/08/2015</t>
  </si>
  <si>
    <t>SANDRA NINETTE SIERRA DEL VALLE</t>
  </si>
  <si>
    <t>Segundo Requerimiento de Pago resolución 18/02/2016</t>
  </si>
  <si>
    <t xml:space="preserve">Renglón 029 Sentencia Judicial  </t>
  </si>
  <si>
    <t>LUIS EDUARDO ARRIAZA ATIENZA</t>
  </si>
  <si>
    <t>Q. 226,392.67</t>
  </si>
  <si>
    <t>Q. 647,891.95</t>
  </si>
  <si>
    <t>Renglón 029 Sentencia Judicial</t>
  </si>
  <si>
    <t>Ordinario Laboral 01173-2012-01070</t>
  </si>
  <si>
    <t>Ordinario Laboral 00173-2012-00820</t>
  </si>
  <si>
    <t>Requerimiento de pago 21/10/2015</t>
  </si>
  <si>
    <t>IVAN ADOLFO SICAN MORALES</t>
  </si>
  <si>
    <t>Q. 348,830.00</t>
  </si>
  <si>
    <t>Acumulación de amparos No. 176-2014, segundas 48 hrs. 17/03/2015</t>
  </si>
  <si>
    <t>ENRIQUE JOSE NOVALES CONTRERAS</t>
  </si>
  <si>
    <t>Q.1,122,538.14</t>
  </si>
  <si>
    <t>Ordinario Laboral 01173-2012-1093</t>
  </si>
  <si>
    <t>Ordinario Laboral 01173-2012-01069</t>
  </si>
  <si>
    <t xml:space="preserve">Requerimiento de pago 15/02/2016 </t>
  </si>
  <si>
    <t>VILMA VICTORIA LOPEZ CHOGUIX</t>
  </si>
  <si>
    <t>Q. 304,161.53</t>
  </si>
  <si>
    <t>Reinstalada 08/08/2014</t>
  </si>
  <si>
    <t>Ordinario Laboral de Reisntalación por lactancia 01173-2012-01704</t>
  </si>
  <si>
    <t>Ordinario Laboral 01173-2012-01913</t>
  </si>
  <si>
    <t>JOSE HERIBERTO MONTEJO DELGADO</t>
  </si>
  <si>
    <t>Q.1,575,312.00</t>
  </si>
  <si>
    <t xml:space="preserve">Sin lugar Recurso de Rectificación </t>
  </si>
  <si>
    <t>MARVIN DAVID ROLDAN VASQUEZ</t>
  </si>
  <si>
    <t>Ordinario Laboral 01173-2012-02262</t>
  </si>
  <si>
    <t>Q.239,547.44</t>
  </si>
  <si>
    <t>Sin Lugr Recurso de Aelación de Amparo</t>
  </si>
  <si>
    <t>GUSTAVO ADOLFO PORRAS CRUZ</t>
  </si>
  <si>
    <t>Q.268,760.02</t>
  </si>
  <si>
    <t>Ordinario Laboral 01173-2012-4469</t>
  </si>
  <si>
    <t xml:space="preserve">Sin lugar los recursos de aclaración y ampliación presentados ante la C.C. </t>
  </si>
  <si>
    <t>Ordinario Laboral 01173-2013-03446</t>
  </si>
  <si>
    <t>MARCO TULIO BENITEZ GIRON</t>
  </si>
  <si>
    <t>Q.429,069.29</t>
  </si>
  <si>
    <t>Renglón 029 y 021 Sentencia Judicial</t>
  </si>
  <si>
    <t xml:space="preserve">Unicamente tomo como entidad nominadora al Ministerio de Comunicaciones, Infraestructura y Vivienda </t>
  </si>
  <si>
    <t>Ordinario Laboral -2013-03578</t>
  </si>
  <si>
    <t>Q.270,139.31</t>
  </si>
  <si>
    <t>CARLOS ALEJANDRO OROZCO MEJIA</t>
  </si>
  <si>
    <t>Informe Requerimiento de  15/06/2015</t>
  </si>
  <si>
    <t>Renglón 021 Sentencia Judicial</t>
  </si>
  <si>
    <t>ROBERTO DEL CID LOPEZ</t>
  </si>
  <si>
    <t>Q.889,479.58</t>
  </si>
  <si>
    <t>Ordinario Laboral 01173-2014-00618</t>
  </si>
  <si>
    <t xml:space="preserve">Amparo Provisional No Decretado  PGN </t>
  </si>
  <si>
    <t>Adjudicación R-0101-11377</t>
  </si>
  <si>
    <t>Reglón 022 Vía Administrativa</t>
  </si>
  <si>
    <t>Pago pendiente de prestaciones laborales irrenunciables e indemnización, el ex trabajador debe reintegrar  Q.4,459.67 que se le cancelo 7 días de más .</t>
  </si>
  <si>
    <t>Q.56,350.66</t>
  </si>
  <si>
    <t>Q.13,152,288.93</t>
  </si>
  <si>
    <t>DIRECCIÓN GENERAL DE AERONÁUTICA CIVIL</t>
  </si>
  <si>
    <t>X</t>
  </si>
  <si>
    <t>Juicio economico coactivo No. 945-97</t>
  </si>
  <si>
    <t>Pendiente de pago</t>
  </si>
  <si>
    <t>Juicio economico coactivo No. 48-99</t>
  </si>
  <si>
    <t>*</t>
  </si>
  <si>
    <t>Juicio Ordinario 300-2010</t>
  </si>
  <si>
    <t>En proceso, tien un previo para darle tramite</t>
  </si>
  <si>
    <t>Juicio Ordinario Laboral 01087-2011-00089</t>
  </si>
  <si>
    <t>Esta en tramite en juzgado 1o.</t>
  </si>
  <si>
    <t>Juicio Ordinario Laboral 107-2002</t>
  </si>
  <si>
    <t>Liquidación aprobada</t>
  </si>
  <si>
    <t>En tramite en Inspección General de Trabajo y Previsión Social</t>
  </si>
  <si>
    <t>En tramite para ser trasladado al Juzgado de Trabajo y Previsión Social</t>
  </si>
  <si>
    <t>UNIDAD PARA EL DESARROLLO DE LA VIVIENDA POPULAR</t>
  </si>
  <si>
    <t>ANDRES ALFONSO MORATAYA</t>
  </si>
  <si>
    <t>SERVICIO TÉCNICO ADMINISTRATIVO INTERNO</t>
  </si>
  <si>
    <t>SERVICIOS ADMINISTRATIVOS Y FINANCIEROS</t>
  </si>
  <si>
    <t>UNIDAD DE CONSTRUCCIÓN DE EDIFICIOS DEL ESTADO -UCEE-</t>
  </si>
  <si>
    <t>1741 - PLANIFICACIÓN - OPERACIONES</t>
  </si>
  <si>
    <t>Reintalación del Sr. Julio Cesar Velasquez Peinado</t>
  </si>
  <si>
    <t>Primera audicencia en el Juzgado 9o. De Trabajo  y Prevensión Social</t>
  </si>
  <si>
    <t>2931 - DIRECCIÓN GENERAL UCEE</t>
  </si>
  <si>
    <t>x</t>
  </si>
  <si>
    <t>Reintalación de la Sra. Ileana Maribel Loarca Barrios</t>
  </si>
  <si>
    <t>Primera audciencia en el Juzgado 1o. De Trabajo  y Prevensión Social</t>
  </si>
  <si>
    <t>Prestaciones de la Sra. Nancy de León Ferrer</t>
  </si>
  <si>
    <t>Sentencia en el Juzgado 4o. De Trabajo y Prevensión Social</t>
  </si>
  <si>
    <t>DIRECCIÓN GENERAL DE RADIODIFUSIÓN Y TELEVISIÓN NACIONAL</t>
  </si>
  <si>
    <t>DIRECCION GENERAL DE PROTECCION Y SEGURIDAD VIAL</t>
  </si>
  <si>
    <t>01173-2012-2325 Of. 1º</t>
  </si>
  <si>
    <t>A favor de Jorge Marco Vinicio López Castillo</t>
  </si>
  <si>
    <t>Corte Suprema de Justicia</t>
  </si>
  <si>
    <t xml:space="preserve">01173-2012-05613 Of.2º  </t>
  </si>
  <si>
    <t>A favor deAlex Rolando Lazaro Sosa</t>
  </si>
  <si>
    <t xml:space="preserve">01173-2013-01637 Of. 2º  </t>
  </si>
  <si>
    <t>A favor deHeidy Paola Cruz Pacheco</t>
  </si>
  <si>
    <t xml:space="preserve">01173-2012-05607 Of 2º  </t>
  </si>
  <si>
    <t>A favor de Joel Moscoso Almazan</t>
  </si>
  <si>
    <t>01173-2013-04895 1ro</t>
  </si>
  <si>
    <t>A favor de Jeovani Antonio Sagastume Castillo</t>
  </si>
  <si>
    <t>01173-2012-00236/Of. 2º</t>
  </si>
  <si>
    <t>A favor de Luis Fernando Méndez Leal.</t>
  </si>
  <si>
    <t>SUB-TOTAL</t>
  </si>
  <si>
    <t>Q. 1,219,137.89</t>
  </si>
  <si>
    <t>PRESTACIONES LABORALES</t>
  </si>
  <si>
    <t>A favor de beneficiarios sin calculo exacto a percibir</t>
  </si>
  <si>
    <t>Diferentes instancias</t>
  </si>
  <si>
    <t>Q. 1,468,500.00</t>
  </si>
  <si>
    <t>Corte de Constitucionalidad</t>
  </si>
  <si>
    <t>INSTITUTO NACIONAL DE SISMOLOGIA, VULCANOLOGIA, METEOROLOGIA E HIDROLOGIA -INSIVUMEH-</t>
  </si>
  <si>
    <t>PAGO DE PRESTACIONES LABORALES</t>
  </si>
  <si>
    <t xml:space="preserve">EN TRÁMITE </t>
  </si>
  <si>
    <t xml:space="preserve">FONDO SOCIAL DE SOLIDARIDAD </t>
  </si>
  <si>
    <t>EN PGN</t>
  </si>
  <si>
    <t>FONDO PARA EL DESARROLLO DE LA TELEFONIA -FONDETEL-</t>
  </si>
  <si>
    <t>Administrativo y Financiero</t>
  </si>
  <si>
    <t>Juicio Ordinaro Laboral numero 01173-2012-01742 promovido por Juan Carlos Tobar Lucero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</si>
  <si>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</si>
  <si>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MINISTERIO DE COMUNICACIONES, INFRAESTRUCTURA Y VIVIENDA</t>
  </si>
  <si>
    <t>UNIDAD EJECUTORA DE CONSERVACIÓN VIAL -COVIAL-</t>
  </si>
  <si>
    <t>ADQUISICION DE MATERIALES Y SUMINISTROS</t>
  </si>
  <si>
    <t>MONTO ESTIMADO GLOBAL PARA SENTENCIAS JUDICIALES</t>
  </si>
  <si>
    <t>EN TRAMITE</t>
  </si>
  <si>
    <t>INCIDENTE DE REINSTALICIÓN No. 27</t>
  </si>
  <si>
    <t>DIRECCIÓN ADMINISTRATIVA FINANCIERA</t>
  </si>
  <si>
    <t>UNIDAD EJECUTORA</t>
  </si>
  <si>
    <t>UNIDAD EJECUTORA DE CONSERVACIÓN VIAL</t>
  </si>
  <si>
    <t>UNIDAD DE CONSTRUCCIÓN DE EDIFICIOS DEL ESTADO</t>
  </si>
  <si>
    <t xml:space="preserve">INSTITUTO NACIONAL DE SISMOLOGÍA, VULCANOLOGÍA,METEOROLOGÍA E HIDROLOGÍA </t>
  </si>
  <si>
    <t>FONDO PARA EL DESARROLLO DE LA TELEFONÍA</t>
  </si>
  <si>
    <t>DIRECCIÓN GENERAL DE PROTECCIÓN Y SEGURIDAD VIAL</t>
  </si>
  <si>
    <t>FONDO SOCIAL DE SOLIDARIDAD</t>
  </si>
  <si>
    <t>TOTAL INSTITUCIONAL</t>
  </si>
  <si>
    <t>MONTO CONSOLIDADO</t>
  </si>
  <si>
    <t>ADMNISTRATIVO FINANCIERO</t>
  </si>
  <si>
    <t xml:space="preserve"> DEMANDAS ORDINARIAS   REALIZADAS AL FONDO SOCIAL DE SOLIDARIDAD POR PRESTACIONES LABORALES (Erick Essahu Castellanos Melgar)</t>
  </si>
  <si>
    <t xml:space="preserve"> DEMANDAS ORDINARIAS   REALIZADAS AL FONDO SOCIAL DE SOLIDARIDAD POR PRESTACIONES LABORALES (Wilfredo Sosa Rodríguez)  CON NUMERO DE DE PROCESO 01173-2015-04924 Oficial 1°</t>
  </si>
  <si>
    <t xml:space="preserve"> DEMANDAS ORDINARIAS   REALIZADAS AL FONDO SOCIAL DE SOLIDARIDAD POR PRESTACIONES LABORALES (Sulma Lizbet Yos Ramos) CON NUMERO DE PROCESO 01173-2015-05577 Oficial 2°</t>
  </si>
  <si>
    <t xml:space="preserve"> DEMANDAS ORDINARIAS   REALIZADAS AL FONDO SOCIAL DE SOLIDARIDAD POR PRESTACIONES LABORALES (Oscar Alexander Bonilla Méndez) CON NUMERO DE PROCESO 01173-2015-05721 Oficial 1°</t>
  </si>
  <si>
    <t xml:space="preserve"> DEMANDAS ORDINARIAS   REALIZADAS AL FONDO SOCIAL DE SOLIDARIDAD POR PRESTACIONES LABORALES (David Alexander Soto Hernández)01173-2015-05720 Oficial 1°</t>
  </si>
  <si>
    <t xml:space="preserve"> DEMANDAS ORDINARIAS   REALIZADAS AL FONDO SOCIAL DE SOLIDARIDAD POR PRESTACIONES LABORALES (Ana Olivia Castañeda Arroyo) CON NUMERO DE PROCESO 01173-2015-05725</t>
  </si>
  <si>
    <t xml:space="preserve"> DEMANDAS ORDINARIAS   REALIZADAS AL FONDO SOCIAL DE SOLIDARIDAD POR PRESTACIONES LABORALES (César Orlando Morales Guerra) CON NUMERO DE PROCESO 01173-2015-05725</t>
  </si>
  <si>
    <t xml:space="preserve"> DEMANDAS ORDINARIAS   REALIZADAS AL FONDO SOCIAL DE SOLIDARIDAD POR PRESTACIONES LABORALES  (Sofía Beatriz Zapeta Domínguez) CON NUMERO DE PROCESO 01173-2015-05726 Oficial 1</t>
  </si>
  <si>
    <t xml:space="preserve"> DEMANDAS ORDINARIAS   REALIZADAS AL FONDO SOCIAL DE SOLIDARIDAD POR PRESTACIONES LABORALES (Luis Gabriel Jo Lau)</t>
  </si>
  <si>
    <t>ADMINISTRACIÓN DE RECURSOS HUMANOS</t>
  </si>
  <si>
    <t>OFICINAS CENTRALES</t>
  </si>
  <si>
    <t>Reinstalacion Sr. Carlos Vides</t>
  </si>
  <si>
    <t>Reinstalacion Sr. Emilio Ramirez</t>
  </si>
  <si>
    <t>Reinstalacion Sr. Jaime Montufar</t>
  </si>
  <si>
    <t>MTPS: Ministerio de Trabajo  y Prevision Social</t>
  </si>
  <si>
    <t>Apelación MTPS</t>
  </si>
  <si>
    <t>En espera de Resolución de la Dirección Superior del Minsterio de Comunicaciones, Infraestructura y Vivienda.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</si>
</sst>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Q&quot;#,##0.00_);\(&quot;Q&quot;#,##0.00\)"/>
    <numFmt numFmtId="44" formatCode="_(&quot;Q&quot;* #,##0.00_);_(&quot;Q&quot;* \(#,##0.00\);_(&quot;Q&quot;* &quot;-&quot;??_);_(@_)"/>
    <numFmt numFmtId="43" formatCode="_(* #,##0.00_);_(* \(#,##0.00\);_(* &quot;-&quot;??_);_(@_)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</font>
    <font>
      <b/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C0C0C0"/>
        <bgColor rgb="FF000000"/>
      </patternFill>
    </fill>
    <fill>
      <patternFill patternType="solid">
        <fgColor theme="0" tint="-0.249977111117893"/>
        <bgColor rgb="FF000000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44" fontId="8" fillId="0" borderId="0" applyFont="0" applyFill="0" applyBorder="0" applyAlignment="0" applyProtection="0"/>
  </cellStyleXfs>
  <cellXfs count="142">
    <xf numFmtId="0" fontId="0" fillId="0" borderId="0" xfId="0"/>
    <xf numFmtId="0" fontId="0" fillId="0" borderId="6" xfId="0" applyBorder="1"/>
    <xf numFmtId="0" fontId="0" fillId="3" borderId="0" xfId="0" applyFill="1" applyBorder="1"/>
    <xf numFmtId="0" fontId="0" fillId="3" borderId="5" xfId="0" applyFill="1" applyBorder="1"/>
    <xf numFmtId="0" fontId="2" fillId="2" borderId="6" xfId="0" applyFont="1" applyFill="1" applyBorder="1" applyAlignment="1">
      <alignment horizontal="center" vertical="center"/>
    </xf>
    <xf numFmtId="44" fontId="4" fillId="4" borderId="6" xfId="1" applyFont="1" applyFill="1" applyBorder="1" applyAlignment="1">
      <alignment wrapText="1"/>
    </xf>
    <xf numFmtId="0" fontId="0" fillId="4" borderId="6" xfId="0" applyFill="1" applyBorder="1" applyAlignment="1">
      <alignment wrapText="1"/>
    </xf>
    <xf numFmtId="0" fontId="0" fillId="0" borderId="6" xfId="0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44" fontId="2" fillId="0" borderId="6" xfId="1" applyFont="1" applyBorder="1" applyAlignment="1">
      <alignment vertical="center"/>
    </xf>
    <xf numFmtId="0" fontId="0" fillId="0" borderId="6" xfId="0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/>
    </xf>
    <xf numFmtId="44" fontId="2" fillId="0" borderId="6" xfId="1" applyFont="1" applyBorder="1" applyAlignment="1">
      <alignment horizontal="center" vertical="center"/>
    </xf>
    <xf numFmtId="44" fontId="2" fillId="2" borderId="12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4" fontId="2" fillId="2" borderId="13" xfId="1" applyFont="1" applyFill="1" applyBorder="1"/>
    <xf numFmtId="0" fontId="0" fillId="3" borderId="4" xfId="0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3" borderId="4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4" borderId="8" xfId="0" applyFill="1" applyBorder="1" applyAlignment="1">
      <alignment wrapText="1"/>
    </xf>
    <xf numFmtId="0" fontId="0" fillId="3" borderId="4" xfId="0" applyFill="1" applyBorder="1"/>
    <xf numFmtId="0" fontId="6" fillId="0" borderId="6" xfId="0" applyFont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44" fontId="0" fillId="0" borderId="6" xfId="1" applyFont="1" applyBorder="1" applyAlignment="1">
      <alignment vertical="center"/>
    </xf>
    <xf numFmtId="0" fontId="6" fillId="0" borderId="8" xfId="0" applyFont="1" applyBorder="1" applyAlignment="1">
      <alignment vertical="center" wrapText="1"/>
    </xf>
    <xf numFmtId="0" fontId="0" fillId="0" borderId="6" xfId="0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left" vertical="top" wrapText="1"/>
    </xf>
    <xf numFmtId="43" fontId="7" fillId="3" borderId="6" xfId="2" applyFont="1" applyFill="1" applyBorder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6" fillId="4" borderId="6" xfId="0" applyFont="1" applyFill="1" applyBorder="1"/>
    <xf numFmtId="0" fontId="7" fillId="4" borderId="6" xfId="0" applyFont="1" applyFill="1" applyBorder="1" applyAlignment="1">
      <alignment horizontal="right"/>
    </xf>
    <xf numFmtId="0" fontId="6" fillId="4" borderId="19" xfId="0" applyFont="1" applyFill="1" applyBorder="1" applyAlignment="1"/>
    <xf numFmtId="44" fontId="7" fillId="3" borderId="6" xfId="1" applyFont="1" applyFill="1" applyBorder="1" applyAlignment="1">
      <alignment wrapText="1"/>
    </xf>
    <xf numFmtId="0" fontId="6" fillId="0" borderId="6" xfId="0" applyFont="1" applyBorder="1" applyAlignment="1">
      <alignment wrapText="1"/>
    </xf>
    <xf numFmtId="44" fontId="0" fillId="0" borderId="6" xfId="1" applyFont="1" applyBorder="1"/>
    <xf numFmtId="0" fontId="0" fillId="0" borderId="6" xfId="0" applyBorder="1" applyAlignment="1">
      <alignment wrapText="1"/>
    </xf>
    <xf numFmtId="0" fontId="0" fillId="0" borderId="6" xfId="0" applyBorder="1" applyAlignment="1">
      <alignment horizontal="left" vertical="center" wrapText="1"/>
    </xf>
    <xf numFmtId="0" fontId="0" fillId="0" borderId="8" xfId="0" applyFont="1" applyFill="1" applyBorder="1" applyAlignment="1">
      <alignment horizontal="left" vertical="top" wrapText="1"/>
    </xf>
    <xf numFmtId="0" fontId="2" fillId="2" borderId="12" xfId="0" applyFont="1" applyFill="1" applyBorder="1" applyAlignment="1">
      <alignment horizontal="center"/>
    </xf>
    <xf numFmtId="44" fontId="2" fillId="2" borderId="18" xfId="1" applyFont="1" applyFill="1" applyBorder="1"/>
    <xf numFmtId="0" fontId="6" fillId="0" borderId="6" xfId="0" applyFont="1" applyBorder="1" applyAlignment="1">
      <alignment horizontal="center" vertical="center"/>
    </xf>
    <xf numFmtId="44" fontId="2" fillId="2" borderId="12" xfId="1" applyFont="1" applyFill="1" applyBorder="1" applyAlignment="1">
      <alignment horizontal="center" vertical="center"/>
    </xf>
    <xf numFmtId="44" fontId="0" fillId="0" borderId="6" xfId="1" applyFont="1" applyBorder="1" applyAlignment="1">
      <alignment horizontal="left" vertical="center" wrapText="1"/>
    </xf>
    <xf numFmtId="0" fontId="0" fillId="0" borderId="8" xfId="0" applyFill="1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6" xfId="0" applyFill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/>
    </xf>
    <xf numFmtId="0" fontId="10" fillId="0" borderId="0" xfId="0" applyFont="1" applyFill="1" applyBorder="1"/>
    <xf numFmtId="0" fontId="9" fillId="6" borderId="24" xfId="3" applyFont="1" applyFill="1" applyBorder="1" applyAlignment="1">
      <alignment horizontal="center" vertical="center"/>
    </xf>
    <xf numFmtId="0" fontId="8" fillId="0" borderId="0" xfId="3" applyFont="1" applyFill="1" applyBorder="1"/>
    <xf numFmtId="0" fontId="11" fillId="7" borderId="24" xfId="3" applyFont="1" applyFill="1" applyBorder="1"/>
    <xf numFmtId="7" fontId="13" fillId="4" borderId="25" xfId="2" applyNumberFormat="1" applyFont="1" applyFill="1" applyBorder="1" applyAlignment="1">
      <alignment horizontal="right" vertical="center" readingOrder="1"/>
    </xf>
    <xf numFmtId="0" fontId="9" fillId="6" borderId="25" xfId="3" applyFont="1" applyFill="1" applyBorder="1" applyAlignment="1">
      <alignment horizontal="center" vertical="center"/>
    </xf>
    <xf numFmtId="0" fontId="6" fillId="0" borderId="6" xfId="0" applyFont="1" applyFill="1" applyBorder="1" applyAlignment="1">
      <alignment wrapText="1"/>
    </xf>
    <xf numFmtId="44" fontId="6" fillId="0" borderId="6" xfId="2" applyNumberFormat="1" applyFont="1" applyBorder="1" applyAlignment="1"/>
    <xf numFmtId="44" fontId="6" fillId="0" borderId="6" xfId="2" applyNumberFormat="1" applyFont="1" applyBorder="1" applyAlignment="1">
      <alignment wrapText="1"/>
    </xf>
    <xf numFmtId="0" fontId="0" fillId="0" borderId="0" xfId="0"/>
    <xf numFmtId="0" fontId="0" fillId="3" borderId="0" xfId="0" applyFill="1" applyBorder="1"/>
    <xf numFmtId="0" fontId="0" fillId="3" borderId="5" xfId="0" applyFill="1" applyBorder="1"/>
    <xf numFmtId="0" fontId="2" fillId="2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left" vertical="top" wrapText="1"/>
    </xf>
    <xf numFmtId="44" fontId="2" fillId="2" borderId="12" xfId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44" fontId="2" fillId="2" borderId="13" xfId="1" applyFont="1" applyFill="1" applyBorder="1"/>
    <xf numFmtId="0" fontId="0" fillId="0" borderId="7" xfId="0" applyBorder="1" applyAlignment="1">
      <alignment horizontal="center" vertical="center"/>
    </xf>
    <xf numFmtId="0" fontId="0" fillId="3" borderId="4" xfId="0" applyFill="1" applyBorder="1"/>
    <xf numFmtId="44" fontId="0" fillId="0" borderId="6" xfId="1" applyFont="1" applyBorder="1" applyAlignment="1">
      <alignment horizontal="left" vertical="top"/>
    </xf>
    <xf numFmtId="0" fontId="2" fillId="0" borderId="8" xfId="0" applyFont="1" applyFill="1" applyBorder="1" applyAlignment="1">
      <alignment horizontal="left" vertical="top"/>
    </xf>
    <xf numFmtId="0" fontId="0" fillId="0" borderId="6" xfId="0" applyBorder="1" applyAlignment="1">
      <alignment horizontal="center" vertical="top"/>
    </xf>
    <xf numFmtId="0" fontId="2" fillId="2" borderId="6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left" vertical="center"/>
    </xf>
    <xf numFmtId="0" fontId="6" fillId="0" borderId="6" xfId="0" applyFont="1" applyBorder="1" applyAlignment="1">
      <alignment horizontal="left"/>
    </xf>
    <xf numFmtId="0" fontId="14" fillId="0" borderId="0" xfId="0" applyFont="1"/>
    <xf numFmtId="0" fontId="0" fillId="0" borderId="7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6" xfId="0" applyFont="1" applyBorder="1" applyAlignment="1">
      <alignment horizontal="center"/>
    </xf>
    <xf numFmtId="43" fontId="1" fillId="0" borderId="6" xfId="2" applyFont="1" applyBorder="1" applyAlignment="1">
      <alignment horizontal="center" wrapText="1"/>
    </xf>
    <xf numFmtId="43" fontId="0" fillId="0" borderId="6" xfId="2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 wrapText="1"/>
    </xf>
    <xf numFmtId="0" fontId="2" fillId="2" borderId="2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/>
    </xf>
    <xf numFmtId="0" fontId="2" fillId="2" borderId="23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5" fillId="3" borderId="4" xfId="0" applyFont="1" applyFill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0" fontId="5" fillId="3" borderId="5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/>
    </xf>
    <xf numFmtId="0" fontId="5" fillId="3" borderId="2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7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/>
    </xf>
    <xf numFmtId="0" fontId="9" fillId="5" borderId="4" xfId="3" applyFont="1" applyFill="1" applyBorder="1" applyAlignment="1">
      <alignment horizontal="center"/>
    </xf>
    <xf numFmtId="44" fontId="4" fillId="2" borderId="12" xfId="1" applyFont="1" applyFill="1" applyBorder="1" applyAlignment="1">
      <alignment horizontal="center"/>
    </xf>
    <xf numFmtId="0" fontId="0" fillId="0" borderId="8" xfId="0" applyFont="1" applyFill="1" applyBorder="1" applyAlignment="1">
      <alignment horizontal="left" vertical="top"/>
    </xf>
    <xf numFmtId="0" fontId="0" fillId="0" borderId="8" xfId="0" applyFont="1" applyBorder="1" applyAlignment="1">
      <alignment horizontal="left" vertical="top" wrapText="1"/>
    </xf>
    <xf numFmtId="44" fontId="0" fillId="0" borderId="6" xfId="1" applyFont="1" applyBorder="1" applyAlignment="1">
      <alignment horizontal="left" vertical="center"/>
    </xf>
    <xf numFmtId="44" fontId="6" fillId="0" borderId="6" xfId="2" applyNumberFormat="1" applyFont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0" fontId="6" fillId="0" borderId="6" xfId="0" applyFont="1" applyFill="1" applyBorder="1" applyAlignment="1">
      <alignment horizontal="left" vertical="top" wrapText="1"/>
    </xf>
    <xf numFmtId="0" fontId="8" fillId="0" borderId="7" xfId="3" applyFont="1" applyFill="1" applyBorder="1" applyAlignment="1">
      <alignment wrapText="1"/>
    </xf>
    <xf numFmtId="7" fontId="12" fillId="3" borderId="8" xfId="2" applyNumberFormat="1" applyFont="1" applyFill="1" applyBorder="1" applyAlignment="1">
      <alignment vertical="center" readingOrder="1"/>
    </xf>
    <xf numFmtId="7" fontId="12" fillId="3" borderId="8" xfId="2" applyNumberFormat="1" applyFont="1" applyFill="1" applyBorder="1" applyAlignment="1">
      <alignment horizontal="right" vertical="center" readingOrder="1"/>
    </xf>
    <xf numFmtId="0" fontId="8" fillId="0" borderId="26" xfId="3" applyFont="1" applyFill="1" applyBorder="1" applyAlignment="1">
      <alignment wrapText="1"/>
    </xf>
    <xf numFmtId="7" fontId="12" fillId="3" borderId="20" xfId="2" applyNumberFormat="1" applyFont="1" applyFill="1" applyBorder="1" applyAlignment="1">
      <alignment horizontal="right" vertical="center" readingOrder="1"/>
    </xf>
    <xf numFmtId="0" fontId="9" fillId="5" borderId="1" xfId="3" applyFont="1" applyFill="1" applyBorder="1" applyAlignment="1">
      <alignment horizontal="center"/>
    </xf>
    <xf numFmtId="0" fontId="9" fillId="5" borderId="3" xfId="3" applyFont="1" applyFill="1" applyBorder="1" applyAlignment="1">
      <alignment horizontal="center"/>
    </xf>
    <xf numFmtId="0" fontId="9" fillId="5" borderId="5" xfId="3" applyFont="1" applyFill="1" applyBorder="1" applyAlignment="1">
      <alignment horizontal="center"/>
    </xf>
  </cellXfs>
  <cellStyles count="5">
    <cellStyle name="Currency 2" xfId="4"/>
    <cellStyle name="Millares" xfId="2" builtinId="3"/>
    <cellStyle name="Moneda" xfId="1" builtinId="4"/>
    <cellStyle name="Normal" xfId="0" builtinId="0"/>
    <cellStyle name="Normal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view="pageBreakPreview" zoomScale="60" zoomScaleNormal="100" workbookViewId="0">
      <selection activeCell="F22" sqref="F22"/>
    </sheetView>
  </sheetViews>
  <sheetFormatPr baseColWidth="10" defaultRowHeight="15" x14ac:dyDescent="0.25"/>
  <cols>
    <col min="2" max="2" width="29.42578125" customWidth="1"/>
    <col min="3" max="3" width="17.7109375" customWidth="1"/>
    <col min="5" max="5" width="22.7109375" customWidth="1"/>
    <col min="6" max="6" width="20.28515625" customWidth="1"/>
    <col min="7" max="7" width="17.28515625" customWidth="1"/>
  </cols>
  <sheetData>
    <row r="1" spans="1:7" x14ac:dyDescent="0.25">
      <c r="A1" s="96" t="s">
        <v>158</v>
      </c>
      <c r="B1" s="97"/>
      <c r="C1" s="97"/>
      <c r="D1" s="97"/>
      <c r="E1" s="97"/>
      <c r="F1" s="97"/>
      <c r="G1" s="98"/>
    </row>
    <row r="2" spans="1:7" x14ac:dyDescent="0.25">
      <c r="A2" s="99" t="s">
        <v>159</v>
      </c>
      <c r="B2" s="100"/>
      <c r="C2" s="100"/>
      <c r="D2" s="100"/>
      <c r="E2" s="100"/>
      <c r="F2" s="100"/>
      <c r="G2" s="101"/>
    </row>
    <row r="3" spans="1:7" x14ac:dyDescent="0.25">
      <c r="A3" s="102" t="s">
        <v>1</v>
      </c>
      <c r="B3" s="103"/>
      <c r="C3" s="103"/>
      <c r="D3" s="103"/>
      <c r="E3" s="103"/>
      <c r="F3" s="103"/>
      <c r="G3" s="104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102" t="s">
        <v>3</v>
      </c>
      <c r="B5" s="103"/>
      <c r="C5" s="103"/>
      <c r="D5" s="103"/>
      <c r="E5" s="103"/>
      <c r="F5" s="103"/>
      <c r="G5" s="104"/>
    </row>
    <row r="6" spans="1:7" x14ac:dyDescent="0.25">
      <c r="A6" s="24"/>
      <c r="B6" s="2"/>
      <c r="C6" s="2"/>
      <c r="D6" s="2"/>
      <c r="E6" s="2"/>
      <c r="F6" s="2"/>
      <c r="G6" s="3"/>
    </row>
    <row r="7" spans="1:7" x14ac:dyDescent="0.25">
      <c r="A7" s="105" t="s">
        <v>4</v>
      </c>
      <c r="B7" s="106" t="s">
        <v>5</v>
      </c>
      <c r="C7" s="106" t="s">
        <v>6</v>
      </c>
      <c r="D7" s="106"/>
      <c r="E7" s="106" t="s">
        <v>10</v>
      </c>
      <c r="F7" s="106" t="s">
        <v>11</v>
      </c>
      <c r="G7" s="89" t="s">
        <v>12</v>
      </c>
    </row>
    <row r="8" spans="1:7" x14ac:dyDescent="0.25">
      <c r="A8" s="105"/>
      <c r="B8" s="106"/>
      <c r="C8" s="8" t="s">
        <v>7</v>
      </c>
      <c r="D8" s="8" t="s">
        <v>8</v>
      </c>
      <c r="E8" s="106"/>
      <c r="F8" s="106"/>
      <c r="G8" s="90"/>
    </row>
    <row r="9" spans="1:7" ht="60" x14ac:dyDescent="0.25">
      <c r="A9" s="70">
        <v>1</v>
      </c>
      <c r="B9" s="66" t="s">
        <v>160</v>
      </c>
      <c r="C9" s="26" t="s">
        <v>100</v>
      </c>
      <c r="D9" s="26" t="s">
        <v>100</v>
      </c>
      <c r="E9" s="27">
        <v>162000000</v>
      </c>
      <c r="F9" s="12" t="s">
        <v>161</v>
      </c>
      <c r="G9" s="13" t="s">
        <v>162</v>
      </c>
    </row>
    <row r="10" spans="1:7" ht="15.75" thickBot="1" x14ac:dyDescent="0.3">
      <c r="A10" s="91" t="s">
        <v>9</v>
      </c>
      <c r="B10" s="92"/>
      <c r="C10" s="92"/>
      <c r="D10" s="93"/>
      <c r="E10" s="46">
        <v>162000000</v>
      </c>
      <c r="F10" s="94"/>
      <c r="G10" s="95"/>
    </row>
  </sheetData>
  <mergeCells count="13">
    <mergeCell ref="G7:G8"/>
    <mergeCell ref="A10:D10"/>
    <mergeCell ref="F10:G10"/>
    <mergeCell ref="A1:G1"/>
    <mergeCell ref="A2:G2"/>
    <mergeCell ref="A3:G3"/>
    <mergeCell ref="A4:G4"/>
    <mergeCell ref="A5:G5"/>
    <mergeCell ref="A7:A8"/>
    <mergeCell ref="B7:B8"/>
    <mergeCell ref="C7:D7"/>
    <mergeCell ref="E7:E8"/>
    <mergeCell ref="F7:F8"/>
  </mergeCells>
  <pageMargins left="0.7" right="0.7" top="0.75" bottom="0.75" header="0.3" footer="0.3"/>
  <pageSetup scale="93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abSelected="1" workbookViewId="0">
      <selection activeCell="A6" sqref="A6"/>
    </sheetView>
  </sheetViews>
  <sheetFormatPr baseColWidth="10" defaultRowHeight="15" x14ac:dyDescent="0.25"/>
  <cols>
    <col min="1" max="1" width="56" style="53" customWidth="1"/>
    <col min="2" max="2" width="30.42578125" style="53" customWidth="1"/>
    <col min="3" max="16384" width="11.42578125" style="53"/>
  </cols>
  <sheetData>
    <row r="1" spans="1:2" ht="15.75" x14ac:dyDescent="0.25">
      <c r="A1" s="139" t="s">
        <v>158</v>
      </c>
      <c r="B1" s="140"/>
    </row>
    <row r="2" spans="1:2" ht="16.5" thickBot="1" x14ac:dyDescent="0.3">
      <c r="A2" s="126" t="s">
        <v>2</v>
      </c>
      <c r="B2" s="141"/>
    </row>
    <row r="3" spans="1:2" ht="16.5" thickBot="1" x14ac:dyDescent="0.3">
      <c r="A3" s="54" t="s">
        <v>165</v>
      </c>
      <c r="B3" s="58" t="s">
        <v>173</v>
      </c>
    </row>
    <row r="4" spans="1:2" x14ac:dyDescent="0.25">
      <c r="A4" s="134" t="s">
        <v>166</v>
      </c>
      <c r="B4" s="135">
        <v>162000000</v>
      </c>
    </row>
    <row r="5" spans="1:2" x14ac:dyDescent="0.25">
      <c r="A5" s="134" t="s">
        <v>99</v>
      </c>
      <c r="B5" s="136" t="s">
        <v>98</v>
      </c>
    </row>
    <row r="6" spans="1:2" x14ac:dyDescent="0.25">
      <c r="A6" s="134" t="s">
        <v>167</v>
      </c>
      <c r="B6" s="136">
        <v>792648.85</v>
      </c>
    </row>
    <row r="7" spans="1:2" ht="26.25" x14ac:dyDescent="0.25">
      <c r="A7" s="134" t="s">
        <v>168</v>
      </c>
      <c r="B7" s="136">
        <v>517505</v>
      </c>
    </row>
    <row r="8" spans="1:2" ht="26.25" x14ac:dyDescent="0.25">
      <c r="A8" s="134" t="s">
        <v>127</v>
      </c>
      <c r="B8" s="136">
        <v>134411.20000000001</v>
      </c>
    </row>
    <row r="9" spans="1:2" x14ac:dyDescent="0.25">
      <c r="A9" s="134" t="s">
        <v>169</v>
      </c>
      <c r="B9" s="136">
        <v>116076.39</v>
      </c>
    </row>
    <row r="10" spans="1:2" x14ac:dyDescent="0.25">
      <c r="A10" s="134" t="s">
        <v>170</v>
      </c>
      <c r="B10" s="136" t="s">
        <v>147</v>
      </c>
    </row>
    <row r="11" spans="1:2" x14ac:dyDescent="0.25">
      <c r="A11" s="134" t="s">
        <v>113</v>
      </c>
      <c r="B11" s="136">
        <v>1957450.09</v>
      </c>
    </row>
    <row r="12" spans="1:2" ht="15.75" thickBot="1" x14ac:dyDescent="0.3">
      <c r="A12" s="137" t="s">
        <v>171</v>
      </c>
      <c r="B12" s="138">
        <v>1500000</v>
      </c>
    </row>
    <row r="13" spans="1:2" ht="15.75" thickBot="1" x14ac:dyDescent="0.3">
      <c r="A13" s="56" t="s">
        <v>172</v>
      </c>
      <c r="B13" s="57">
        <f>SUM(B4:B12)</f>
        <v>167018091.52999997</v>
      </c>
    </row>
    <row r="14" spans="1:2" x14ac:dyDescent="0.25">
      <c r="A14" s="55"/>
      <c r="B14" s="55"/>
    </row>
  </sheetData>
  <mergeCells count="2">
    <mergeCell ref="A1:B1"/>
    <mergeCell ref="A2:B2"/>
  </mergeCells>
  <printOptions horizontalCentered="1"/>
  <pageMargins left="0.70866141732283472" right="0.70866141732283472" top="0.74803149606299213" bottom="0.74803149606299213" header="0.31496062992125984" footer="0.31496062992125984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"/>
  <sheetViews>
    <sheetView workbookViewId="0">
      <selection activeCell="D11" sqref="D11"/>
    </sheetView>
  </sheetViews>
  <sheetFormatPr baseColWidth="10" defaultRowHeight="15" x14ac:dyDescent="0.25"/>
  <cols>
    <col min="1" max="1" width="4.85546875" style="20" customWidth="1"/>
    <col min="2" max="2" width="23.5703125" customWidth="1"/>
    <col min="3" max="3" width="18" customWidth="1"/>
    <col min="4" max="4" width="18.140625" customWidth="1"/>
    <col min="5" max="5" width="16.85546875" customWidth="1"/>
    <col min="6" max="6" width="20" customWidth="1"/>
    <col min="7" max="7" width="17.7109375" customWidth="1"/>
  </cols>
  <sheetData>
    <row r="1" spans="1:7" x14ac:dyDescent="0.25">
      <c r="A1" s="113" t="s">
        <v>0</v>
      </c>
      <c r="B1" s="114"/>
      <c r="C1" s="114"/>
      <c r="D1" s="114"/>
      <c r="E1" s="114"/>
      <c r="F1" s="114"/>
      <c r="G1" s="115"/>
    </row>
    <row r="2" spans="1:7" x14ac:dyDescent="0.25">
      <c r="A2" s="109" t="s">
        <v>99</v>
      </c>
      <c r="B2" s="110"/>
      <c r="C2" s="110"/>
      <c r="D2" s="110"/>
      <c r="E2" s="110"/>
      <c r="F2" s="110"/>
      <c r="G2" s="111"/>
    </row>
    <row r="3" spans="1:7" x14ac:dyDescent="0.25">
      <c r="A3" s="109" t="s">
        <v>1</v>
      </c>
      <c r="B3" s="110"/>
      <c r="C3" s="110"/>
      <c r="D3" s="110"/>
      <c r="E3" s="110"/>
      <c r="F3" s="110"/>
      <c r="G3" s="111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109" t="s">
        <v>3</v>
      </c>
      <c r="B5" s="110"/>
      <c r="C5" s="110"/>
      <c r="D5" s="110"/>
      <c r="E5" s="110"/>
      <c r="F5" s="110"/>
      <c r="G5" s="111"/>
    </row>
    <row r="6" spans="1:7" ht="9" customHeight="1" thickBot="1" x14ac:dyDescent="0.3">
      <c r="A6" s="18"/>
      <c r="B6" s="2"/>
      <c r="C6" s="2"/>
      <c r="D6" s="2"/>
      <c r="E6" s="2"/>
      <c r="F6" s="2"/>
      <c r="G6" s="3"/>
    </row>
    <row r="7" spans="1:7" x14ac:dyDescent="0.25">
      <c r="A7" s="116" t="s">
        <v>4</v>
      </c>
      <c r="B7" s="112" t="s">
        <v>5</v>
      </c>
      <c r="C7" s="112" t="s">
        <v>6</v>
      </c>
      <c r="D7" s="112"/>
      <c r="E7" s="112" t="s">
        <v>10</v>
      </c>
      <c r="F7" s="112" t="s">
        <v>11</v>
      </c>
      <c r="G7" s="117" t="s">
        <v>12</v>
      </c>
    </row>
    <row r="8" spans="1:7" x14ac:dyDescent="0.25">
      <c r="A8" s="105"/>
      <c r="B8" s="106"/>
      <c r="C8" s="4" t="s">
        <v>7</v>
      </c>
      <c r="D8" s="4" t="s">
        <v>8</v>
      </c>
      <c r="E8" s="106"/>
      <c r="F8" s="106"/>
      <c r="G8" s="118"/>
    </row>
    <row r="9" spans="1:7" ht="90" x14ac:dyDescent="0.25">
      <c r="A9" s="19">
        <v>1</v>
      </c>
      <c r="B9" s="41" t="s">
        <v>115</v>
      </c>
      <c r="C9" s="41" t="s">
        <v>163</v>
      </c>
      <c r="D9" s="41" t="s">
        <v>48</v>
      </c>
      <c r="E9" s="47" t="s">
        <v>14</v>
      </c>
      <c r="F9" s="41" t="s">
        <v>15</v>
      </c>
      <c r="G9" s="48" t="s">
        <v>13</v>
      </c>
    </row>
    <row r="10" spans="1:7" ht="90" x14ac:dyDescent="0.25">
      <c r="A10" s="19">
        <v>2</v>
      </c>
      <c r="B10" s="41" t="s">
        <v>115</v>
      </c>
      <c r="C10" s="41" t="s">
        <v>23</v>
      </c>
      <c r="D10" s="41" t="s">
        <v>48</v>
      </c>
      <c r="E10" s="47" t="s">
        <v>18</v>
      </c>
      <c r="F10" s="41" t="s">
        <v>16</v>
      </c>
      <c r="G10" s="49" t="s">
        <v>17</v>
      </c>
    </row>
    <row r="11" spans="1:7" ht="90" x14ac:dyDescent="0.25">
      <c r="A11" s="19">
        <v>3</v>
      </c>
      <c r="B11" s="41" t="s">
        <v>115</v>
      </c>
      <c r="C11" s="41" t="s">
        <v>24</v>
      </c>
      <c r="D11" s="41" t="s">
        <v>48</v>
      </c>
      <c r="E11" s="47" t="s">
        <v>19</v>
      </c>
      <c r="F11" s="41" t="s">
        <v>20</v>
      </c>
      <c r="G11" s="49" t="s">
        <v>21</v>
      </c>
    </row>
    <row r="12" spans="1:7" ht="90" x14ac:dyDescent="0.25">
      <c r="A12" s="19">
        <v>4</v>
      </c>
      <c r="B12" s="41" t="s">
        <v>115</v>
      </c>
      <c r="C12" s="41" t="s">
        <v>25</v>
      </c>
      <c r="D12" s="41" t="s">
        <v>48</v>
      </c>
      <c r="E12" s="47" t="s">
        <v>22</v>
      </c>
      <c r="F12" s="41" t="s">
        <v>29</v>
      </c>
      <c r="G12" s="49" t="s">
        <v>26</v>
      </c>
    </row>
    <row r="13" spans="1:7" ht="90" x14ac:dyDescent="0.25">
      <c r="A13" s="19">
        <v>5</v>
      </c>
      <c r="B13" s="41" t="s">
        <v>115</v>
      </c>
      <c r="C13" s="41" t="s">
        <v>28</v>
      </c>
      <c r="D13" s="41" t="s">
        <v>48</v>
      </c>
      <c r="E13" s="47" t="s">
        <v>27</v>
      </c>
      <c r="F13" s="41" t="s">
        <v>33</v>
      </c>
      <c r="G13" s="49" t="s">
        <v>30</v>
      </c>
    </row>
    <row r="14" spans="1:7" ht="90" x14ac:dyDescent="0.25">
      <c r="A14" s="19">
        <v>6</v>
      </c>
      <c r="B14" s="41" t="s">
        <v>115</v>
      </c>
      <c r="C14" s="41" t="s">
        <v>32</v>
      </c>
      <c r="D14" s="41" t="s">
        <v>48</v>
      </c>
      <c r="E14" s="47" t="s">
        <v>31</v>
      </c>
      <c r="F14" s="41" t="s">
        <v>36</v>
      </c>
      <c r="G14" s="49" t="s">
        <v>34</v>
      </c>
    </row>
    <row r="15" spans="1:7" ht="90" x14ac:dyDescent="0.25">
      <c r="A15" s="19">
        <v>7</v>
      </c>
      <c r="B15" s="41" t="s">
        <v>115</v>
      </c>
      <c r="C15" s="41" t="s">
        <v>37</v>
      </c>
      <c r="D15" s="41" t="s">
        <v>48</v>
      </c>
      <c r="E15" s="47" t="s">
        <v>35</v>
      </c>
      <c r="F15" s="41" t="s">
        <v>39</v>
      </c>
      <c r="G15" s="49" t="s">
        <v>45</v>
      </c>
    </row>
    <row r="16" spans="1:7" ht="90" x14ac:dyDescent="0.25">
      <c r="A16" s="19">
        <v>8</v>
      </c>
      <c r="B16" s="41" t="s">
        <v>115</v>
      </c>
      <c r="C16" s="41" t="s">
        <v>37</v>
      </c>
      <c r="D16" s="41" t="s">
        <v>48</v>
      </c>
      <c r="E16" s="47" t="s">
        <v>38</v>
      </c>
      <c r="F16" s="41" t="s">
        <v>40</v>
      </c>
      <c r="G16" s="49" t="s">
        <v>45</v>
      </c>
    </row>
    <row r="17" spans="1:7" ht="90" x14ac:dyDescent="0.25">
      <c r="A17" s="19">
        <v>9</v>
      </c>
      <c r="B17" s="41" t="s">
        <v>115</v>
      </c>
      <c r="C17" s="41" t="s">
        <v>37</v>
      </c>
      <c r="D17" s="41" t="s">
        <v>48</v>
      </c>
      <c r="E17" s="47" t="s">
        <v>41</v>
      </c>
      <c r="F17" s="41" t="s">
        <v>42</v>
      </c>
      <c r="G17" s="49" t="s">
        <v>45</v>
      </c>
    </row>
    <row r="18" spans="1:7" ht="75" x14ac:dyDescent="0.25">
      <c r="A18" s="19">
        <v>10</v>
      </c>
      <c r="B18" s="41" t="s">
        <v>115</v>
      </c>
      <c r="C18" s="41" t="s">
        <v>37</v>
      </c>
      <c r="D18" s="41" t="s">
        <v>48</v>
      </c>
      <c r="E18" s="47" t="s">
        <v>43</v>
      </c>
      <c r="F18" s="41" t="s">
        <v>44</v>
      </c>
      <c r="G18" s="49" t="s">
        <v>45</v>
      </c>
    </row>
    <row r="19" spans="1:7" ht="64.5" customHeight="1" x14ac:dyDescent="0.25">
      <c r="A19" s="19">
        <v>11</v>
      </c>
      <c r="B19" s="41" t="s">
        <v>115</v>
      </c>
      <c r="C19" s="50" t="s">
        <v>54</v>
      </c>
      <c r="D19" s="41" t="s">
        <v>48</v>
      </c>
      <c r="E19" s="47" t="s">
        <v>50</v>
      </c>
      <c r="F19" s="41" t="s">
        <v>46</v>
      </c>
      <c r="G19" s="49" t="s">
        <v>47</v>
      </c>
    </row>
    <row r="20" spans="1:7" ht="64.5" customHeight="1" x14ac:dyDescent="0.25">
      <c r="A20" s="19">
        <v>12</v>
      </c>
      <c r="B20" s="41" t="s">
        <v>115</v>
      </c>
      <c r="C20" s="50" t="s">
        <v>53</v>
      </c>
      <c r="D20" s="41" t="s">
        <v>52</v>
      </c>
      <c r="E20" s="47" t="s">
        <v>51</v>
      </c>
      <c r="F20" s="41" t="s">
        <v>49</v>
      </c>
      <c r="G20" s="49" t="s">
        <v>55</v>
      </c>
    </row>
    <row r="21" spans="1:7" ht="64.5" customHeight="1" x14ac:dyDescent="0.25">
      <c r="A21" s="19">
        <v>13</v>
      </c>
      <c r="B21" s="41" t="s">
        <v>115</v>
      </c>
      <c r="C21" s="50" t="s">
        <v>61</v>
      </c>
      <c r="D21" s="41" t="s">
        <v>52</v>
      </c>
      <c r="E21" s="47" t="s">
        <v>57</v>
      </c>
      <c r="F21" s="51" t="s">
        <v>56</v>
      </c>
      <c r="G21" s="49" t="s">
        <v>58</v>
      </c>
    </row>
    <row r="22" spans="1:7" ht="64.5" customHeight="1" x14ac:dyDescent="0.25">
      <c r="A22" s="19">
        <v>14</v>
      </c>
      <c r="B22" s="41" t="s">
        <v>115</v>
      </c>
      <c r="C22" s="50" t="s">
        <v>62</v>
      </c>
      <c r="D22" s="41" t="s">
        <v>52</v>
      </c>
      <c r="E22" s="47" t="s">
        <v>60</v>
      </c>
      <c r="F22" s="41" t="s">
        <v>59</v>
      </c>
      <c r="G22" s="49" t="s">
        <v>63</v>
      </c>
    </row>
    <row r="23" spans="1:7" ht="93" customHeight="1" x14ac:dyDescent="0.25">
      <c r="A23" s="19">
        <v>15</v>
      </c>
      <c r="B23" s="41" t="s">
        <v>115</v>
      </c>
      <c r="C23" s="50" t="s">
        <v>67</v>
      </c>
      <c r="D23" s="41" t="s">
        <v>52</v>
      </c>
      <c r="E23" s="47" t="s">
        <v>65</v>
      </c>
      <c r="F23" s="41" t="s">
        <v>64</v>
      </c>
      <c r="G23" s="49" t="s">
        <v>66</v>
      </c>
    </row>
    <row r="24" spans="1:7" ht="64.5" customHeight="1" x14ac:dyDescent="0.25">
      <c r="A24" s="19">
        <v>16</v>
      </c>
      <c r="B24" s="41" t="s">
        <v>115</v>
      </c>
      <c r="C24" s="50" t="s">
        <v>68</v>
      </c>
      <c r="D24" s="41" t="s">
        <v>52</v>
      </c>
      <c r="E24" s="47" t="s">
        <v>70</v>
      </c>
      <c r="F24" s="41" t="s">
        <v>69</v>
      </c>
      <c r="G24" s="49" t="s">
        <v>71</v>
      </c>
    </row>
    <row r="25" spans="1:7" ht="64.5" customHeight="1" x14ac:dyDescent="0.25">
      <c r="A25" s="19">
        <v>17</v>
      </c>
      <c r="B25" s="41" t="s">
        <v>115</v>
      </c>
      <c r="C25" s="50" t="s">
        <v>73</v>
      </c>
      <c r="D25" s="41" t="s">
        <v>52</v>
      </c>
      <c r="E25" s="47" t="s">
        <v>74</v>
      </c>
      <c r="F25" s="41" t="s">
        <v>72</v>
      </c>
      <c r="G25" s="49" t="s">
        <v>75</v>
      </c>
    </row>
    <row r="26" spans="1:7" ht="96.75" customHeight="1" x14ac:dyDescent="0.25">
      <c r="A26" s="19">
        <v>18</v>
      </c>
      <c r="B26" s="41" t="s">
        <v>115</v>
      </c>
      <c r="C26" s="50" t="s">
        <v>78</v>
      </c>
      <c r="D26" s="41" t="s">
        <v>52</v>
      </c>
      <c r="E26" s="47" t="s">
        <v>77</v>
      </c>
      <c r="F26" s="41" t="s">
        <v>76</v>
      </c>
      <c r="G26" s="49" t="s">
        <v>79</v>
      </c>
    </row>
    <row r="27" spans="1:7" ht="117" customHeight="1" x14ac:dyDescent="0.25">
      <c r="A27" s="19">
        <v>19</v>
      </c>
      <c r="B27" s="41" t="s">
        <v>115</v>
      </c>
      <c r="C27" s="50" t="s">
        <v>80</v>
      </c>
      <c r="D27" s="41" t="s">
        <v>83</v>
      </c>
      <c r="E27" s="47" t="s">
        <v>82</v>
      </c>
      <c r="F27" s="41" t="s">
        <v>81</v>
      </c>
      <c r="G27" s="49" t="s">
        <v>84</v>
      </c>
    </row>
    <row r="28" spans="1:7" ht="64.5" customHeight="1" x14ac:dyDescent="0.25">
      <c r="A28" s="19">
        <v>20</v>
      </c>
      <c r="B28" s="41" t="s">
        <v>115</v>
      </c>
      <c r="C28" s="50" t="s">
        <v>85</v>
      </c>
      <c r="D28" s="41" t="s">
        <v>89</v>
      </c>
      <c r="E28" s="52" t="s">
        <v>86</v>
      </c>
      <c r="F28" s="41" t="s">
        <v>87</v>
      </c>
      <c r="G28" s="49" t="s">
        <v>88</v>
      </c>
    </row>
    <row r="29" spans="1:7" ht="64.5" customHeight="1" x14ac:dyDescent="0.25">
      <c r="A29" s="19">
        <v>21</v>
      </c>
      <c r="B29" s="41" t="s">
        <v>115</v>
      </c>
      <c r="C29" s="50" t="s">
        <v>92</v>
      </c>
      <c r="D29" s="41" t="s">
        <v>52</v>
      </c>
      <c r="E29" s="47" t="s">
        <v>91</v>
      </c>
      <c r="F29" s="41" t="s">
        <v>90</v>
      </c>
      <c r="G29" s="49" t="s">
        <v>93</v>
      </c>
    </row>
    <row r="30" spans="1:7" ht="168.75" customHeight="1" x14ac:dyDescent="0.25">
      <c r="A30" s="19">
        <v>22</v>
      </c>
      <c r="B30" s="41" t="s">
        <v>115</v>
      </c>
      <c r="C30" s="50" t="s">
        <v>94</v>
      </c>
      <c r="D30" s="41" t="s">
        <v>95</v>
      </c>
      <c r="E30" s="47" t="s">
        <v>97</v>
      </c>
      <c r="F30" s="41" t="s">
        <v>114</v>
      </c>
      <c r="G30" s="49" t="s">
        <v>96</v>
      </c>
    </row>
    <row r="31" spans="1:7" ht="15" customHeight="1" x14ac:dyDescent="0.25">
      <c r="A31" s="107" t="s">
        <v>9</v>
      </c>
      <c r="B31" s="108"/>
      <c r="C31" s="108"/>
      <c r="D31" s="108"/>
      <c r="E31" s="5" t="s">
        <v>98</v>
      </c>
      <c r="F31" s="6"/>
      <c r="G31" s="23"/>
    </row>
  </sheetData>
  <mergeCells count="12">
    <mergeCell ref="A31:D31"/>
    <mergeCell ref="A2:G2"/>
    <mergeCell ref="E7:E8"/>
    <mergeCell ref="F7:F8"/>
    <mergeCell ref="A1:G1"/>
    <mergeCell ref="A3:G3"/>
    <mergeCell ref="A4:G4"/>
    <mergeCell ref="A5:G5"/>
    <mergeCell ref="A7:A8"/>
    <mergeCell ref="B7:B8"/>
    <mergeCell ref="G7:G8"/>
    <mergeCell ref="C7:D7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"/>
  <sheetViews>
    <sheetView topLeftCell="A3" workbookViewId="0">
      <selection activeCell="G9" sqref="G9:G14"/>
    </sheetView>
  </sheetViews>
  <sheetFormatPr baseColWidth="10" defaultRowHeight="15" x14ac:dyDescent="0.25"/>
  <cols>
    <col min="1" max="1" width="7.28515625" style="22" customWidth="1"/>
    <col min="2" max="2" width="29.7109375" customWidth="1"/>
    <col min="4" max="5" width="16.140625" customWidth="1"/>
    <col min="6" max="6" width="18.28515625" customWidth="1"/>
    <col min="7" max="7" width="19.85546875" customWidth="1"/>
  </cols>
  <sheetData>
    <row r="1" spans="1:7" x14ac:dyDescent="0.25">
      <c r="A1" s="96" t="s">
        <v>0</v>
      </c>
      <c r="B1" s="97"/>
      <c r="C1" s="97"/>
      <c r="D1" s="97"/>
      <c r="E1" s="97"/>
      <c r="F1" s="97"/>
      <c r="G1" s="98"/>
    </row>
    <row r="2" spans="1:7" x14ac:dyDescent="0.25">
      <c r="A2" s="102" t="s">
        <v>113</v>
      </c>
      <c r="B2" s="103"/>
      <c r="C2" s="103"/>
      <c r="D2" s="103"/>
      <c r="E2" s="103"/>
      <c r="F2" s="103"/>
      <c r="G2" s="104"/>
    </row>
    <row r="3" spans="1:7" x14ac:dyDescent="0.25">
      <c r="A3" s="102" t="s">
        <v>1</v>
      </c>
      <c r="B3" s="103"/>
      <c r="C3" s="103"/>
      <c r="D3" s="103"/>
      <c r="E3" s="103"/>
      <c r="F3" s="103"/>
      <c r="G3" s="104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102" t="s">
        <v>3</v>
      </c>
      <c r="B5" s="103"/>
      <c r="C5" s="103"/>
      <c r="D5" s="103"/>
      <c r="E5" s="103"/>
      <c r="F5" s="103"/>
      <c r="G5" s="104"/>
    </row>
    <row r="6" spans="1:7" x14ac:dyDescent="0.25">
      <c r="A6" s="21"/>
      <c r="B6" s="2"/>
      <c r="C6" s="2"/>
      <c r="D6" s="2"/>
      <c r="E6" s="2"/>
      <c r="F6" s="2"/>
      <c r="G6" s="3"/>
    </row>
    <row r="7" spans="1:7" x14ac:dyDescent="0.25">
      <c r="A7" s="105" t="s">
        <v>4</v>
      </c>
      <c r="B7" s="106" t="s">
        <v>5</v>
      </c>
      <c r="C7" s="106" t="s">
        <v>6</v>
      </c>
      <c r="D7" s="106"/>
      <c r="E7" s="106" t="s">
        <v>10</v>
      </c>
      <c r="F7" s="106" t="s">
        <v>11</v>
      </c>
      <c r="G7" s="118" t="s">
        <v>12</v>
      </c>
    </row>
    <row r="8" spans="1:7" x14ac:dyDescent="0.25">
      <c r="A8" s="105"/>
      <c r="B8" s="106"/>
      <c r="C8" s="4" t="s">
        <v>7</v>
      </c>
      <c r="D8" s="4" t="s">
        <v>8</v>
      </c>
      <c r="E8" s="106"/>
      <c r="F8" s="106"/>
      <c r="G8" s="118"/>
    </row>
    <row r="9" spans="1:7" ht="30" x14ac:dyDescent="0.25">
      <c r="A9" s="19">
        <v>1</v>
      </c>
      <c r="B9" s="12" t="s">
        <v>116</v>
      </c>
      <c r="C9" s="9"/>
      <c r="D9" s="10" t="s">
        <v>100</v>
      </c>
      <c r="E9" s="11">
        <v>1735000</v>
      </c>
      <c r="F9" s="12" t="s">
        <v>101</v>
      </c>
      <c r="G9" s="128" t="s">
        <v>102</v>
      </c>
    </row>
    <row r="10" spans="1:7" ht="30" x14ac:dyDescent="0.25">
      <c r="A10" s="19">
        <f>+A9+1</f>
        <v>2</v>
      </c>
      <c r="B10" s="12" t="s">
        <v>116</v>
      </c>
      <c r="C10" s="1"/>
      <c r="D10" s="10" t="s">
        <v>100</v>
      </c>
      <c r="E10" s="11">
        <v>12454.48</v>
      </c>
      <c r="F10" s="12" t="s">
        <v>103</v>
      </c>
      <c r="G10" s="128" t="s">
        <v>102</v>
      </c>
    </row>
    <row r="11" spans="1:7" ht="45" x14ac:dyDescent="0.25">
      <c r="A11" s="19">
        <f t="shared" ref="A11:A14" si="0">+A10+1</f>
        <v>3</v>
      </c>
      <c r="B11" s="12" t="s">
        <v>116</v>
      </c>
      <c r="C11" s="10" t="s">
        <v>100</v>
      </c>
      <c r="D11" s="1"/>
      <c r="E11" s="14" t="s">
        <v>104</v>
      </c>
      <c r="F11" s="12" t="s">
        <v>105</v>
      </c>
      <c r="G11" s="129" t="s">
        <v>106</v>
      </c>
    </row>
    <row r="12" spans="1:7" ht="45" x14ac:dyDescent="0.25">
      <c r="A12" s="19">
        <f t="shared" si="0"/>
        <v>4</v>
      </c>
      <c r="B12" s="12" t="s">
        <v>116</v>
      </c>
      <c r="C12" s="10" t="s">
        <v>100</v>
      </c>
      <c r="D12" s="1"/>
      <c r="E12" s="14" t="s">
        <v>104</v>
      </c>
      <c r="F12" s="12" t="s">
        <v>107</v>
      </c>
      <c r="G12" s="129" t="s">
        <v>108</v>
      </c>
    </row>
    <row r="13" spans="1:7" ht="30" x14ac:dyDescent="0.25">
      <c r="A13" s="19">
        <f t="shared" si="0"/>
        <v>5</v>
      </c>
      <c r="B13" s="12" t="s">
        <v>116</v>
      </c>
      <c r="C13" s="10" t="s">
        <v>100</v>
      </c>
      <c r="D13" s="1"/>
      <c r="E13" s="14">
        <v>209995.61</v>
      </c>
      <c r="F13" s="12" t="s">
        <v>109</v>
      </c>
      <c r="G13" s="129" t="s">
        <v>110</v>
      </c>
    </row>
    <row r="14" spans="1:7" ht="60" x14ac:dyDescent="0.25">
      <c r="A14" s="19">
        <f t="shared" si="0"/>
        <v>6</v>
      </c>
      <c r="B14" s="12" t="s">
        <v>116</v>
      </c>
      <c r="C14" s="10" t="s">
        <v>100</v>
      </c>
      <c r="D14" s="1"/>
      <c r="E14" s="14" t="s">
        <v>104</v>
      </c>
      <c r="F14" s="12" t="s">
        <v>111</v>
      </c>
      <c r="G14" s="129" t="s">
        <v>112</v>
      </c>
    </row>
    <row r="15" spans="1:7" ht="16.5" thickBot="1" x14ac:dyDescent="0.3">
      <c r="A15" s="119" t="s">
        <v>9</v>
      </c>
      <c r="B15" s="120"/>
      <c r="C15" s="120"/>
      <c r="D15" s="121"/>
      <c r="E15" s="127">
        <f>SUM(E13,E10,E9)</f>
        <v>1957450.09</v>
      </c>
      <c r="F15" s="16"/>
      <c r="G15" s="17"/>
    </row>
  </sheetData>
  <mergeCells count="12">
    <mergeCell ref="G7:G8"/>
    <mergeCell ref="A15:D15"/>
    <mergeCell ref="A1:G1"/>
    <mergeCell ref="A2:G2"/>
    <mergeCell ref="A3:G3"/>
    <mergeCell ref="A4:G4"/>
    <mergeCell ref="A5:G5"/>
    <mergeCell ref="A7:A8"/>
    <mergeCell ref="B7:B8"/>
    <mergeCell ref="C7:D7"/>
    <mergeCell ref="E7:E8"/>
    <mergeCell ref="F7:F8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"/>
  <sheetViews>
    <sheetView workbookViewId="0">
      <selection activeCell="E12" sqref="E12"/>
    </sheetView>
  </sheetViews>
  <sheetFormatPr baseColWidth="10" defaultRowHeight="15" x14ac:dyDescent="0.25"/>
  <cols>
    <col min="2" max="2" width="18.7109375" customWidth="1"/>
    <col min="4" max="4" width="14" customWidth="1"/>
    <col min="5" max="5" width="20.28515625" customWidth="1"/>
    <col min="6" max="6" width="16.28515625" customWidth="1"/>
    <col min="7" max="7" width="14.5703125" customWidth="1"/>
  </cols>
  <sheetData>
    <row r="1" spans="1:7" x14ac:dyDescent="0.25">
      <c r="A1" s="96" t="s">
        <v>0</v>
      </c>
      <c r="B1" s="97"/>
      <c r="C1" s="97"/>
      <c r="D1" s="97"/>
      <c r="E1" s="97"/>
      <c r="F1" s="97"/>
      <c r="G1" s="98"/>
    </row>
    <row r="2" spans="1:7" x14ac:dyDescent="0.25">
      <c r="A2" s="102" t="s">
        <v>117</v>
      </c>
      <c r="B2" s="103"/>
      <c r="C2" s="103"/>
      <c r="D2" s="103"/>
      <c r="E2" s="103"/>
      <c r="F2" s="103"/>
      <c r="G2" s="104"/>
    </row>
    <row r="3" spans="1:7" x14ac:dyDescent="0.25">
      <c r="A3" s="102" t="s">
        <v>1</v>
      </c>
      <c r="B3" s="103"/>
      <c r="C3" s="103"/>
      <c r="D3" s="103"/>
      <c r="E3" s="103"/>
      <c r="F3" s="103"/>
      <c r="G3" s="104"/>
    </row>
    <row r="4" spans="1:7" x14ac:dyDescent="0.25">
      <c r="A4" s="102" t="s">
        <v>2</v>
      </c>
      <c r="B4" s="103"/>
      <c r="C4" s="103"/>
      <c r="D4" s="103"/>
      <c r="E4" s="103"/>
      <c r="F4" s="103"/>
      <c r="G4" s="104"/>
    </row>
    <row r="5" spans="1:7" x14ac:dyDescent="0.25">
      <c r="A5" s="102" t="s">
        <v>3</v>
      </c>
      <c r="B5" s="103"/>
      <c r="C5" s="103"/>
      <c r="D5" s="103"/>
      <c r="E5" s="103"/>
      <c r="F5" s="103"/>
      <c r="G5" s="104"/>
    </row>
    <row r="6" spans="1:7" x14ac:dyDescent="0.25">
      <c r="A6" s="24"/>
      <c r="B6" s="2"/>
      <c r="C6" s="2"/>
      <c r="D6" s="2"/>
      <c r="E6" s="2"/>
      <c r="F6" s="2"/>
      <c r="G6" s="3"/>
    </row>
    <row r="7" spans="1:7" x14ac:dyDescent="0.25">
      <c r="A7" s="105" t="s">
        <v>4</v>
      </c>
      <c r="B7" s="106" t="s">
        <v>5</v>
      </c>
      <c r="C7" s="106" t="s">
        <v>6</v>
      </c>
      <c r="D7" s="106"/>
      <c r="E7" s="106" t="s">
        <v>10</v>
      </c>
      <c r="F7" s="106" t="s">
        <v>11</v>
      </c>
      <c r="G7" s="118" t="s">
        <v>12</v>
      </c>
    </row>
    <row r="8" spans="1:7" x14ac:dyDescent="0.25">
      <c r="A8" s="105"/>
      <c r="B8" s="106"/>
      <c r="C8" s="8" t="s">
        <v>7</v>
      </c>
      <c r="D8" s="8" t="s">
        <v>8</v>
      </c>
      <c r="E8" s="106"/>
      <c r="F8" s="106"/>
      <c r="G8" s="118"/>
    </row>
    <row r="9" spans="1:7" ht="76.5" x14ac:dyDescent="0.25">
      <c r="A9" s="19">
        <v>1</v>
      </c>
      <c r="B9" s="25" t="s">
        <v>118</v>
      </c>
      <c r="C9" s="26" t="s">
        <v>100</v>
      </c>
      <c r="D9" s="9"/>
      <c r="E9" s="27">
        <v>133998</v>
      </c>
      <c r="F9" s="25" t="s">
        <v>119</v>
      </c>
      <c r="G9" s="28" t="s">
        <v>120</v>
      </c>
    </row>
    <row r="10" spans="1:7" ht="76.5" x14ac:dyDescent="0.25">
      <c r="A10" s="19">
        <v>2</v>
      </c>
      <c r="B10" s="25" t="s">
        <v>121</v>
      </c>
      <c r="C10" s="26" t="s">
        <v>122</v>
      </c>
      <c r="D10" s="9"/>
      <c r="E10" s="27">
        <v>63960</v>
      </c>
      <c r="F10" s="25" t="s">
        <v>123</v>
      </c>
      <c r="G10" s="28" t="s">
        <v>124</v>
      </c>
    </row>
    <row r="11" spans="1:7" ht="63.75" x14ac:dyDescent="0.25">
      <c r="A11" s="19">
        <v>3</v>
      </c>
      <c r="B11" s="25" t="s">
        <v>121</v>
      </c>
      <c r="C11" s="26" t="s">
        <v>122</v>
      </c>
      <c r="D11" s="9"/>
      <c r="E11" s="27">
        <v>594690.85</v>
      </c>
      <c r="F11" s="25" t="s">
        <v>125</v>
      </c>
      <c r="G11" s="28" t="s">
        <v>126</v>
      </c>
    </row>
    <row r="12" spans="1:7" ht="15.75" thickBot="1" x14ac:dyDescent="0.3">
      <c r="A12" s="119" t="s">
        <v>9</v>
      </c>
      <c r="B12" s="120"/>
      <c r="C12" s="120"/>
      <c r="D12" s="121"/>
      <c r="E12" s="15">
        <f>SUM(E9:E11)</f>
        <v>792648.85</v>
      </c>
      <c r="F12" s="16"/>
      <c r="G12" s="17"/>
    </row>
  </sheetData>
  <mergeCells count="12">
    <mergeCell ref="G7:G8"/>
    <mergeCell ref="A12:D12"/>
    <mergeCell ref="A1:G1"/>
    <mergeCell ref="A2:G2"/>
    <mergeCell ref="A3:G3"/>
    <mergeCell ref="A4:G4"/>
    <mergeCell ref="A5:G5"/>
    <mergeCell ref="A7:A8"/>
    <mergeCell ref="B7:B8"/>
    <mergeCell ref="C7:D7"/>
    <mergeCell ref="E7:E8"/>
    <mergeCell ref="F7:F8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workbookViewId="0">
      <selection activeCell="D18" sqref="D18"/>
    </sheetView>
  </sheetViews>
  <sheetFormatPr baseColWidth="10" defaultRowHeight="15" x14ac:dyDescent="0.25"/>
  <cols>
    <col min="1" max="1" width="11.42578125" style="62"/>
    <col min="2" max="2" width="23.7109375" style="62" customWidth="1"/>
    <col min="3" max="3" width="20.7109375" style="62" customWidth="1"/>
    <col min="4" max="4" width="18.7109375" style="62" customWidth="1"/>
    <col min="5" max="5" width="27.42578125" style="62" customWidth="1"/>
    <col min="6" max="6" width="15.85546875" style="62" customWidth="1"/>
    <col min="7" max="256" width="11.42578125" style="62"/>
    <col min="257" max="257" width="23.7109375" style="62" customWidth="1"/>
    <col min="258" max="258" width="11.42578125" style="62"/>
    <col min="259" max="259" width="15.28515625" style="62" customWidth="1"/>
    <col min="260" max="260" width="18.7109375" style="62" customWidth="1"/>
    <col min="261" max="261" width="27.42578125" style="62" customWidth="1"/>
    <col min="262" max="262" width="15.85546875" style="62" customWidth="1"/>
    <col min="263" max="512" width="11.42578125" style="62"/>
    <col min="513" max="513" width="23.7109375" style="62" customWidth="1"/>
    <col min="514" max="514" width="11.42578125" style="62"/>
    <col min="515" max="515" width="15.28515625" style="62" customWidth="1"/>
    <col min="516" max="516" width="18.7109375" style="62" customWidth="1"/>
    <col min="517" max="517" width="27.42578125" style="62" customWidth="1"/>
    <col min="518" max="518" width="15.85546875" style="62" customWidth="1"/>
    <col min="519" max="768" width="11.42578125" style="62"/>
    <col min="769" max="769" width="23.7109375" style="62" customWidth="1"/>
    <col min="770" max="770" width="11.42578125" style="62"/>
    <col min="771" max="771" width="15.28515625" style="62" customWidth="1"/>
    <col min="772" max="772" width="18.7109375" style="62" customWidth="1"/>
    <col min="773" max="773" width="27.42578125" style="62" customWidth="1"/>
    <col min="774" max="774" width="15.85546875" style="62" customWidth="1"/>
    <col min="775" max="1024" width="11.42578125" style="62"/>
    <col min="1025" max="1025" width="23.7109375" style="62" customWidth="1"/>
    <col min="1026" max="1026" width="11.42578125" style="62"/>
    <col min="1027" max="1027" width="15.28515625" style="62" customWidth="1"/>
    <col min="1028" max="1028" width="18.7109375" style="62" customWidth="1"/>
    <col min="1029" max="1029" width="27.42578125" style="62" customWidth="1"/>
    <col min="1030" max="1030" width="15.85546875" style="62" customWidth="1"/>
    <col min="1031" max="1280" width="11.42578125" style="62"/>
    <col min="1281" max="1281" width="23.7109375" style="62" customWidth="1"/>
    <col min="1282" max="1282" width="11.42578125" style="62"/>
    <col min="1283" max="1283" width="15.28515625" style="62" customWidth="1"/>
    <col min="1284" max="1284" width="18.7109375" style="62" customWidth="1"/>
    <col min="1285" max="1285" width="27.42578125" style="62" customWidth="1"/>
    <col min="1286" max="1286" width="15.85546875" style="62" customWidth="1"/>
    <col min="1287" max="1536" width="11.42578125" style="62"/>
    <col min="1537" max="1537" width="23.7109375" style="62" customWidth="1"/>
    <col min="1538" max="1538" width="11.42578125" style="62"/>
    <col min="1539" max="1539" width="15.28515625" style="62" customWidth="1"/>
    <col min="1540" max="1540" width="18.7109375" style="62" customWidth="1"/>
    <col min="1541" max="1541" width="27.42578125" style="62" customWidth="1"/>
    <col min="1542" max="1542" width="15.85546875" style="62" customWidth="1"/>
    <col min="1543" max="1792" width="11.42578125" style="62"/>
    <col min="1793" max="1793" width="23.7109375" style="62" customWidth="1"/>
    <col min="1794" max="1794" width="11.42578125" style="62"/>
    <col min="1795" max="1795" width="15.28515625" style="62" customWidth="1"/>
    <col min="1796" max="1796" width="18.7109375" style="62" customWidth="1"/>
    <col min="1797" max="1797" width="27.42578125" style="62" customWidth="1"/>
    <col min="1798" max="1798" width="15.85546875" style="62" customWidth="1"/>
    <col min="1799" max="2048" width="11.42578125" style="62"/>
    <col min="2049" max="2049" width="23.7109375" style="62" customWidth="1"/>
    <col min="2050" max="2050" width="11.42578125" style="62"/>
    <col min="2051" max="2051" width="15.28515625" style="62" customWidth="1"/>
    <col min="2052" max="2052" width="18.7109375" style="62" customWidth="1"/>
    <col min="2053" max="2053" width="27.42578125" style="62" customWidth="1"/>
    <col min="2054" max="2054" width="15.85546875" style="62" customWidth="1"/>
    <col min="2055" max="2304" width="11.42578125" style="62"/>
    <col min="2305" max="2305" width="23.7109375" style="62" customWidth="1"/>
    <col min="2306" max="2306" width="11.42578125" style="62"/>
    <col min="2307" max="2307" width="15.28515625" style="62" customWidth="1"/>
    <col min="2308" max="2308" width="18.7109375" style="62" customWidth="1"/>
    <col min="2309" max="2309" width="27.42578125" style="62" customWidth="1"/>
    <col min="2310" max="2310" width="15.85546875" style="62" customWidth="1"/>
    <col min="2311" max="2560" width="11.42578125" style="62"/>
    <col min="2561" max="2561" width="23.7109375" style="62" customWidth="1"/>
    <col min="2562" max="2562" width="11.42578125" style="62"/>
    <col min="2563" max="2563" width="15.28515625" style="62" customWidth="1"/>
    <col min="2564" max="2564" width="18.7109375" style="62" customWidth="1"/>
    <col min="2565" max="2565" width="27.42578125" style="62" customWidth="1"/>
    <col min="2566" max="2566" width="15.85546875" style="62" customWidth="1"/>
    <col min="2567" max="2816" width="11.42578125" style="62"/>
    <col min="2817" max="2817" width="23.7109375" style="62" customWidth="1"/>
    <col min="2818" max="2818" width="11.42578125" style="62"/>
    <col min="2819" max="2819" width="15.28515625" style="62" customWidth="1"/>
    <col min="2820" max="2820" width="18.7109375" style="62" customWidth="1"/>
    <col min="2821" max="2821" width="27.42578125" style="62" customWidth="1"/>
    <col min="2822" max="2822" width="15.85546875" style="62" customWidth="1"/>
    <col min="2823" max="3072" width="11.42578125" style="62"/>
    <col min="3073" max="3073" width="23.7109375" style="62" customWidth="1"/>
    <col min="3074" max="3074" width="11.42578125" style="62"/>
    <col min="3075" max="3075" width="15.28515625" style="62" customWidth="1"/>
    <col min="3076" max="3076" width="18.7109375" style="62" customWidth="1"/>
    <col min="3077" max="3077" width="27.42578125" style="62" customWidth="1"/>
    <col min="3078" max="3078" width="15.85546875" style="62" customWidth="1"/>
    <col min="3079" max="3328" width="11.42578125" style="62"/>
    <col min="3329" max="3329" width="23.7109375" style="62" customWidth="1"/>
    <col min="3330" max="3330" width="11.42578125" style="62"/>
    <col min="3331" max="3331" width="15.28515625" style="62" customWidth="1"/>
    <col min="3332" max="3332" width="18.7109375" style="62" customWidth="1"/>
    <col min="3333" max="3333" width="27.42578125" style="62" customWidth="1"/>
    <col min="3334" max="3334" width="15.85546875" style="62" customWidth="1"/>
    <col min="3335" max="3584" width="11.42578125" style="62"/>
    <col min="3585" max="3585" width="23.7109375" style="62" customWidth="1"/>
    <col min="3586" max="3586" width="11.42578125" style="62"/>
    <col min="3587" max="3587" width="15.28515625" style="62" customWidth="1"/>
    <col min="3588" max="3588" width="18.7109375" style="62" customWidth="1"/>
    <col min="3589" max="3589" width="27.42578125" style="62" customWidth="1"/>
    <col min="3590" max="3590" width="15.85546875" style="62" customWidth="1"/>
    <col min="3591" max="3840" width="11.42578125" style="62"/>
    <col min="3841" max="3841" width="23.7109375" style="62" customWidth="1"/>
    <col min="3842" max="3842" width="11.42578125" style="62"/>
    <col min="3843" max="3843" width="15.28515625" style="62" customWidth="1"/>
    <col min="3844" max="3844" width="18.7109375" style="62" customWidth="1"/>
    <col min="3845" max="3845" width="27.42578125" style="62" customWidth="1"/>
    <col min="3846" max="3846" width="15.85546875" style="62" customWidth="1"/>
    <col min="3847" max="4096" width="11.42578125" style="62"/>
    <col min="4097" max="4097" width="23.7109375" style="62" customWidth="1"/>
    <col min="4098" max="4098" width="11.42578125" style="62"/>
    <col min="4099" max="4099" width="15.28515625" style="62" customWidth="1"/>
    <col min="4100" max="4100" width="18.7109375" style="62" customWidth="1"/>
    <col min="4101" max="4101" width="27.42578125" style="62" customWidth="1"/>
    <col min="4102" max="4102" width="15.85546875" style="62" customWidth="1"/>
    <col min="4103" max="4352" width="11.42578125" style="62"/>
    <col min="4353" max="4353" width="23.7109375" style="62" customWidth="1"/>
    <col min="4354" max="4354" width="11.42578125" style="62"/>
    <col min="4355" max="4355" width="15.28515625" style="62" customWidth="1"/>
    <col min="4356" max="4356" width="18.7109375" style="62" customWidth="1"/>
    <col min="4357" max="4357" width="27.42578125" style="62" customWidth="1"/>
    <col min="4358" max="4358" width="15.85546875" style="62" customWidth="1"/>
    <col min="4359" max="4608" width="11.42578125" style="62"/>
    <col min="4609" max="4609" width="23.7109375" style="62" customWidth="1"/>
    <col min="4610" max="4610" width="11.42578125" style="62"/>
    <col min="4611" max="4611" width="15.28515625" style="62" customWidth="1"/>
    <col min="4612" max="4612" width="18.7109375" style="62" customWidth="1"/>
    <col min="4613" max="4613" width="27.42578125" style="62" customWidth="1"/>
    <col min="4614" max="4614" width="15.85546875" style="62" customWidth="1"/>
    <col min="4615" max="4864" width="11.42578125" style="62"/>
    <col min="4865" max="4865" width="23.7109375" style="62" customWidth="1"/>
    <col min="4866" max="4866" width="11.42578125" style="62"/>
    <col min="4867" max="4867" width="15.28515625" style="62" customWidth="1"/>
    <col min="4868" max="4868" width="18.7109375" style="62" customWidth="1"/>
    <col min="4869" max="4869" width="27.42578125" style="62" customWidth="1"/>
    <col min="4870" max="4870" width="15.85546875" style="62" customWidth="1"/>
    <col min="4871" max="5120" width="11.42578125" style="62"/>
    <col min="5121" max="5121" width="23.7109375" style="62" customWidth="1"/>
    <col min="5122" max="5122" width="11.42578125" style="62"/>
    <col min="5123" max="5123" width="15.28515625" style="62" customWidth="1"/>
    <col min="5124" max="5124" width="18.7109375" style="62" customWidth="1"/>
    <col min="5125" max="5125" width="27.42578125" style="62" customWidth="1"/>
    <col min="5126" max="5126" width="15.85546875" style="62" customWidth="1"/>
    <col min="5127" max="5376" width="11.42578125" style="62"/>
    <col min="5377" max="5377" width="23.7109375" style="62" customWidth="1"/>
    <col min="5378" max="5378" width="11.42578125" style="62"/>
    <col min="5379" max="5379" width="15.28515625" style="62" customWidth="1"/>
    <col min="5380" max="5380" width="18.7109375" style="62" customWidth="1"/>
    <col min="5381" max="5381" width="27.42578125" style="62" customWidth="1"/>
    <col min="5382" max="5382" width="15.85546875" style="62" customWidth="1"/>
    <col min="5383" max="5632" width="11.42578125" style="62"/>
    <col min="5633" max="5633" width="23.7109375" style="62" customWidth="1"/>
    <col min="5634" max="5634" width="11.42578125" style="62"/>
    <col min="5635" max="5635" width="15.28515625" style="62" customWidth="1"/>
    <col min="5636" max="5636" width="18.7109375" style="62" customWidth="1"/>
    <col min="5637" max="5637" width="27.42578125" style="62" customWidth="1"/>
    <col min="5638" max="5638" width="15.85546875" style="62" customWidth="1"/>
    <col min="5639" max="5888" width="11.42578125" style="62"/>
    <col min="5889" max="5889" width="23.7109375" style="62" customWidth="1"/>
    <col min="5890" max="5890" width="11.42578125" style="62"/>
    <col min="5891" max="5891" width="15.28515625" style="62" customWidth="1"/>
    <col min="5892" max="5892" width="18.7109375" style="62" customWidth="1"/>
    <col min="5893" max="5893" width="27.42578125" style="62" customWidth="1"/>
    <col min="5894" max="5894" width="15.85546875" style="62" customWidth="1"/>
    <col min="5895" max="6144" width="11.42578125" style="62"/>
    <col min="6145" max="6145" width="23.7109375" style="62" customWidth="1"/>
    <col min="6146" max="6146" width="11.42578125" style="62"/>
    <col min="6147" max="6147" width="15.28515625" style="62" customWidth="1"/>
    <col min="6148" max="6148" width="18.7109375" style="62" customWidth="1"/>
    <col min="6149" max="6149" width="27.42578125" style="62" customWidth="1"/>
    <col min="6150" max="6150" width="15.85546875" style="62" customWidth="1"/>
    <col min="6151" max="6400" width="11.42578125" style="62"/>
    <col min="6401" max="6401" width="23.7109375" style="62" customWidth="1"/>
    <col min="6402" max="6402" width="11.42578125" style="62"/>
    <col min="6403" max="6403" width="15.28515625" style="62" customWidth="1"/>
    <col min="6404" max="6404" width="18.7109375" style="62" customWidth="1"/>
    <col min="6405" max="6405" width="27.42578125" style="62" customWidth="1"/>
    <col min="6406" max="6406" width="15.85546875" style="62" customWidth="1"/>
    <col min="6407" max="6656" width="11.42578125" style="62"/>
    <col min="6657" max="6657" width="23.7109375" style="62" customWidth="1"/>
    <col min="6658" max="6658" width="11.42578125" style="62"/>
    <col min="6659" max="6659" width="15.28515625" style="62" customWidth="1"/>
    <col min="6660" max="6660" width="18.7109375" style="62" customWidth="1"/>
    <col min="6661" max="6661" width="27.42578125" style="62" customWidth="1"/>
    <col min="6662" max="6662" width="15.85546875" style="62" customWidth="1"/>
    <col min="6663" max="6912" width="11.42578125" style="62"/>
    <col min="6913" max="6913" width="23.7109375" style="62" customWidth="1"/>
    <col min="6914" max="6914" width="11.42578125" style="62"/>
    <col min="6915" max="6915" width="15.28515625" style="62" customWidth="1"/>
    <col min="6916" max="6916" width="18.7109375" style="62" customWidth="1"/>
    <col min="6917" max="6917" width="27.42578125" style="62" customWidth="1"/>
    <col min="6918" max="6918" width="15.85546875" style="62" customWidth="1"/>
    <col min="6919" max="7168" width="11.42578125" style="62"/>
    <col min="7169" max="7169" width="23.7109375" style="62" customWidth="1"/>
    <col min="7170" max="7170" width="11.42578125" style="62"/>
    <col min="7171" max="7171" width="15.28515625" style="62" customWidth="1"/>
    <col min="7172" max="7172" width="18.7109375" style="62" customWidth="1"/>
    <col min="7173" max="7173" width="27.42578125" style="62" customWidth="1"/>
    <col min="7174" max="7174" width="15.85546875" style="62" customWidth="1"/>
    <col min="7175" max="7424" width="11.42578125" style="62"/>
    <col min="7425" max="7425" width="23.7109375" style="62" customWidth="1"/>
    <col min="7426" max="7426" width="11.42578125" style="62"/>
    <col min="7427" max="7427" width="15.28515625" style="62" customWidth="1"/>
    <col min="7428" max="7428" width="18.7109375" style="62" customWidth="1"/>
    <col min="7429" max="7429" width="27.42578125" style="62" customWidth="1"/>
    <col min="7430" max="7430" width="15.85546875" style="62" customWidth="1"/>
    <col min="7431" max="7680" width="11.42578125" style="62"/>
    <col min="7681" max="7681" width="23.7109375" style="62" customWidth="1"/>
    <col min="7682" max="7682" width="11.42578125" style="62"/>
    <col min="7683" max="7683" width="15.28515625" style="62" customWidth="1"/>
    <col min="7684" max="7684" width="18.7109375" style="62" customWidth="1"/>
    <col min="7685" max="7685" width="27.42578125" style="62" customWidth="1"/>
    <col min="7686" max="7686" width="15.85546875" style="62" customWidth="1"/>
    <col min="7687" max="7936" width="11.42578125" style="62"/>
    <col min="7937" max="7937" width="23.7109375" style="62" customWidth="1"/>
    <col min="7938" max="7938" width="11.42578125" style="62"/>
    <col min="7939" max="7939" width="15.28515625" style="62" customWidth="1"/>
    <col min="7940" max="7940" width="18.7109375" style="62" customWidth="1"/>
    <col min="7941" max="7941" width="27.42578125" style="62" customWidth="1"/>
    <col min="7942" max="7942" width="15.85546875" style="62" customWidth="1"/>
    <col min="7943" max="8192" width="11.42578125" style="62"/>
    <col min="8193" max="8193" width="23.7109375" style="62" customWidth="1"/>
    <col min="8194" max="8194" width="11.42578125" style="62"/>
    <col min="8195" max="8195" width="15.28515625" style="62" customWidth="1"/>
    <col min="8196" max="8196" width="18.7109375" style="62" customWidth="1"/>
    <col min="8197" max="8197" width="27.42578125" style="62" customWidth="1"/>
    <col min="8198" max="8198" width="15.85546875" style="62" customWidth="1"/>
    <col min="8199" max="8448" width="11.42578125" style="62"/>
    <col min="8449" max="8449" width="23.7109375" style="62" customWidth="1"/>
    <col min="8450" max="8450" width="11.42578125" style="62"/>
    <col min="8451" max="8451" width="15.28515625" style="62" customWidth="1"/>
    <col min="8452" max="8452" width="18.7109375" style="62" customWidth="1"/>
    <col min="8453" max="8453" width="27.42578125" style="62" customWidth="1"/>
    <col min="8454" max="8454" width="15.85546875" style="62" customWidth="1"/>
    <col min="8455" max="8704" width="11.42578125" style="62"/>
    <col min="8705" max="8705" width="23.7109375" style="62" customWidth="1"/>
    <col min="8706" max="8706" width="11.42578125" style="62"/>
    <col min="8707" max="8707" width="15.28515625" style="62" customWidth="1"/>
    <col min="8708" max="8708" width="18.7109375" style="62" customWidth="1"/>
    <col min="8709" max="8709" width="27.42578125" style="62" customWidth="1"/>
    <col min="8710" max="8710" width="15.85546875" style="62" customWidth="1"/>
    <col min="8711" max="8960" width="11.42578125" style="62"/>
    <col min="8961" max="8961" width="23.7109375" style="62" customWidth="1"/>
    <col min="8962" max="8962" width="11.42578125" style="62"/>
    <col min="8963" max="8963" width="15.28515625" style="62" customWidth="1"/>
    <col min="8964" max="8964" width="18.7109375" style="62" customWidth="1"/>
    <col min="8965" max="8965" width="27.42578125" style="62" customWidth="1"/>
    <col min="8966" max="8966" width="15.85546875" style="62" customWidth="1"/>
    <col min="8967" max="9216" width="11.42578125" style="62"/>
    <col min="9217" max="9217" width="23.7109375" style="62" customWidth="1"/>
    <col min="9218" max="9218" width="11.42578125" style="62"/>
    <col min="9219" max="9219" width="15.28515625" style="62" customWidth="1"/>
    <col min="9220" max="9220" width="18.7109375" style="62" customWidth="1"/>
    <col min="9221" max="9221" width="27.42578125" style="62" customWidth="1"/>
    <col min="9222" max="9222" width="15.85546875" style="62" customWidth="1"/>
    <col min="9223" max="9472" width="11.42578125" style="62"/>
    <col min="9473" max="9473" width="23.7109375" style="62" customWidth="1"/>
    <col min="9474" max="9474" width="11.42578125" style="62"/>
    <col min="9475" max="9475" width="15.28515625" style="62" customWidth="1"/>
    <col min="9476" max="9476" width="18.7109375" style="62" customWidth="1"/>
    <col min="9477" max="9477" width="27.42578125" style="62" customWidth="1"/>
    <col min="9478" max="9478" width="15.85546875" style="62" customWidth="1"/>
    <col min="9479" max="9728" width="11.42578125" style="62"/>
    <col min="9729" max="9729" width="23.7109375" style="62" customWidth="1"/>
    <col min="9730" max="9730" width="11.42578125" style="62"/>
    <col min="9731" max="9731" width="15.28515625" style="62" customWidth="1"/>
    <col min="9732" max="9732" width="18.7109375" style="62" customWidth="1"/>
    <col min="9733" max="9733" width="27.42578125" style="62" customWidth="1"/>
    <col min="9734" max="9734" width="15.85546875" style="62" customWidth="1"/>
    <col min="9735" max="9984" width="11.42578125" style="62"/>
    <col min="9985" max="9985" width="23.7109375" style="62" customWidth="1"/>
    <col min="9986" max="9986" width="11.42578125" style="62"/>
    <col min="9987" max="9987" width="15.28515625" style="62" customWidth="1"/>
    <col min="9988" max="9988" width="18.7109375" style="62" customWidth="1"/>
    <col min="9989" max="9989" width="27.42578125" style="62" customWidth="1"/>
    <col min="9990" max="9990" width="15.85546875" style="62" customWidth="1"/>
    <col min="9991" max="10240" width="11.42578125" style="62"/>
    <col min="10241" max="10241" width="23.7109375" style="62" customWidth="1"/>
    <col min="10242" max="10242" width="11.42578125" style="62"/>
    <col min="10243" max="10243" width="15.28515625" style="62" customWidth="1"/>
    <col min="10244" max="10244" width="18.7109375" style="62" customWidth="1"/>
    <col min="10245" max="10245" width="27.42578125" style="62" customWidth="1"/>
    <col min="10246" max="10246" width="15.85546875" style="62" customWidth="1"/>
    <col min="10247" max="10496" width="11.42578125" style="62"/>
    <col min="10497" max="10497" width="23.7109375" style="62" customWidth="1"/>
    <col min="10498" max="10498" width="11.42578125" style="62"/>
    <col min="10499" max="10499" width="15.28515625" style="62" customWidth="1"/>
    <col min="10500" max="10500" width="18.7109375" style="62" customWidth="1"/>
    <col min="10501" max="10501" width="27.42578125" style="62" customWidth="1"/>
    <col min="10502" max="10502" width="15.85546875" style="62" customWidth="1"/>
    <col min="10503" max="10752" width="11.42578125" style="62"/>
    <col min="10753" max="10753" width="23.7109375" style="62" customWidth="1"/>
    <col min="10754" max="10754" width="11.42578125" style="62"/>
    <col min="10755" max="10755" width="15.28515625" style="62" customWidth="1"/>
    <col min="10756" max="10756" width="18.7109375" style="62" customWidth="1"/>
    <col min="10757" max="10757" width="27.42578125" style="62" customWidth="1"/>
    <col min="10758" max="10758" width="15.85546875" style="62" customWidth="1"/>
    <col min="10759" max="11008" width="11.42578125" style="62"/>
    <col min="11009" max="11009" width="23.7109375" style="62" customWidth="1"/>
    <col min="11010" max="11010" width="11.42578125" style="62"/>
    <col min="11011" max="11011" width="15.28515625" style="62" customWidth="1"/>
    <col min="11012" max="11012" width="18.7109375" style="62" customWidth="1"/>
    <col min="11013" max="11013" width="27.42578125" style="62" customWidth="1"/>
    <col min="11014" max="11014" width="15.85546875" style="62" customWidth="1"/>
    <col min="11015" max="11264" width="11.42578125" style="62"/>
    <col min="11265" max="11265" width="23.7109375" style="62" customWidth="1"/>
    <col min="11266" max="11266" width="11.42578125" style="62"/>
    <col min="11267" max="11267" width="15.28515625" style="62" customWidth="1"/>
    <col min="11268" max="11268" width="18.7109375" style="62" customWidth="1"/>
    <col min="11269" max="11269" width="27.42578125" style="62" customWidth="1"/>
    <col min="11270" max="11270" width="15.85546875" style="62" customWidth="1"/>
    <col min="11271" max="11520" width="11.42578125" style="62"/>
    <col min="11521" max="11521" width="23.7109375" style="62" customWidth="1"/>
    <col min="11522" max="11522" width="11.42578125" style="62"/>
    <col min="11523" max="11523" width="15.28515625" style="62" customWidth="1"/>
    <col min="11524" max="11524" width="18.7109375" style="62" customWidth="1"/>
    <col min="11525" max="11525" width="27.42578125" style="62" customWidth="1"/>
    <col min="11526" max="11526" width="15.85546875" style="62" customWidth="1"/>
    <col min="11527" max="11776" width="11.42578125" style="62"/>
    <col min="11777" max="11777" width="23.7109375" style="62" customWidth="1"/>
    <col min="11778" max="11778" width="11.42578125" style="62"/>
    <col min="11779" max="11779" width="15.28515625" style="62" customWidth="1"/>
    <col min="11780" max="11780" width="18.7109375" style="62" customWidth="1"/>
    <col min="11781" max="11781" width="27.42578125" style="62" customWidth="1"/>
    <col min="11782" max="11782" width="15.85546875" style="62" customWidth="1"/>
    <col min="11783" max="12032" width="11.42578125" style="62"/>
    <col min="12033" max="12033" width="23.7109375" style="62" customWidth="1"/>
    <col min="12034" max="12034" width="11.42578125" style="62"/>
    <col min="12035" max="12035" width="15.28515625" style="62" customWidth="1"/>
    <col min="12036" max="12036" width="18.7109375" style="62" customWidth="1"/>
    <col min="12037" max="12037" width="27.42578125" style="62" customWidth="1"/>
    <col min="12038" max="12038" width="15.85546875" style="62" customWidth="1"/>
    <col min="12039" max="12288" width="11.42578125" style="62"/>
    <col min="12289" max="12289" width="23.7109375" style="62" customWidth="1"/>
    <col min="12290" max="12290" width="11.42578125" style="62"/>
    <col min="12291" max="12291" width="15.28515625" style="62" customWidth="1"/>
    <col min="12292" max="12292" width="18.7109375" style="62" customWidth="1"/>
    <col min="12293" max="12293" width="27.42578125" style="62" customWidth="1"/>
    <col min="12294" max="12294" width="15.85546875" style="62" customWidth="1"/>
    <col min="12295" max="12544" width="11.42578125" style="62"/>
    <col min="12545" max="12545" width="23.7109375" style="62" customWidth="1"/>
    <col min="12546" max="12546" width="11.42578125" style="62"/>
    <col min="12547" max="12547" width="15.28515625" style="62" customWidth="1"/>
    <col min="12548" max="12548" width="18.7109375" style="62" customWidth="1"/>
    <col min="12549" max="12549" width="27.42578125" style="62" customWidth="1"/>
    <col min="12550" max="12550" width="15.85546875" style="62" customWidth="1"/>
    <col min="12551" max="12800" width="11.42578125" style="62"/>
    <col min="12801" max="12801" width="23.7109375" style="62" customWidth="1"/>
    <col min="12802" max="12802" width="11.42578125" style="62"/>
    <col min="12803" max="12803" width="15.28515625" style="62" customWidth="1"/>
    <col min="12804" max="12804" width="18.7109375" style="62" customWidth="1"/>
    <col min="12805" max="12805" width="27.42578125" style="62" customWidth="1"/>
    <col min="12806" max="12806" width="15.85546875" style="62" customWidth="1"/>
    <col min="12807" max="13056" width="11.42578125" style="62"/>
    <col min="13057" max="13057" width="23.7109375" style="62" customWidth="1"/>
    <col min="13058" max="13058" width="11.42578125" style="62"/>
    <col min="13059" max="13059" width="15.28515625" style="62" customWidth="1"/>
    <col min="13060" max="13060" width="18.7109375" style="62" customWidth="1"/>
    <col min="13061" max="13061" width="27.42578125" style="62" customWidth="1"/>
    <col min="13062" max="13062" width="15.85546875" style="62" customWidth="1"/>
    <col min="13063" max="13312" width="11.42578125" style="62"/>
    <col min="13313" max="13313" width="23.7109375" style="62" customWidth="1"/>
    <col min="13314" max="13314" width="11.42578125" style="62"/>
    <col min="13315" max="13315" width="15.28515625" style="62" customWidth="1"/>
    <col min="13316" max="13316" width="18.7109375" style="62" customWidth="1"/>
    <col min="13317" max="13317" width="27.42578125" style="62" customWidth="1"/>
    <col min="13318" max="13318" width="15.85546875" style="62" customWidth="1"/>
    <col min="13319" max="13568" width="11.42578125" style="62"/>
    <col min="13569" max="13569" width="23.7109375" style="62" customWidth="1"/>
    <col min="13570" max="13570" width="11.42578125" style="62"/>
    <col min="13571" max="13571" width="15.28515625" style="62" customWidth="1"/>
    <col min="13572" max="13572" width="18.7109375" style="62" customWidth="1"/>
    <col min="13573" max="13573" width="27.42578125" style="62" customWidth="1"/>
    <col min="13574" max="13574" width="15.85546875" style="62" customWidth="1"/>
    <col min="13575" max="13824" width="11.42578125" style="62"/>
    <col min="13825" max="13825" width="23.7109375" style="62" customWidth="1"/>
    <col min="13826" max="13826" width="11.42578125" style="62"/>
    <col min="13827" max="13827" width="15.28515625" style="62" customWidth="1"/>
    <col min="13828" max="13828" width="18.7109375" style="62" customWidth="1"/>
    <col min="13829" max="13829" width="27.42578125" style="62" customWidth="1"/>
    <col min="13830" max="13830" width="15.85546875" style="62" customWidth="1"/>
    <col min="13831" max="14080" width="11.42578125" style="62"/>
    <col min="14081" max="14081" width="23.7109375" style="62" customWidth="1"/>
    <col min="14082" max="14082" width="11.42578125" style="62"/>
    <col min="14083" max="14083" width="15.28515625" style="62" customWidth="1"/>
    <col min="14084" max="14084" width="18.7109375" style="62" customWidth="1"/>
    <col min="14085" max="14085" width="27.42578125" style="62" customWidth="1"/>
    <col min="14086" max="14086" width="15.85546875" style="62" customWidth="1"/>
    <col min="14087" max="14336" width="11.42578125" style="62"/>
    <col min="14337" max="14337" width="23.7109375" style="62" customWidth="1"/>
    <col min="14338" max="14338" width="11.42578125" style="62"/>
    <col min="14339" max="14339" width="15.28515625" style="62" customWidth="1"/>
    <col min="14340" max="14340" width="18.7109375" style="62" customWidth="1"/>
    <col min="14341" max="14341" width="27.42578125" style="62" customWidth="1"/>
    <col min="14342" max="14342" width="15.85546875" style="62" customWidth="1"/>
    <col min="14343" max="14592" width="11.42578125" style="62"/>
    <col min="14593" max="14593" width="23.7109375" style="62" customWidth="1"/>
    <col min="14594" max="14594" width="11.42578125" style="62"/>
    <col min="14595" max="14595" width="15.28515625" style="62" customWidth="1"/>
    <col min="14596" max="14596" width="18.7109375" style="62" customWidth="1"/>
    <col min="14597" max="14597" width="27.42578125" style="62" customWidth="1"/>
    <col min="14598" max="14598" width="15.85546875" style="62" customWidth="1"/>
    <col min="14599" max="14848" width="11.42578125" style="62"/>
    <col min="14849" max="14849" width="23.7109375" style="62" customWidth="1"/>
    <col min="14850" max="14850" width="11.42578125" style="62"/>
    <col min="14851" max="14851" width="15.28515625" style="62" customWidth="1"/>
    <col min="14852" max="14852" width="18.7109375" style="62" customWidth="1"/>
    <col min="14853" max="14853" width="27.42578125" style="62" customWidth="1"/>
    <col min="14854" max="14854" width="15.85546875" style="62" customWidth="1"/>
    <col min="14855" max="15104" width="11.42578125" style="62"/>
    <col min="15105" max="15105" width="23.7109375" style="62" customWidth="1"/>
    <col min="15106" max="15106" width="11.42578125" style="62"/>
    <col min="15107" max="15107" width="15.28515625" style="62" customWidth="1"/>
    <col min="15108" max="15108" width="18.7109375" style="62" customWidth="1"/>
    <col min="15109" max="15109" width="27.42578125" style="62" customWidth="1"/>
    <col min="15110" max="15110" width="15.85546875" style="62" customWidth="1"/>
    <col min="15111" max="15360" width="11.42578125" style="62"/>
    <col min="15361" max="15361" width="23.7109375" style="62" customWidth="1"/>
    <col min="15362" max="15362" width="11.42578125" style="62"/>
    <col min="15363" max="15363" width="15.28515625" style="62" customWidth="1"/>
    <col min="15364" max="15364" width="18.7109375" style="62" customWidth="1"/>
    <col min="15365" max="15365" width="27.42578125" style="62" customWidth="1"/>
    <col min="15366" max="15366" width="15.85546875" style="62" customWidth="1"/>
    <col min="15367" max="15616" width="11.42578125" style="62"/>
    <col min="15617" max="15617" width="23.7109375" style="62" customWidth="1"/>
    <col min="15618" max="15618" width="11.42578125" style="62"/>
    <col min="15619" max="15619" width="15.28515625" style="62" customWidth="1"/>
    <col min="15620" max="15620" width="18.7109375" style="62" customWidth="1"/>
    <col min="15621" max="15621" width="27.42578125" style="62" customWidth="1"/>
    <col min="15622" max="15622" width="15.85546875" style="62" customWidth="1"/>
    <col min="15623" max="15872" width="11.42578125" style="62"/>
    <col min="15873" max="15873" width="23.7109375" style="62" customWidth="1"/>
    <col min="15874" max="15874" width="11.42578125" style="62"/>
    <col min="15875" max="15875" width="15.28515625" style="62" customWidth="1"/>
    <col min="15876" max="15876" width="18.7109375" style="62" customWidth="1"/>
    <col min="15877" max="15877" width="27.42578125" style="62" customWidth="1"/>
    <col min="15878" max="15878" width="15.85546875" style="62" customWidth="1"/>
    <col min="15879" max="16128" width="11.42578125" style="62"/>
    <col min="16129" max="16129" width="23.7109375" style="62" customWidth="1"/>
    <col min="16130" max="16130" width="11.42578125" style="62"/>
    <col min="16131" max="16131" width="15.28515625" style="62" customWidth="1"/>
    <col min="16132" max="16132" width="18.7109375" style="62" customWidth="1"/>
    <col min="16133" max="16133" width="27.42578125" style="62" customWidth="1"/>
    <col min="16134" max="16134" width="15.85546875" style="62" customWidth="1"/>
    <col min="16135" max="16384" width="11.42578125" style="62"/>
  </cols>
  <sheetData>
    <row r="1" spans="1:6" x14ac:dyDescent="0.25">
      <c r="A1" s="96" t="s">
        <v>0</v>
      </c>
      <c r="B1" s="97"/>
      <c r="C1" s="97"/>
      <c r="D1" s="97"/>
      <c r="E1" s="97"/>
      <c r="F1" s="98"/>
    </row>
    <row r="2" spans="1:6" x14ac:dyDescent="0.25">
      <c r="A2" s="102" t="s">
        <v>127</v>
      </c>
      <c r="B2" s="103"/>
      <c r="C2" s="103"/>
      <c r="D2" s="103"/>
      <c r="E2" s="103"/>
      <c r="F2" s="104"/>
    </row>
    <row r="3" spans="1:6" x14ac:dyDescent="0.25">
      <c r="A3" s="102" t="s">
        <v>1</v>
      </c>
      <c r="B3" s="103"/>
      <c r="C3" s="103"/>
      <c r="D3" s="103"/>
      <c r="E3" s="103"/>
      <c r="F3" s="104"/>
    </row>
    <row r="4" spans="1:6" x14ac:dyDescent="0.25">
      <c r="A4" s="102" t="s">
        <v>2</v>
      </c>
      <c r="B4" s="103"/>
      <c r="C4" s="103"/>
      <c r="D4" s="103"/>
      <c r="E4" s="103"/>
      <c r="F4" s="104"/>
    </row>
    <row r="5" spans="1:6" x14ac:dyDescent="0.25">
      <c r="A5" s="102" t="s">
        <v>3</v>
      </c>
      <c r="B5" s="103"/>
      <c r="C5" s="103"/>
      <c r="D5" s="103"/>
      <c r="E5" s="103"/>
      <c r="F5" s="104"/>
    </row>
    <row r="6" spans="1:6" x14ac:dyDescent="0.25">
      <c r="A6" s="71"/>
      <c r="B6" s="63"/>
      <c r="C6" s="63"/>
      <c r="D6" s="63"/>
      <c r="E6" s="63"/>
      <c r="F6" s="64"/>
    </row>
    <row r="7" spans="1:6" x14ac:dyDescent="0.25">
      <c r="A7" s="105" t="s">
        <v>4</v>
      </c>
      <c r="B7" s="106" t="s">
        <v>5</v>
      </c>
      <c r="C7" s="75" t="s">
        <v>6</v>
      </c>
      <c r="D7" s="106" t="s">
        <v>10</v>
      </c>
      <c r="E7" s="106" t="s">
        <v>11</v>
      </c>
      <c r="F7" s="118" t="s">
        <v>12</v>
      </c>
    </row>
    <row r="8" spans="1:6" x14ac:dyDescent="0.25">
      <c r="A8" s="105"/>
      <c r="B8" s="106"/>
      <c r="C8" s="65" t="s">
        <v>7</v>
      </c>
      <c r="D8" s="106"/>
      <c r="E8" s="106"/>
      <c r="F8" s="118"/>
    </row>
    <row r="9" spans="1:6" x14ac:dyDescent="0.25">
      <c r="A9" s="82">
        <v>1</v>
      </c>
      <c r="B9" s="83" t="s">
        <v>185</v>
      </c>
      <c r="C9" s="83" t="s">
        <v>100</v>
      </c>
      <c r="D9" s="88">
        <v>55470.400000000001</v>
      </c>
      <c r="E9" s="79" t="s">
        <v>186</v>
      </c>
      <c r="F9" s="84" t="s">
        <v>190</v>
      </c>
    </row>
    <row r="10" spans="1:6" x14ac:dyDescent="0.25">
      <c r="A10" s="82">
        <v>2</v>
      </c>
      <c r="B10" s="83" t="s">
        <v>185</v>
      </c>
      <c r="C10" s="83" t="s">
        <v>100</v>
      </c>
      <c r="D10" s="88">
        <v>37470.400000000001</v>
      </c>
      <c r="E10" s="79" t="s">
        <v>187</v>
      </c>
      <c r="F10" s="84" t="s">
        <v>190</v>
      </c>
    </row>
    <row r="11" spans="1:6" x14ac:dyDescent="0.25">
      <c r="A11" s="85">
        <v>3</v>
      </c>
      <c r="B11" s="83" t="s">
        <v>185</v>
      </c>
      <c r="C11" s="86" t="s">
        <v>100</v>
      </c>
      <c r="D11" s="87">
        <v>41470.400000000001</v>
      </c>
      <c r="E11" s="80" t="s">
        <v>188</v>
      </c>
      <c r="F11" s="84" t="s">
        <v>190</v>
      </c>
    </row>
    <row r="12" spans="1:6" ht="15.75" thickBot="1" x14ac:dyDescent="0.3">
      <c r="A12" s="119" t="s">
        <v>9</v>
      </c>
      <c r="B12" s="120"/>
      <c r="C12" s="120"/>
      <c r="D12" s="67">
        <v>134411.20000000001</v>
      </c>
      <c r="E12" s="68"/>
      <c r="F12" s="69"/>
    </row>
    <row r="13" spans="1:6" x14ac:dyDescent="0.25">
      <c r="A13" s="81" t="s">
        <v>189</v>
      </c>
    </row>
  </sheetData>
  <mergeCells count="11">
    <mergeCell ref="A12:C12"/>
    <mergeCell ref="F7:F8"/>
    <mergeCell ref="A1:F1"/>
    <mergeCell ref="A2:F2"/>
    <mergeCell ref="A3:F3"/>
    <mergeCell ref="A4:F4"/>
    <mergeCell ref="A5:F5"/>
    <mergeCell ref="A7:A8"/>
    <mergeCell ref="B7:B8"/>
    <mergeCell ref="D7:D8"/>
    <mergeCell ref="E7:E8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="60" zoomScaleNormal="100" workbookViewId="0">
      <selection activeCell="E16" sqref="E16:E17"/>
    </sheetView>
  </sheetViews>
  <sheetFormatPr baseColWidth="10" defaultRowHeight="15" x14ac:dyDescent="0.25"/>
  <cols>
    <col min="2" max="2" width="30" customWidth="1"/>
    <col min="3" max="3" width="21.42578125" customWidth="1"/>
    <col min="4" max="4" width="18.140625" customWidth="1"/>
    <col min="5" max="5" width="23.7109375" customWidth="1"/>
    <col min="6" max="6" width="26.85546875" customWidth="1"/>
  </cols>
  <sheetData>
    <row r="1" spans="1:7" x14ac:dyDescent="0.25">
      <c r="A1" s="96" t="s">
        <v>0</v>
      </c>
      <c r="B1" s="97"/>
      <c r="C1" s="97"/>
      <c r="D1" s="97"/>
      <c r="E1" s="97"/>
      <c r="F1" s="98"/>
    </row>
    <row r="2" spans="1:7" x14ac:dyDescent="0.25">
      <c r="A2" s="99" t="s">
        <v>154</v>
      </c>
      <c r="B2" s="100"/>
      <c r="C2" s="100"/>
      <c r="D2" s="100"/>
      <c r="E2" s="100"/>
      <c r="F2" s="101"/>
    </row>
    <row r="3" spans="1:7" x14ac:dyDescent="0.25">
      <c r="A3" s="102" t="s">
        <v>1</v>
      </c>
      <c r="B3" s="103"/>
      <c r="C3" s="103"/>
      <c r="D3" s="103"/>
      <c r="E3" s="103"/>
      <c r="F3" s="104"/>
    </row>
    <row r="4" spans="1:7" x14ac:dyDescent="0.25">
      <c r="A4" s="102" t="s">
        <v>2</v>
      </c>
      <c r="B4" s="103"/>
      <c r="C4" s="103"/>
      <c r="D4" s="103"/>
      <c r="E4" s="103"/>
      <c r="F4" s="104"/>
    </row>
    <row r="5" spans="1:7" x14ac:dyDescent="0.25">
      <c r="A5" s="102" t="s">
        <v>3</v>
      </c>
      <c r="B5" s="103"/>
      <c r="C5" s="103"/>
      <c r="D5" s="103"/>
      <c r="E5" s="103"/>
      <c r="F5" s="104"/>
    </row>
    <row r="6" spans="1:7" ht="15.75" thickBot="1" x14ac:dyDescent="0.3">
      <c r="A6" s="24"/>
      <c r="B6" s="2"/>
      <c r="C6" s="2"/>
      <c r="D6" s="2"/>
      <c r="E6" s="2"/>
      <c r="F6" s="3"/>
    </row>
    <row r="7" spans="1:7" x14ac:dyDescent="0.25">
      <c r="A7" s="116" t="s">
        <v>4</v>
      </c>
      <c r="B7" s="112" t="s">
        <v>5</v>
      </c>
      <c r="C7" s="76" t="s">
        <v>6</v>
      </c>
      <c r="D7" s="112" t="s">
        <v>10</v>
      </c>
      <c r="E7" s="112" t="s">
        <v>11</v>
      </c>
      <c r="F7" s="117" t="s">
        <v>12</v>
      </c>
    </row>
    <row r="8" spans="1:7" x14ac:dyDescent="0.25">
      <c r="A8" s="105"/>
      <c r="B8" s="106"/>
      <c r="C8" s="8" t="s">
        <v>7</v>
      </c>
      <c r="D8" s="106"/>
      <c r="E8" s="106"/>
      <c r="F8" s="118"/>
    </row>
    <row r="9" spans="1:7" ht="87.75" customHeight="1" x14ac:dyDescent="0.25">
      <c r="A9" s="70">
        <v>1</v>
      </c>
      <c r="B9" s="26" t="s">
        <v>155</v>
      </c>
      <c r="C9" s="26" t="s">
        <v>100</v>
      </c>
      <c r="D9" s="130">
        <v>116076.39</v>
      </c>
      <c r="E9" s="7" t="s">
        <v>156</v>
      </c>
      <c r="F9" s="42" t="s">
        <v>191</v>
      </c>
    </row>
    <row r="10" spans="1:7" ht="15.75" thickBot="1" x14ac:dyDescent="0.3">
      <c r="A10" s="122" t="s">
        <v>9</v>
      </c>
      <c r="B10" s="123"/>
      <c r="C10" s="123"/>
      <c r="D10" s="15">
        <f>SUM(D9)</f>
        <v>116076.39</v>
      </c>
      <c r="E10" s="43"/>
      <c r="F10" s="44"/>
    </row>
    <row r="14" spans="1:7" x14ac:dyDescent="0.25">
      <c r="G14" t="s">
        <v>157</v>
      </c>
    </row>
  </sheetData>
  <mergeCells count="11">
    <mergeCell ref="F7:F8"/>
    <mergeCell ref="A10:C10"/>
    <mergeCell ref="A1:F1"/>
    <mergeCell ref="A2:F2"/>
    <mergeCell ref="A3:F3"/>
    <mergeCell ref="A4:F4"/>
    <mergeCell ref="A5:F5"/>
    <mergeCell ref="A7:A8"/>
    <mergeCell ref="B7:B8"/>
    <mergeCell ref="D7:D8"/>
    <mergeCell ref="E7:E8"/>
  </mergeCells>
  <pageMargins left="0.7" right="0.7" top="0.75" bottom="0.75" header="0.3" footer="0.3"/>
  <pageSetup scale="93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view="pageBreakPreview" zoomScale="60" zoomScaleNormal="100" workbookViewId="0">
      <selection activeCell="C10" sqref="C10"/>
    </sheetView>
  </sheetViews>
  <sheetFormatPr baseColWidth="10" defaultRowHeight="15" x14ac:dyDescent="0.25"/>
  <cols>
    <col min="2" max="2" width="28.85546875" customWidth="1"/>
    <col min="3" max="3" width="32.28515625" customWidth="1"/>
    <col min="4" max="4" width="22.42578125" customWidth="1"/>
    <col min="5" max="5" width="28.7109375" customWidth="1"/>
    <col min="6" max="6" width="25.42578125" customWidth="1"/>
  </cols>
  <sheetData>
    <row r="1" spans="1:6" x14ac:dyDescent="0.25">
      <c r="A1" s="96" t="s">
        <v>0</v>
      </c>
      <c r="B1" s="97"/>
      <c r="C1" s="97"/>
      <c r="D1" s="97"/>
      <c r="E1" s="97"/>
      <c r="F1" s="98"/>
    </row>
    <row r="2" spans="1:6" x14ac:dyDescent="0.25">
      <c r="A2" s="99" t="s">
        <v>149</v>
      </c>
      <c r="B2" s="100"/>
      <c r="C2" s="100"/>
      <c r="D2" s="100"/>
      <c r="E2" s="100"/>
      <c r="F2" s="101"/>
    </row>
    <row r="3" spans="1:6" x14ac:dyDescent="0.25">
      <c r="A3" s="102" t="s">
        <v>1</v>
      </c>
      <c r="B3" s="103"/>
      <c r="C3" s="103"/>
      <c r="D3" s="103"/>
      <c r="E3" s="103"/>
      <c r="F3" s="104"/>
    </row>
    <row r="4" spans="1:6" x14ac:dyDescent="0.25">
      <c r="A4" s="102" t="s">
        <v>2</v>
      </c>
      <c r="B4" s="103"/>
      <c r="C4" s="103"/>
      <c r="D4" s="103"/>
      <c r="E4" s="103"/>
      <c r="F4" s="104"/>
    </row>
    <row r="5" spans="1:6" x14ac:dyDescent="0.25">
      <c r="A5" s="102" t="s">
        <v>3</v>
      </c>
      <c r="B5" s="103"/>
      <c r="C5" s="103"/>
      <c r="D5" s="103"/>
      <c r="E5" s="103"/>
      <c r="F5" s="104"/>
    </row>
    <row r="6" spans="1:6" ht="15.75" thickBot="1" x14ac:dyDescent="0.3">
      <c r="A6" s="24"/>
      <c r="B6" s="2"/>
      <c r="C6" s="2"/>
      <c r="D6" s="2"/>
      <c r="E6" s="2"/>
      <c r="F6" s="3"/>
    </row>
    <row r="7" spans="1:6" ht="31.5" customHeight="1" x14ac:dyDescent="0.25">
      <c r="A7" s="116" t="s">
        <v>4</v>
      </c>
      <c r="B7" s="112" t="s">
        <v>5</v>
      </c>
      <c r="C7" s="76" t="s">
        <v>6</v>
      </c>
      <c r="D7" s="112" t="s">
        <v>10</v>
      </c>
      <c r="E7" s="112" t="s">
        <v>11</v>
      </c>
      <c r="F7" s="117" t="s">
        <v>12</v>
      </c>
    </row>
    <row r="8" spans="1:6" x14ac:dyDescent="0.25">
      <c r="A8" s="105"/>
      <c r="B8" s="106"/>
      <c r="C8" s="75" t="s">
        <v>7</v>
      </c>
      <c r="D8" s="106"/>
      <c r="E8" s="106"/>
      <c r="F8" s="118"/>
    </row>
    <row r="9" spans="1:6" ht="69" customHeight="1" x14ac:dyDescent="0.25">
      <c r="A9" s="70">
        <v>1</v>
      </c>
      <c r="B9" s="40" t="s">
        <v>164</v>
      </c>
      <c r="C9" s="29" t="s">
        <v>100</v>
      </c>
      <c r="D9" s="39">
        <v>200000</v>
      </c>
      <c r="E9" s="40" t="s">
        <v>150</v>
      </c>
      <c r="F9" s="13" t="s">
        <v>151</v>
      </c>
    </row>
    <row r="10" spans="1:6" ht="69" customHeight="1" x14ac:dyDescent="0.25">
      <c r="A10" s="70">
        <v>2</v>
      </c>
      <c r="B10" s="40" t="s">
        <v>164</v>
      </c>
      <c r="C10" s="29" t="s">
        <v>100</v>
      </c>
      <c r="D10" s="39">
        <v>137505</v>
      </c>
      <c r="E10" s="40" t="s">
        <v>150</v>
      </c>
      <c r="F10" s="13" t="s">
        <v>151</v>
      </c>
    </row>
    <row r="11" spans="1:6" ht="69" customHeight="1" x14ac:dyDescent="0.25">
      <c r="A11" s="70">
        <v>3</v>
      </c>
      <c r="B11" s="40" t="s">
        <v>164</v>
      </c>
      <c r="C11" s="29" t="s">
        <v>100</v>
      </c>
      <c r="D11" s="39">
        <v>180000</v>
      </c>
      <c r="E11" s="40" t="s">
        <v>150</v>
      </c>
      <c r="F11" s="13" t="s">
        <v>151</v>
      </c>
    </row>
    <row r="12" spans="1:6" ht="15.75" thickBot="1" x14ac:dyDescent="0.3">
      <c r="A12" s="119" t="s">
        <v>9</v>
      </c>
      <c r="B12" s="120"/>
      <c r="C12" s="120"/>
      <c r="D12" s="67">
        <f>SUM(D9:D11)</f>
        <v>517505</v>
      </c>
      <c r="E12" s="77"/>
      <c r="F12" s="69"/>
    </row>
  </sheetData>
  <mergeCells count="11">
    <mergeCell ref="F7:F8"/>
    <mergeCell ref="A12:C12"/>
    <mergeCell ref="A1:F1"/>
    <mergeCell ref="A2:F2"/>
    <mergeCell ref="A3:F3"/>
    <mergeCell ref="A4:F4"/>
    <mergeCell ref="A5:F5"/>
    <mergeCell ref="A7:A8"/>
    <mergeCell ref="B7:B8"/>
    <mergeCell ref="D7:D8"/>
    <mergeCell ref="E7:E8"/>
  </mergeCells>
  <pageMargins left="0.7" right="0.7" top="0.75" bottom="0.75" header="0.3" footer="0.3"/>
  <pageSetup scale="7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F13" sqref="F13"/>
    </sheetView>
  </sheetViews>
  <sheetFormatPr baseColWidth="10" defaultRowHeight="15" x14ac:dyDescent="0.25"/>
  <cols>
    <col min="2" max="2" width="29" customWidth="1"/>
    <col min="3" max="3" width="15.5703125" customWidth="1"/>
    <col min="4" max="4" width="15.42578125" customWidth="1"/>
    <col min="5" max="5" width="22.42578125" customWidth="1"/>
    <col min="6" max="6" width="17.5703125" customWidth="1"/>
  </cols>
  <sheetData>
    <row r="1" spans="1:7" x14ac:dyDescent="0.25">
      <c r="A1" s="103" t="s">
        <v>0</v>
      </c>
      <c r="B1" s="103"/>
      <c r="C1" s="103"/>
      <c r="D1" s="103"/>
      <c r="E1" s="103"/>
      <c r="F1" s="103"/>
    </row>
    <row r="2" spans="1:7" x14ac:dyDescent="0.25">
      <c r="A2" s="103" t="s">
        <v>128</v>
      </c>
      <c r="B2" s="103"/>
      <c r="C2" s="103"/>
      <c r="D2" s="103"/>
      <c r="E2" s="103"/>
      <c r="F2" s="103"/>
    </row>
    <row r="3" spans="1:7" x14ac:dyDescent="0.25">
      <c r="A3" s="103" t="s">
        <v>1</v>
      </c>
      <c r="B3" s="103"/>
      <c r="C3" s="103"/>
      <c r="D3" s="103"/>
      <c r="E3" s="103"/>
      <c r="F3" s="103"/>
    </row>
    <row r="4" spans="1:7" x14ac:dyDescent="0.25">
      <c r="A4" s="103" t="s">
        <v>2</v>
      </c>
      <c r="B4" s="103"/>
      <c r="C4" s="103"/>
      <c r="D4" s="103"/>
      <c r="E4" s="103"/>
      <c r="F4" s="103"/>
    </row>
    <row r="5" spans="1:7" x14ac:dyDescent="0.25">
      <c r="A5" s="103" t="s">
        <v>3</v>
      </c>
      <c r="B5" s="103"/>
      <c r="C5" s="103"/>
      <c r="D5" s="103"/>
      <c r="E5" s="103"/>
      <c r="F5" s="103"/>
    </row>
    <row r="6" spans="1:7" x14ac:dyDescent="0.25">
      <c r="A6" s="2"/>
      <c r="B6" s="2"/>
      <c r="C6" s="2"/>
      <c r="D6" s="2"/>
      <c r="E6" s="2"/>
      <c r="F6" s="2"/>
    </row>
    <row r="7" spans="1:7" x14ac:dyDescent="0.25">
      <c r="A7" s="124" t="s">
        <v>4</v>
      </c>
      <c r="B7" s="124" t="s">
        <v>5</v>
      </c>
      <c r="C7" s="78" t="s">
        <v>6</v>
      </c>
      <c r="D7" s="124" t="s">
        <v>10</v>
      </c>
      <c r="E7" s="124" t="s">
        <v>11</v>
      </c>
      <c r="F7" s="124" t="s">
        <v>12</v>
      </c>
    </row>
    <row r="8" spans="1:7" x14ac:dyDescent="0.25">
      <c r="A8" s="124"/>
      <c r="B8" s="124"/>
      <c r="C8" s="30" t="s">
        <v>7</v>
      </c>
      <c r="D8" s="124"/>
      <c r="E8" s="124"/>
      <c r="F8" s="124"/>
    </row>
    <row r="9" spans="1:7" ht="26.25" x14ac:dyDescent="0.25">
      <c r="A9" s="45">
        <v>1</v>
      </c>
      <c r="B9" s="38" t="s">
        <v>174</v>
      </c>
      <c r="C9" s="38" t="s">
        <v>129</v>
      </c>
      <c r="D9" s="60">
        <v>480602</v>
      </c>
      <c r="E9" s="38" t="s">
        <v>130</v>
      </c>
      <c r="F9" s="59" t="s">
        <v>131</v>
      </c>
    </row>
    <row r="10" spans="1:7" ht="26.25" x14ac:dyDescent="0.25">
      <c r="A10" s="45">
        <v>2</v>
      </c>
      <c r="B10" s="38" t="s">
        <v>174</v>
      </c>
      <c r="C10" s="38" t="s">
        <v>132</v>
      </c>
      <c r="D10" s="60">
        <v>198198.55</v>
      </c>
      <c r="E10" s="38" t="s">
        <v>133</v>
      </c>
      <c r="F10" s="38" t="s">
        <v>148</v>
      </c>
    </row>
    <row r="11" spans="1:7" ht="26.25" x14ac:dyDescent="0.25">
      <c r="A11" s="45">
        <v>3</v>
      </c>
      <c r="B11" s="38" t="s">
        <v>174</v>
      </c>
      <c r="C11" s="38" t="s">
        <v>134</v>
      </c>
      <c r="D11" s="60">
        <v>164229</v>
      </c>
      <c r="E11" s="38" t="s">
        <v>135</v>
      </c>
      <c r="F11" s="38" t="s">
        <v>148</v>
      </c>
    </row>
    <row r="12" spans="1:7" ht="26.25" x14ac:dyDescent="0.25">
      <c r="A12" s="45">
        <v>4</v>
      </c>
      <c r="B12" s="38" t="s">
        <v>174</v>
      </c>
      <c r="C12" s="38" t="s">
        <v>136</v>
      </c>
      <c r="D12" s="60">
        <v>218218.38</v>
      </c>
      <c r="E12" s="38" t="s">
        <v>137</v>
      </c>
      <c r="F12" s="38" t="s">
        <v>148</v>
      </c>
    </row>
    <row r="13" spans="1:7" ht="26.25" x14ac:dyDescent="0.25">
      <c r="A13" s="45">
        <v>5</v>
      </c>
      <c r="B13" s="38" t="s">
        <v>174</v>
      </c>
      <c r="C13" s="38" t="s">
        <v>138</v>
      </c>
      <c r="D13" s="61">
        <v>95980</v>
      </c>
      <c r="E13" s="38" t="s">
        <v>139</v>
      </c>
      <c r="F13" s="38" t="s">
        <v>148</v>
      </c>
    </row>
    <row r="14" spans="1:7" ht="26.25" x14ac:dyDescent="0.25">
      <c r="A14" s="45">
        <v>6</v>
      </c>
      <c r="B14" s="38" t="s">
        <v>174</v>
      </c>
      <c r="C14" s="38" t="s">
        <v>140</v>
      </c>
      <c r="D14" s="60">
        <v>61909.96</v>
      </c>
      <c r="E14" s="38" t="s">
        <v>141</v>
      </c>
      <c r="F14" s="38" t="s">
        <v>148</v>
      </c>
    </row>
    <row r="15" spans="1:7" ht="18.75" customHeight="1" x14ac:dyDescent="0.25">
      <c r="A15" s="125" t="s">
        <v>142</v>
      </c>
      <c r="B15" s="125"/>
      <c r="C15" s="125"/>
      <c r="D15" s="32" t="s">
        <v>143</v>
      </c>
      <c r="E15" s="33"/>
      <c r="F15" s="37"/>
    </row>
    <row r="16" spans="1:7" ht="31.5" customHeight="1" x14ac:dyDescent="0.25">
      <c r="A16" s="45">
        <v>1</v>
      </c>
      <c r="B16" s="31" t="s">
        <v>174</v>
      </c>
      <c r="C16" s="133" t="s">
        <v>144</v>
      </c>
      <c r="D16" s="131">
        <v>249362.11</v>
      </c>
      <c r="E16" s="31" t="s">
        <v>145</v>
      </c>
      <c r="F16" s="31" t="s">
        <v>146</v>
      </c>
      <c r="G16" s="132"/>
    </row>
    <row r="17" spans="1:6" x14ac:dyDescent="0.25">
      <c r="A17" s="34"/>
      <c r="B17" s="34" t="s">
        <v>9</v>
      </c>
      <c r="C17" s="36"/>
      <c r="D17" s="35" t="s">
        <v>147</v>
      </c>
      <c r="E17" s="34"/>
      <c r="F17" s="34"/>
    </row>
  </sheetData>
  <mergeCells count="11">
    <mergeCell ref="F7:F8"/>
    <mergeCell ref="A15:C15"/>
    <mergeCell ref="A1:F1"/>
    <mergeCell ref="A2:F2"/>
    <mergeCell ref="A3:F3"/>
    <mergeCell ref="A4:F4"/>
    <mergeCell ref="A5:F5"/>
    <mergeCell ref="A7:A8"/>
    <mergeCell ref="B7:B8"/>
    <mergeCell ref="D7:D8"/>
    <mergeCell ref="E7:E8"/>
  </mergeCells>
  <pageMargins left="0.7" right="0.7" top="0.75" bottom="0.75" header="0.3" footer="0.3"/>
  <pageSetup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"/>
  <sheetViews>
    <sheetView topLeftCell="A13" workbookViewId="0">
      <selection activeCell="E11" sqref="E11"/>
    </sheetView>
  </sheetViews>
  <sheetFormatPr baseColWidth="10" defaultRowHeight="15" x14ac:dyDescent="0.25"/>
  <cols>
    <col min="1" max="1" width="11.42578125" style="62"/>
    <col min="2" max="2" width="20.85546875" style="62" customWidth="1"/>
    <col min="3" max="3" width="19.28515625" style="62" customWidth="1"/>
    <col min="4" max="4" width="21" style="62" customWidth="1"/>
    <col min="5" max="5" width="25.7109375" style="62" customWidth="1"/>
    <col min="6" max="6" width="18.7109375" style="62" customWidth="1"/>
    <col min="7" max="16384" width="11.42578125" style="62"/>
  </cols>
  <sheetData>
    <row r="1" spans="1:6" x14ac:dyDescent="0.25">
      <c r="A1" s="96" t="s">
        <v>0</v>
      </c>
      <c r="B1" s="97"/>
      <c r="C1" s="97"/>
      <c r="D1" s="97"/>
      <c r="E1" s="97"/>
      <c r="F1" s="98"/>
    </row>
    <row r="2" spans="1:6" x14ac:dyDescent="0.25">
      <c r="A2" s="102" t="s">
        <v>152</v>
      </c>
      <c r="B2" s="103"/>
      <c r="C2" s="103"/>
      <c r="D2" s="103"/>
      <c r="E2" s="103"/>
      <c r="F2" s="104"/>
    </row>
    <row r="3" spans="1:6" x14ac:dyDescent="0.25">
      <c r="A3" s="102" t="s">
        <v>1</v>
      </c>
      <c r="B3" s="103"/>
      <c r="C3" s="103"/>
      <c r="D3" s="103"/>
      <c r="E3" s="103"/>
      <c r="F3" s="104"/>
    </row>
    <row r="4" spans="1:6" x14ac:dyDescent="0.25">
      <c r="A4" s="102" t="s">
        <v>2</v>
      </c>
      <c r="B4" s="103"/>
      <c r="C4" s="103"/>
      <c r="D4" s="103"/>
      <c r="E4" s="103"/>
      <c r="F4" s="104"/>
    </row>
    <row r="5" spans="1:6" x14ac:dyDescent="0.25">
      <c r="A5" s="102" t="s">
        <v>3</v>
      </c>
      <c r="B5" s="103"/>
      <c r="C5" s="103"/>
      <c r="D5" s="103"/>
      <c r="E5" s="103"/>
      <c r="F5" s="104"/>
    </row>
    <row r="6" spans="1:6" x14ac:dyDescent="0.25">
      <c r="A6" s="71"/>
      <c r="B6" s="63"/>
      <c r="C6" s="63"/>
      <c r="D6" s="63"/>
      <c r="E6" s="63"/>
      <c r="F6" s="64"/>
    </row>
    <row r="7" spans="1:6" x14ac:dyDescent="0.25">
      <c r="A7" s="105" t="s">
        <v>4</v>
      </c>
      <c r="B7" s="106" t="s">
        <v>5</v>
      </c>
      <c r="C7" s="75" t="s">
        <v>6</v>
      </c>
      <c r="D7" s="106" t="s">
        <v>10</v>
      </c>
      <c r="E7" s="106" t="s">
        <v>11</v>
      </c>
      <c r="F7" s="118" t="s">
        <v>12</v>
      </c>
    </row>
    <row r="8" spans="1:6" x14ac:dyDescent="0.25">
      <c r="A8" s="105"/>
      <c r="B8" s="106"/>
      <c r="C8" s="65" t="s">
        <v>7</v>
      </c>
      <c r="D8" s="106"/>
      <c r="E8" s="106"/>
      <c r="F8" s="118"/>
    </row>
    <row r="9" spans="1:6" ht="90" x14ac:dyDescent="0.25">
      <c r="A9" s="70">
        <v>1</v>
      </c>
      <c r="B9" s="66" t="s">
        <v>184</v>
      </c>
      <c r="C9" s="74" t="s">
        <v>100</v>
      </c>
      <c r="D9" s="72">
        <v>175000</v>
      </c>
      <c r="E9" s="66" t="s">
        <v>175</v>
      </c>
      <c r="F9" s="73" t="s">
        <v>153</v>
      </c>
    </row>
    <row r="10" spans="1:6" ht="120" x14ac:dyDescent="0.25">
      <c r="A10" s="70">
        <v>2</v>
      </c>
      <c r="B10" s="66" t="s">
        <v>184</v>
      </c>
      <c r="C10" s="74" t="s">
        <v>100</v>
      </c>
      <c r="D10" s="72">
        <v>175000</v>
      </c>
      <c r="E10" s="66" t="s">
        <v>176</v>
      </c>
      <c r="F10" s="73" t="s">
        <v>153</v>
      </c>
    </row>
    <row r="11" spans="1:6" ht="120" x14ac:dyDescent="0.25">
      <c r="A11" s="70">
        <v>3</v>
      </c>
      <c r="B11" s="66" t="s">
        <v>184</v>
      </c>
      <c r="C11" s="74" t="s">
        <v>100</v>
      </c>
      <c r="D11" s="72">
        <v>175000</v>
      </c>
      <c r="E11" s="66" t="s">
        <v>177</v>
      </c>
      <c r="F11" s="73" t="s">
        <v>153</v>
      </c>
    </row>
    <row r="12" spans="1:6" ht="120" x14ac:dyDescent="0.25">
      <c r="A12" s="70">
        <v>4</v>
      </c>
      <c r="B12" s="66" t="s">
        <v>184</v>
      </c>
      <c r="C12" s="74" t="s">
        <v>100</v>
      </c>
      <c r="D12" s="72">
        <v>175000</v>
      </c>
      <c r="E12" s="66" t="s">
        <v>178</v>
      </c>
      <c r="F12" s="73" t="s">
        <v>153</v>
      </c>
    </row>
    <row r="13" spans="1:6" ht="120" x14ac:dyDescent="0.25">
      <c r="A13" s="70">
        <v>5</v>
      </c>
      <c r="B13" s="66" t="s">
        <v>184</v>
      </c>
      <c r="C13" s="74" t="s">
        <v>100</v>
      </c>
      <c r="D13" s="72">
        <v>175000</v>
      </c>
      <c r="E13" s="66" t="s">
        <v>179</v>
      </c>
      <c r="F13" s="73" t="s">
        <v>153</v>
      </c>
    </row>
    <row r="14" spans="1:6" ht="120" x14ac:dyDescent="0.25">
      <c r="A14" s="70">
        <v>6</v>
      </c>
      <c r="B14" s="66" t="s">
        <v>184</v>
      </c>
      <c r="C14" s="74" t="s">
        <v>100</v>
      </c>
      <c r="D14" s="72">
        <v>175000</v>
      </c>
      <c r="E14" s="66" t="s">
        <v>180</v>
      </c>
      <c r="F14" s="73" t="s">
        <v>153</v>
      </c>
    </row>
    <row r="15" spans="1:6" ht="120" x14ac:dyDescent="0.25">
      <c r="A15" s="70">
        <v>7</v>
      </c>
      <c r="B15" s="66" t="s">
        <v>184</v>
      </c>
      <c r="C15" s="74" t="s">
        <v>100</v>
      </c>
      <c r="D15" s="72">
        <v>175000</v>
      </c>
      <c r="E15" s="66" t="s">
        <v>181</v>
      </c>
      <c r="F15" s="73" t="s">
        <v>153</v>
      </c>
    </row>
    <row r="16" spans="1:6" ht="120" x14ac:dyDescent="0.25">
      <c r="A16" s="70">
        <v>8</v>
      </c>
      <c r="B16" s="66" t="s">
        <v>184</v>
      </c>
      <c r="C16" s="74" t="s">
        <v>100</v>
      </c>
      <c r="D16" s="72">
        <v>175000</v>
      </c>
      <c r="E16" s="66" t="s">
        <v>182</v>
      </c>
      <c r="F16" s="73" t="s">
        <v>153</v>
      </c>
    </row>
    <row r="17" spans="1:6" ht="90" x14ac:dyDescent="0.25">
      <c r="A17" s="70">
        <v>9</v>
      </c>
      <c r="B17" s="66" t="s">
        <v>184</v>
      </c>
      <c r="C17" s="74" t="s">
        <v>100</v>
      </c>
      <c r="D17" s="72">
        <v>100000</v>
      </c>
      <c r="E17" s="66" t="s">
        <v>183</v>
      </c>
      <c r="F17" s="73" t="s">
        <v>153</v>
      </c>
    </row>
    <row r="18" spans="1:6" ht="15.75" thickBot="1" x14ac:dyDescent="0.3">
      <c r="A18" s="119" t="s">
        <v>9</v>
      </c>
      <c r="B18" s="120"/>
      <c r="C18" s="120"/>
      <c r="D18" s="67">
        <f>SUM(D9:D17)</f>
        <v>1500000</v>
      </c>
      <c r="E18" s="68"/>
      <c r="F18" s="69"/>
    </row>
  </sheetData>
  <mergeCells count="11">
    <mergeCell ref="A18:C18"/>
    <mergeCell ref="A7:A8"/>
    <mergeCell ref="F7:F8"/>
    <mergeCell ref="A1:F1"/>
    <mergeCell ref="A2:F2"/>
    <mergeCell ref="A3:F3"/>
    <mergeCell ref="A4:F4"/>
    <mergeCell ref="A5:F5"/>
    <mergeCell ref="B7:B8"/>
    <mergeCell ref="D7:D8"/>
    <mergeCell ref="E7:E8"/>
  </mergeCells>
  <printOptions horizontalCentered="1"/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4</vt:i4>
      </vt:variant>
    </vt:vector>
  </HeadingPairs>
  <TitlesOfParts>
    <vt:vector size="14" baseType="lpstr">
      <vt:lpstr>COVIAL</vt:lpstr>
      <vt:lpstr>DGAC</vt:lpstr>
      <vt:lpstr>UDEVIPO</vt:lpstr>
      <vt:lpstr>UCEE</vt:lpstr>
      <vt:lpstr>DGRTN</vt:lpstr>
      <vt:lpstr>FONDETEL</vt:lpstr>
      <vt:lpstr>INSIVUMEH</vt:lpstr>
      <vt:lpstr>PROVIAL</vt:lpstr>
      <vt:lpstr>FSS</vt:lpstr>
      <vt:lpstr>CONSOLIDADA</vt:lpstr>
      <vt:lpstr>FONDETEL!Área_de_impresión</vt:lpstr>
      <vt:lpstr>DGAC!Títulos_a_imprimir</vt:lpstr>
      <vt:lpstr>FSS!Títulos_a_imprimir</vt:lpstr>
      <vt:lpstr>UDEVIPO!Títulos_a_imprimir</vt:lpstr>
    </vt:vector>
  </TitlesOfParts>
  <Company>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Luz Maria Urcuyo Mendoza</dc:creator>
  <cp:lastModifiedBy>Heidy Moscoso</cp:lastModifiedBy>
  <cp:lastPrinted>2016-04-25T15:51:11Z</cp:lastPrinted>
  <dcterms:created xsi:type="dcterms:W3CDTF">2016-04-14T15:14:15Z</dcterms:created>
  <dcterms:modified xsi:type="dcterms:W3CDTF">2016-04-25T15:51:17Z</dcterms:modified>
</cp:coreProperties>
</file>